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madou\Documents\ΣΤΑΤΙΣΤΙΚΗ ΙΟΥΝΙΟΣ 2025\"/>
    </mc:Choice>
  </mc:AlternateContent>
  <xr:revisionPtr revIDLastSave="0" documentId="13_ncr:1_{C7B17C20-4D75-475A-BEAF-1A4673868B52}" xr6:coauthVersionLast="47" xr6:coauthVersionMax="47" xr10:uidLastSave="{00000000-0000-0000-0000-000000000000}"/>
  <bookViews>
    <workbookView xWindow="-120" yWindow="-120" windowWidth="20730" windowHeight="11040" xr2:uid="{9DBFFCFA-1649-4908-8DFB-D48EF09EC33C}"/>
  </bookViews>
  <sheets>
    <sheet name="ΠΙΝΑΚΑΣ ΣΥΧΝΟΤΗΤΩΝ" sheetId="1" r:id="rId1"/>
    <sheet name="ΠΙΝΑΚΑΣ ΣΥΝΑΦΕΙΑΣ" sheetId="3" r:id="rId2"/>
    <sheet name="ΜΕΤΡΑ ΘΕΣΗΣ" sheetId="4" r:id="rId3"/>
    <sheet name="ΠΕΡΙΚΟΜΜΕΝΟΣ ΜΕΣΟΣ" sheetId="6" r:id="rId4"/>
    <sheet name="ΔΙΑΜΕΣΟΣ" sheetId="7" r:id="rId5"/>
    <sheet name="ΕΠΙΚΡΑΤΟΥΣΑ ΤΙΜΗ" sheetId="8" r:id="rId6"/>
    <sheet name="ΤΕΤΑΡΤΗΜΟΡΙΑ" sheetId="9" r:id="rId7"/>
    <sheet name="ΠΟΣΟΣΤΙΑΙΑ ΣΗΜΕΙΑ" sheetId="5" r:id="rId8"/>
    <sheet name="ΕΥΡΟΣ-ΕΝΔΟΤΕΤΑΡΤΗΜΟΡΙΑΚΟ" sheetId="10" r:id="rId9"/>
    <sheet name="ΔΙΑΣΠΟΡΑ-ΤΥΠΙΚΗ ΑΠΟΚΛΙΣΗ" sheetId="11" r:id="rId10"/>
    <sheet name="ΜΕΤΡΑ ΣΧΕΤΙΚΗΣ ΘΕΣΗΣ-ΜΕΤΑΒΛΗΤΟΤ" sheetId="12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6" i="12" l="1" a="1"/>
  <c r="J36" i="12"/>
  <c r="K36" i="12" a="1"/>
  <c r="K36" i="12"/>
  <c r="I36" i="12" a="1"/>
  <c r="I36" i="12"/>
  <c r="J34" i="12"/>
  <c r="K34" i="12"/>
  <c r="I34" i="12"/>
  <c r="J33" i="12"/>
  <c r="K33" i="12"/>
  <c r="I33" i="12"/>
  <c r="J14" i="11"/>
  <c r="K14" i="11"/>
  <c r="I14" i="11"/>
  <c r="J9" i="11"/>
  <c r="K9" i="11"/>
  <c r="I9" i="11"/>
  <c r="J8" i="10"/>
  <c r="I9" i="10"/>
  <c r="I8" i="10"/>
  <c r="G16" i="6"/>
  <c r="S14" i="4"/>
  <c r="T13" i="4"/>
  <c r="T11" i="4"/>
  <c r="T12" i="4"/>
  <c r="T10" i="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<sst xmlns="http://schemas.openxmlformats.org/spreadsheetml/2006/main" count="336" uniqueCount="193">
  <si>
    <t>Υπάλληλος</t>
  </si>
  <si>
    <t>Ημέρες Άδειας</t>
  </si>
  <si>
    <t>Υ1</t>
  </si>
  <si>
    <t>Υ2</t>
  </si>
  <si>
    <t>Υ3</t>
  </si>
  <si>
    <t>Υ4</t>
  </si>
  <si>
    <t>Υ5</t>
  </si>
  <si>
    <t>Υ6</t>
  </si>
  <si>
    <t>Υ7</t>
  </si>
  <si>
    <t>Υ8</t>
  </si>
  <si>
    <t>Υ9</t>
  </si>
  <si>
    <t>Υ10</t>
  </si>
  <si>
    <t>Υ11</t>
  </si>
  <si>
    <t>Υ12</t>
  </si>
  <si>
    <t>Υ13</t>
  </si>
  <si>
    <t>Υ14</t>
  </si>
  <si>
    <t>Υ15</t>
  </si>
  <si>
    <t>Υ16</t>
  </si>
  <si>
    <t>Υ17</t>
  </si>
  <si>
    <t>Υ18</t>
  </si>
  <si>
    <t>Υ19</t>
  </si>
  <si>
    <t>Υ20</t>
  </si>
  <si>
    <t>Μία διεύθυνση σε ένα δημόσιο οργανισμό απαρτίζεται από 20 εργαζομένους. Ο υπεύθυνος προσωπικού θέλει να καταγράψει τις ημέρες άδειας που έλαβαν οι υπάλληλοι μέσα στο πρώτο τρίμηνο του έτους. Τα δεδομένα που προέκυψαν για τους 20 υπαλλήλους ήταν:\</t>
  </si>
  <si>
    <t>0=10 εργαζόμενοι δεν πήραν άδεια μέσα στο πρώτο τρίμηνο του έτους</t>
  </si>
  <si>
    <t>2= 7 εργαζόμενοι πήραν 2 μέρες άδειας ο καθένας</t>
  </si>
  <si>
    <t>5 = 3 εργαζόμενοι πήραν 5 μέρες άδεια ο καθένας.</t>
  </si>
  <si>
    <t>Μενού: Εισαγωγή -&gt;Συγκεντρωτικοί Πίνακες</t>
  </si>
  <si>
    <t>Σειρές:Ημέρες Άδειας</t>
  </si>
  <si>
    <t xml:space="preserve">Τιμές:Ημέρες Άδειας-&gt; Ρυθμίσεις πεδίου τιμών -&gt; Πλήθος </t>
  </si>
  <si>
    <t>ΣΥΧΝΟΤΗΤΕΣ</t>
  </si>
  <si>
    <t>ΣΧΕΤΙΚΕΣ ΣΥΧΝΟΤΗΤΕΣ</t>
  </si>
  <si>
    <t>Τιμές:Ημέρες Άδειας-&gt; Ρυθμίσεις πεδίου τιμών -&gt; Εμφάνιση τιμών -&gt;%γενικού συνόλου</t>
  </si>
  <si>
    <t>ΓΡΑΦΟΥΜΕ =ΤΗΝ ΣΥΧΝΟΤΗΤΑ ΔΙΑ ΤΟ ΣΥΝΟΛΟ ΕΠΊ ΤΟ 100</t>
  </si>
  <si>
    <t>ADEIA</t>
  </si>
  <si>
    <t>ΑΘΡΟΙΣΤΙΚΗ ΣΥΧΝΟΤΗΤΑ -ΣΧΕΤΙΚΗ ΑΘΡΟΙΣΤΙΚΗ ΣΥΧΝΟΤΗΤΑ</t>
  </si>
  <si>
    <t>Μενού: Δεδομένα -&gt; Ανάλυση Δεδομένων-&gt; Ιστόγραμμα</t>
  </si>
  <si>
    <t>ΠΙΝΑΚΑΣ ΠΟΙΟΤΙΚΩΝ ΧΑΡΑΚΤΗΡΙΣΤΙΚΩΝ</t>
  </si>
  <si>
    <t>ΠΑΡΑΔΕΙΓΜΑ: ΚΑΠΝΙΣΜΑ -ΦΥΛΟ</t>
  </si>
  <si>
    <t>Α/Α</t>
  </si>
  <si>
    <t>ΦΥΛΟ</t>
  </si>
  <si>
    <t>ΚΑΠΝΙΣΤΗΣ</t>
  </si>
  <si>
    <t>ΓΥΝΑΙΚΑ</t>
  </si>
  <si>
    <t>ΑΝΔΡΑΣ</t>
  </si>
  <si>
    <t>ΝΑΙ</t>
  </si>
  <si>
    <t>ΌΧΙ</t>
  </si>
  <si>
    <t>Ποια η σχέση του φύλου με το κάπνισμα;</t>
  </si>
  <si>
    <t>Μενού: Εισαγωγή -&gt; Συγκεντρωτικοί Πίνακεσ</t>
  </si>
  <si>
    <t>Τιμές: Σέρνουμε τη Καπνιστής -&gt; Επιλογή του Count(Καταμέτρηση)</t>
  </si>
  <si>
    <t>Στήλες:καπνιστής</t>
  </si>
  <si>
    <t>Γραμμές: Φύλο</t>
  </si>
  <si>
    <t>ΜΕΤΡΑ ΘΕΣΗΣ</t>
  </si>
  <si>
    <t>ΑΡΙΘΜΗΤΙΚΟΣ ΜΕΣΟΣ</t>
  </si>
  <si>
    <r>
      <rPr>
        <b/>
        <sz val="11"/>
        <color theme="1"/>
        <rFont val="Calibri"/>
        <family val="2"/>
        <charset val="161"/>
        <scheme val="minor"/>
      </rPr>
      <t>ΑΡΙΘΜΗΤΙΚΟΣ ΜΕΣΟΣ</t>
    </r>
    <r>
      <rPr>
        <sz val="11"/>
        <color theme="1"/>
        <rFont val="Calibri"/>
        <family val="2"/>
        <charset val="161"/>
        <scheme val="minor"/>
      </rPr>
      <t>=ΕΊΝΑΙ ΤΟ ΠΗΛΙΚΟ ΤΟΥ ΑΘΡΟΙΣΜΑΤΟΣ ΤΩΝ ΤΙΜΩΝ ΔΙΑ ΤΟ ΠΛΗΘΟΣ</t>
    </r>
  </si>
  <si>
    <t>ΠΑΡΑΔΕΙΓΜΑ</t>
  </si>
  <si>
    <t>80, 45, 70, 100, 90, 20, 85, 73, 50, 64.</t>
  </si>
  <si>
    <t>ΑΡΙΘΜΗΤΙΚΟΣ ΜΕΣΟΣ=(80+45+70+100+90+20+85+73+50+64)/10=67,7</t>
  </si>
  <si>
    <t>ΜΕ ΤΗ ΒΟΗΘΕΙΑ ΤΟΥ ΠΙΝΑΚΑ ΣΥΧΝΟΤΗΤΩΝ</t>
  </si>
  <si>
    <t>ΣΤΑΘΜΙΚΟΣ ΜΕΣΟΣ</t>
  </si>
  <si>
    <t>ΠΑΡΑΓΟΝΤΕΣ ΓΙΑ ΤΗΝ ΑΞΙΟΛΟΓΗΣΗ ΤΩΝ ΥΠΑΛΛΗΛΩΝ-ΒΑΡΥΤΗΤΑ</t>
  </si>
  <si>
    <t>ΠΑΡΑΓΟΝΤΕΣ</t>
  </si>
  <si>
    <t>ΒΑΡΥΤΗΤΑ</t>
  </si>
  <si>
    <t>Α</t>
  </si>
  <si>
    <t>Β</t>
  </si>
  <si>
    <t>Γ</t>
  </si>
  <si>
    <t>ΓΙΑ ΤΟΝ ΥΠΟΛΟΓΙΣΜΟ ΤΗΣ ΜΕΣΗΣ ΒΑΘΜΟΛΟΓΙΑΣ ΕΝΌΣ ΥΠΑΛΛΗΛΟΥ Ο ΟΠΟΙΟΣ ΒΑΘΜΟΛΟΓΗΘΗΚΕ ΩΣ ΠΡΟΣ ΤΟΝ ΠΑΡΑΓΟΝΤΑ Α ΜΕ 65</t>
  </si>
  <si>
    <t xml:space="preserve">ΩΣ ΠΡΟΣ ΤΟΝ ΠΑΡΑΓΟΝΤΑ Β ΜΕ 54 ΚΑΙ ΩΣ ΠΡΟΣ ΤΟΝ ΠΑΡΑΓΟΝΤΑ Γ ΜΕ 90 ΘΑ ΥΠΟΛΟΓΙΣΤΕΙ Ο ΣΤΑΘΜΙΚΟΣ ΜΕΣΟΣ </t>
  </si>
  <si>
    <t>ΠΕΡΙΚΟΜΜΕΝΟΣ Ή ΤΕΤΡΙΜΜΕΝΟΣ (TRIMMED MEAN) ΜΕΣΟΣ</t>
  </si>
  <si>
    <t>ΑΦΑΙΡΟΥΜΕ ΤΙΣ ΑΚΡΑΙΕΣ ΤΙΜΕΣ- ΕΞΑΙΡΟΥΜΕ ΈΝΑ ΠΟΣΟΣΤΟ ΑΠΌ ΤΙΣ ΜΕΓΑΛΥΤΕΡΕΣ ΚΑΙ ΤΟ ΙΔΙΟ ΠΟΣΟΣΤΟ ΑΠΌ ΤΙΣ ΜΙΚΡΟΤΕΡΕΣ ΤΙΜΕΣ ΤΩΝ ΔΕΔΟΜΕΝΩΝ.</t>
  </si>
  <si>
    <t>ΔΙΑΜΕΣΟΣ</t>
  </si>
  <si>
    <t>ΕΊΝΑΙ Η ΤΙΜΗ ΓΙΑ ΤΗΝ ΟΠΟΙΑ ΙΣΧΥΕΙ ΌΤΙ ΤΟ ΠΟΛΎ ΤΟ 50% ΤΩΝ ΠΑΡΑΤΗΡΗΣΕΩΝ ΕΊΝΑΙ ΜΙΚΡΟΤΕΡΕΣ ΑΠΌ ΑΥΤΗΝ ΚΑΙ ΤΟ ΠΟΛΎ ΤΟ 50%</t>
  </si>
  <si>
    <t>ΤΩΝ ΠΑΡΑΤΗΡΗΣΕΩΝ ΕΊΝΑΙ ΜΕΓΑΛΥΤΕΡΕΣ ΑΠΌ ΑΥΤΗΝ.</t>
  </si>
  <si>
    <t>ΥΠΟΛΟΓΙΣΜΟΣ</t>
  </si>
  <si>
    <t>ΔΙΑΤΑΣΣΟΥΜΕ ΤΙΣ ΠΑΡΑΤΗΡΗΣΕΙΣ ΚΑΤΆ ΑΥΞΟΥΣΑ ΣΕΙΡΑ.</t>
  </si>
  <si>
    <t>ΠΛΗΘΟΣ ΠΑΡΑΤΗΡΗΣΕΩΝ:</t>
  </si>
  <si>
    <t>Ο ΑΡΙΘΜΟΣ ΤΩΝ ΜΕΛΩΝ 9 ΝΟΙΚΟΚΥΡΙΩΝ ΣΕ ΜΙΑ ΠΟΛΥΚΑΤΟΙΚΙΑ ΔΙΝΕΤΑΙ ΑΠΌ ΤΟΝ ΠΙΝΑΚΑ</t>
  </si>
  <si>
    <t>Νοικοκυριό</t>
  </si>
  <si>
    <t>Αριμός μελών</t>
  </si>
  <si>
    <t>1ο</t>
  </si>
  <si>
    <t>2ο</t>
  </si>
  <si>
    <t>3ο</t>
  </si>
  <si>
    <t>4ο</t>
  </si>
  <si>
    <t>5ο</t>
  </si>
  <si>
    <t>6ο</t>
  </si>
  <si>
    <t>7ο</t>
  </si>
  <si>
    <t>8ο</t>
  </si>
  <si>
    <t>9ο</t>
  </si>
  <si>
    <r>
      <rPr>
        <b/>
        <sz val="11"/>
        <color theme="1"/>
        <rFont val="Calibri"/>
        <family val="2"/>
        <charset val="161"/>
        <scheme val="minor"/>
      </rPr>
      <t>ΠΕΡΙΤΤΟΣ</t>
    </r>
    <r>
      <rPr>
        <sz val="11"/>
        <color theme="1"/>
        <rFont val="Calibri"/>
        <family val="2"/>
        <charset val="161"/>
        <scheme val="minor"/>
      </rPr>
      <t>: Η ΔΙΑΜΕΣΟΣ ΙΣΟΥΤΑΙ ΜΕ ΤΗΝ ΜΕΣΣΑΙΑ ΠΑΡΑΤΗΡΗΣΗ</t>
    </r>
  </si>
  <si>
    <r>
      <rPr>
        <b/>
        <sz val="11"/>
        <color theme="1"/>
        <rFont val="Calibri"/>
        <family val="2"/>
        <charset val="161"/>
        <scheme val="minor"/>
      </rPr>
      <t>ΑΡΤΙΟΣ</t>
    </r>
    <r>
      <rPr>
        <sz val="11"/>
        <color theme="1"/>
        <rFont val="Calibri"/>
        <family val="2"/>
        <charset val="161"/>
        <scheme val="minor"/>
      </rPr>
      <t>: Η ΔΙΑΜΕΣΟΣ ΙΣΟΥΤΑΙ ΜΕ ΤΟ ΗΜΙΑΘΡΟΙΣΜΑ ΤΩΝ ΔΥΟ ΜΕΣΣΑΙΩΝ ΠΑΡΑΤΗΡΗΣΕΩΝ.</t>
    </r>
  </si>
  <si>
    <t>ΑΝ ΤΑ ΝΟΙΚΟΚΥΡΙΑ ΗΤΑΝ 10 ΤΟΤΕ</t>
  </si>
  <si>
    <t>10ο</t>
  </si>
  <si>
    <t>Η ΔΙΑΜΕΣΟΣ ΘΑ ΒΡΙΣΚΟΤΑΝ ΣΤΗΝ (10+1)/2=5,5 ΘΕΣΗ</t>
  </si>
  <si>
    <t>ΑΡΑ ΣΤΗΝ 5Η ΚΑΙ 6Η ΘΕΣΗ.</t>
  </si>
  <si>
    <t>ΕΠΙΚΡΑΤΟΥΣΑ ΤΙΜΗ</t>
  </si>
  <si>
    <t>ΕΊΝΑΙ Η ΤΙΜΗ ΜΕ ΤΗΝ ΜΕΓΑΛΥΤΕΡΗ ΣΥΧΝΟΤΗΤΑ ΕΜΦΑΝΙΣΗΣ</t>
  </si>
  <si>
    <t>ΗΜΕΡΕΣ ΑΔΕΙΑΣ</t>
  </si>
  <si>
    <t>ΣΥΧΝΟΤΗΤΑ</t>
  </si>
  <si>
    <t>ΣΥΝΟΛΟ</t>
  </si>
  <si>
    <t>ΠΟΣΟΣΤΑΙΑ ΣΗΜΕΙΑ</t>
  </si>
  <si>
    <t>ΓΙΑ ΤΗΝ ΜΕΛΕΤΗ ΤΩΝ ΔΕΔΟΜΕΝΩΝ ΜΑΣ ΕΝΔΙΑΦΕΡΕΙ Η ΘΕΣΗ ΜΙΑΣ ΤΙΜΗΣ ΣΕ ΣΧΕΣΗ ΜΕ ΤΙΣ ΥΠΟΛΟΙΠΕΣ</t>
  </si>
  <si>
    <t>ΠΟΙΟ ΠΟΣΟΣΤΟ ΠΑΡΑΤΗΡΗΣΕΩΝ ΕΊΝΑΙ ΜΙΚΡΟΤΕΡΟ ΑΠΌ ΜΙΑ ΣΥΓΚΕΚΡΙΜΕΝΗ ΤΙΜΗ.</t>
  </si>
  <si>
    <t>ΧΡΗΣΙΜΟΠΟΙΟΥΜΕ ΤΑ ΠΟΣΟΣΤΙΑΙΑ ΣΗΜΕΙΑ Ή ΠΟΣΟΣΣΤΗΜΟΡΙΑ.</t>
  </si>
  <si>
    <r>
      <t xml:space="preserve">Η ΔΙΑΜΕΣΟΣ </t>
    </r>
    <r>
      <rPr>
        <sz val="11"/>
        <color theme="1"/>
        <rFont val="Calibri"/>
        <family val="2"/>
        <charset val="161"/>
        <scheme val="minor"/>
      </rPr>
      <t xml:space="preserve">ΕΊΝΑΙ ΤΟ </t>
    </r>
    <r>
      <rPr>
        <b/>
        <sz val="11"/>
        <color theme="1"/>
        <rFont val="Calibri"/>
        <family val="2"/>
        <charset val="161"/>
        <scheme val="minor"/>
      </rPr>
      <t xml:space="preserve">50 ΠΟΣΟΣΤΙΑΙΟ ΣΗΜΕΙΟ </t>
    </r>
    <r>
      <rPr>
        <sz val="11"/>
        <color theme="1"/>
        <rFont val="Calibri"/>
        <family val="2"/>
        <charset val="161"/>
        <scheme val="minor"/>
      </rPr>
      <t xml:space="preserve">ΑΦΟΥ ΤΟ ΠΟΛΎ ΤΟ 50% ΤΩΝ ΠΑΡΑΤΗΡΗΣΕΩΝ ΕΊΝΑΙ ΜΙΚΡΟΤΕΡΕΣ ΑΠΌ ΑΥΤΗΝ </t>
    </r>
  </si>
  <si>
    <t>ΚΑΙ ΤΟ ΠΟΛΎ ΤΟ 50% ΤΩΝ ΠΑΡΑΤΗΡΗΣΕΩΝ ΕΊΝΑΙ ΜΕΓΑΛΥΤΕΡΕΣ ΑΠΌ ΑΥΤΗΝ.</t>
  </si>
  <si>
    <r>
      <t xml:space="preserve">ΤΟ 25 ΠΟΣΟΣΤΙΑΙΟ ΣΗΜΕΙΟ ΟΝΟΜΑΖΕΤΑΙ </t>
    </r>
    <r>
      <rPr>
        <b/>
        <sz val="11"/>
        <color theme="1"/>
        <rFont val="Calibri"/>
        <family val="2"/>
        <charset val="161"/>
        <scheme val="minor"/>
      </rPr>
      <t xml:space="preserve">ΠΡΩΤΟ ΤΕΤΑΡΤΗΜΟΡΙΟ Q1=ΤΟ 25% </t>
    </r>
    <r>
      <rPr>
        <sz val="11"/>
        <color theme="1"/>
        <rFont val="Calibri"/>
        <family val="2"/>
        <charset val="161"/>
        <scheme val="minor"/>
      </rPr>
      <t xml:space="preserve">ΤΩΝ ΠΑΡΑΤΗΡΗΣΕΩΝ ΕΊΝΑΙ ΜΙΚΡΟΤΕΡΕΣ ΑΠΌ ΑΥΤΌ ΚΑΙ ΤΟ ΠΟΟΛΥ ΤΟ </t>
    </r>
    <r>
      <rPr>
        <b/>
        <sz val="11"/>
        <color theme="1"/>
        <rFont val="Calibri"/>
        <family val="2"/>
        <charset val="161"/>
        <scheme val="minor"/>
      </rPr>
      <t xml:space="preserve">75% </t>
    </r>
    <r>
      <rPr>
        <sz val="11"/>
        <color theme="1"/>
        <rFont val="Calibri"/>
        <family val="2"/>
        <charset val="161"/>
        <scheme val="minor"/>
      </rPr>
      <t>ΤΩΝ ΠΑΡΑΤΗΡΗΣΕΩΝ ΕΊΝΑΙ ΜΕΓΑΛΥΤΕΡΕΣ ΑΠΌ ΑΥΤΌ.</t>
    </r>
  </si>
  <si>
    <r>
      <t xml:space="preserve">ΤΟ 75 ΠΟΣΟΣΤΙΑΙΟ ΣΗΜΕΙΟ ΟΝΟΜΑΖΕΤΑΙ </t>
    </r>
    <r>
      <rPr>
        <b/>
        <sz val="11"/>
        <color theme="1"/>
        <rFont val="Calibri"/>
        <family val="2"/>
        <charset val="161"/>
        <scheme val="minor"/>
      </rPr>
      <t xml:space="preserve">ΤΡΙΤΟ ΤΕΤΑΡΤΗΜΟΡΙΟ Q3=75% ΤΩΝ ΠΑΡΑΤΗΡΗΣΕΩΝ </t>
    </r>
    <r>
      <rPr>
        <sz val="11"/>
        <color theme="1"/>
        <rFont val="Calibri"/>
        <family val="2"/>
        <charset val="161"/>
        <scheme val="minor"/>
      </rPr>
      <t>ΕΊΝΑΙ ΜΙΚΡΟΤΕΡΕΣ ΑΠΌ ΑΥΤΌ ΚΑΙ ΤΟ ΠΟΛΎ ΤΟ 25% ΤΩΝ ΠΑΡΑΤΗΡΗΣΕΩΝ ΕΙΝΙΑ ΜΕΓΑΛΥΤΕΡΕΣ ΑΠΌ ΑΥΤΌ.</t>
    </r>
  </si>
  <si>
    <t>ΣΠΟΥΔΑΣΤΗΣ/ΙΑ</t>
  </si>
  <si>
    <t>ΒΑΘΜΟΛΟΓΙΑ</t>
  </si>
  <si>
    <t>ΣΠ1</t>
  </si>
  <si>
    <t>ΣΠ2</t>
  </si>
  <si>
    <t>ΣΠ3</t>
  </si>
  <si>
    <t>ΣΠ4</t>
  </si>
  <si>
    <t>ΣΠ5</t>
  </si>
  <si>
    <t>ΣΠ6</t>
  </si>
  <si>
    <t>ΣΠ7</t>
  </si>
  <si>
    <t>ΣΠ8</t>
  </si>
  <si>
    <t>ΣΠ9</t>
  </si>
  <si>
    <t>ΣΠ10</t>
  </si>
  <si>
    <t>ΣΠ11</t>
  </si>
  <si>
    <t>ΣΠ12</t>
  </si>
  <si>
    <t>ΣΠ13</t>
  </si>
  <si>
    <t>ΣΠ14</t>
  </si>
  <si>
    <t>ΣΠ15</t>
  </si>
  <si>
    <t>ΣΠ16</t>
  </si>
  <si>
    <t>ΣΠ17</t>
  </si>
  <si>
    <t>ΣΠ18</t>
  </si>
  <si>
    <t>ΣΠ19</t>
  </si>
  <si>
    <t>ΣΠ20</t>
  </si>
  <si>
    <t xml:space="preserve">ΤΟ 10 ΠΟΣΟΣΤΙΑΙΟ ΣΗΜΕΙΟ ΕΊΝΑΙ 67,7=ΤΟ ΠΟΛΎ ΤΟ 10% ΤΩΝ ΣΠΟΥΔΑΣΤΩΝ ΤΗΣ ΣΧΟΛΗΣ ΕΙΧΕ ΜΙΚΡΟΤΕΡΗ ΒΑΘΜΟΛΟΓΙΑ ΑΠΌ 67,7 </t>
  </si>
  <si>
    <t>ΚΑΙ ΤΟ ΠΟΛΎ ΤΟ 90% ΤΗΣ ΣΧΟΛΗΣ ΕΙΧΕ ΒΑΘΜΟΛΟΓΙΑ ΜΕΓΑΛΥΤΕΡΗ ΑΠΌ 67,7.</t>
  </si>
  <si>
    <t xml:space="preserve">ΕΣΤΩ  ΒΑΘΜΟΛΟΓΙΕΣ 20  ΣΠΟΥΔΑΣΤΩΝ </t>
  </si>
  <si>
    <t>Q1=88,5</t>
  </si>
  <si>
    <t>Q2=93,5</t>
  </si>
  <si>
    <t>Q3=97,75</t>
  </si>
  <si>
    <t>Επιλέγουμε την στήλη με τα αριθμητικά δεδομένα και την στήλη με τις επιλογές 0,2, 5.</t>
  </si>
  <si>
    <t>ΕΝΑΛΛΑΚΤΙΚΑ(2η μέθοδος)</t>
  </si>
  <si>
    <t>ΕΣΤΩ Η ΒΑΘΜΟΛΟΓΙΑ 10 ΣΠΟΥΔΑΣΤΩΝ ΣΤΟ ΜΑΘΗΜΑ ΤΗΣ ΣΤΑΤΙΣΤΙΚΗΣ</t>
  </si>
  <si>
    <t>L</t>
  </si>
  <si>
    <t>EXCEL</t>
  </si>
  <si>
    <t>MEDIAN(F21:O21)</t>
  </si>
  <si>
    <t>MEDIAN(F16:N16)</t>
  </si>
  <si>
    <t>ΑΡΤΙΟΣ</t>
  </si>
  <si>
    <t>ΠΕΡΙΤΤΟΣ</t>
  </si>
  <si>
    <t>MODE.MULT(C8:C34)</t>
  </si>
  <si>
    <t>MODE.SNGL(C8:C34)</t>
  </si>
  <si>
    <t>AΠΟΔΙΔΕΙ ΠΙΝΑΚΑ ΜΕ ΕΠΙΚΡΑΤΟΥΣΕΣ ΤΙΜΕΣ</t>
  </si>
  <si>
    <t>ΑΠΟΔΙΔΕΙ ΜΙΑ ΤΙΜΗ ΩΣ ΕΠΙΚΡΑΤΟΥΣΑ</t>
  </si>
  <si>
    <t>ΣΠΟΥΔΑΣΤΗΣ/ΤΡΙΑ</t>
  </si>
  <si>
    <t>ΤΕΤΑΡΤΗΜΟΡΙΑ - ΠΟΣΟΣΤΙΑΙΑ</t>
  </si>
  <si>
    <t>QUARTILE(E12:E31;3)</t>
  </si>
  <si>
    <t>PERCENTILE.INC(E12:E31;0,4)</t>
  </si>
  <si>
    <t>ΕΥΡΟΣ-ΕΝΔΟΤΕΤΑΡΤΜΟΡΙΑΚΟ ΠΛΑΤΟΣ</t>
  </si>
  <si>
    <t>ΒΑΘΜΟΙ</t>
  </si>
  <si>
    <t>TRIMMEAN(D9:D28;0,3)</t>
  </si>
  <si>
    <t>ΕΥΡΟΣ=ΕΥΡΟΣ ΤΙΜΩΝ=Χmax-Χmin</t>
  </si>
  <si>
    <t>ΕΣΤΩ Η ΒΑΘΜΟΛΟΓΙΑ 20 ΦOΙΤΗΤΩΝ</t>
  </si>
  <si>
    <t>ΔΙΑΣΠΟΡΑ-ΤΥΠΙΚΗ ΑΠΟΚΛΙΣΗ</t>
  </si>
  <si>
    <t>ΣΤΗΛΗ2</t>
  </si>
  <si>
    <t>ΣΤΗΛΗ 1</t>
  </si>
  <si>
    <t>ΣΤΗΛΗ 2</t>
  </si>
  <si>
    <t>ΣΤΗΛΗ 3</t>
  </si>
  <si>
    <t>ΤΟ ΕΥΡΟΣ ΕΊΝΑΙ ΙΔΙΟ ΓΙΑΥΤΟ ΔΕΝ ΒΟΗΘΑΕΙ ΣΤΗΝ ΣΥΓΚΡΙΣΗ ΤΩΝ ΔΕΙΓΜΑΤΩΝ</t>
  </si>
  <si>
    <t>ΧΡΗΣΙΜΟΠΟΙΗΘΗΚΕ Η ΜΕΣΗ ΑΠΟΚΛΙΣΗ ΤΩΝ ΤΙΜΩΝ</t>
  </si>
  <si>
    <t>ΔΙΑΣΠΟΡΑ</t>
  </si>
  <si>
    <t>ΤΥΠΙΚΗ ΑΠΟΚΛΙΣΗ</t>
  </si>
  <si>
    <t>ΤΥΠΟΠΟΙΗΜΕΝΕΣ ΤΙΜΕΣ</t>
  </si>
  <si>
    <t>ΌΤΑΝ ΟΙ ΤΙΜΕΣ ΌΤΑΝ ΕΊΝΑΙ ΑΠΌ ΔΙΑΦΟΡΕΤΙΚΕΣ ΚΑΤΑΝΟΜΕΣ ΘΕΛΟΥΜΕ ΝΑ ΤΙΣ ΣΥΓΚΡΙΝΟΥΜΕ ΓΙΑΥΤΟ ΧΡΗΣΙΜΟΠΟΙΟΥΜΕ ΤΙΣ ΤΥΠΟΠΟΙΗΜΕΝΕΣ ΤΙΜΕΣ</t>
  </si>
  <si>
    <t>ΕΝΑΣ ΜΑΘΗΤΗΣ ΕΧΕΙ ΕΠΙΔΟΣΗ ΣΤΑ ΜΑΘΗΜΑΤΑ</t>
  </si>
  <si>
    <t>ΜΑΘΗΜΑ Α</t>
  </si>
  <si>
    <t>ΜΑΘΗΜΑ Β</t>
  </si>
  <si>
    <t>ΜΑΘΗΜΑ Γ</t>
  </si>
  <si>
    <t>ΚΑΛΥΤΕΡΟΣ ΣΤΟ ΜΑΘΗΜΑ Α</t>
  </si>
  <si>
    <t>ΟΙ ΕΠΙΔΟΣΕΙΣ ΑΝΗΚΟΥΝ ΣΕ ΔΙΑΦΟΡΕΤΙΚΕΣ ΚΑΤΑΝΟΜΕΣ</t>
  </si>
  <si>
    <t xml:space="preserve">ΜΕΣΗ ΤΙΜΗ </t>
  </si>
  <si>
    <t xml:space="preserve">ΤΥΠΙΚΗ ΑΠΟΚΛΙΣΗ </t>
  </si>
  <si>
    <t>ΟΡΙΖΟΥΜΕ ΤΙΣ ΤΥΠΟΠΟΙΗΜΕΝΕΣ ΤΙΜΕΣ Ζ-ΤΙΜΕΣ</t>
  </si>
  <si>
    <t>ΜΙΑ ΑΡΝΗΤΙΚΗ ΤΥΠΟΠΟΙΗΜΕΝΗ ΤΙΜΗ ΔΗΛΩΝΕΙ ΌΤΙ Η ΠΑΡΑΤΗΡΗΣΗ ΕΊΝΑΙ ΜΙΚΡΟΤΕΡΗ ΤΟΥ ΜΕΣΟΥ</t>
  </si>
  <si>
    <t>ΜΙΑ ΘΕΤΙΚΗ ΤΥΠΟΠΟΙΗΜΕΝΗ ΤΙΜΗ ΔΗΛΩΝΕΙ ΌΤΙ Η ΠΑΡΑΤΗΡΗΣΗ ΕΊΝΑΙ ΜΕΓΑΛΥΤΕΡΗ ΤΟΥ ΜΕΣΟΥ</t>
  </si>
  <si>
    <t xml:space="preserve">EXCEL </t>
  </si>
  <si>
    <t>ΜΕΣΗ ΤΙΜΗ</t>
  </si>
  <si>
    <t>Ζ-TIMEΣ</t>
  </si>
  <si>
    <t>ΣΥΝΤΕΛΕΣΤΗΣ ΜΕΤΑΒΛΗΤΟΤΗΤΑΣ</t>
  </si>
  <si>
    <t>ΠΑΡΑΔΕΙΓΜΑ 2</t>
  </si>
  <si>
    <t>Έστω ο αριθμός των διακοπών του δικτύου Internet την ημέρα στην υπηρεσία μας κατά τον μήνα Σεπτέμβρη σε 30 υπολογιστές.</t>
  </si>
  <si>
    <t>Να γίνει ο πίνακας συχνοτήτων</t>
  </si>
  <si>
    <t>Διακοπές δικτύου</t>
  </si>
  <si>
    <t>BAΘΜΟΛΟΓΙΑ</t>
  </si>
  <si>
    <t>ΕΣΤΩ Η ΒΑΘΜΟΛΟΓΙΑ 20 ΦΟΙΤΗΤΩΝ</t>
  </si>
  <si>
    <r>
      <t xml:space="preserve">ΤΟ 25 ΠΟΣΟΣΤΙΑΙΟ ΣΗΜΕΙΟ ΟΝΟΜΑΖΕΤΑΙ </t>
    </r>
    <r>
      <rPr>
        <b/>
        <sz val="12"/>
        <color theme="1"/>
        <rFont val="Calibri"/>
        <family val="2"/>
        <charset val="161"/>
        <scheme val="minor"/>
      </rPr>
      <t xml:space="preserve">ΠΡΩΤΟ ΤΕΤΑΡΤΗΜΟΡΙΟ </t>
    </r>
    <r>
      <rPr>
        <sz val="12"/>
        <color theme="1"/>
        <rFont val="Calibri"/>
        <family val="2"/>
        <charset val="161"/>
        <scheme val="minor"/>
      </rPr>
      <t>= ΤΟ ΠΟΛΥ ΤΟ 25% ΤΩΝ ΠΑΡΑΤΗΡΗΣΕΩΝ ΕΊΝΑΙ ΜΙΚΡΟΤΕΡΕΣ ΑΠΌ ΑΥΤΌ ΚΑΙ ΤΟ 75% ΤΩΝ ΠΑΡΑΤΗΡΗΣΕΩΝ ΕΊΝΑΙ ΜΕΓΑΛΥΤΕΡΕΣ ΑΠΌ ΑΥΤΌ.</t>
    </r>
  </si>
  <si>
    <r>
      <t xml:space="preserve">ΤΟ 75 ΠΟΣΟΣΤΙΑΙΟ ΣΗΜΕΙΟ ΟΝΟΜΑΖΕΤΑΙ </t>
    </r>
    <r>
      <rPr>
        <b/>
        <sz val="12"/>
        <color theme="1"/>
        <rFont val="Calibri"/>
        <family val="2"/>
        <charset val="161"/>
        <scheme val="minor"/>
      </rPr>
      <t xml:space="preserve">ΤΡΙΤΟ ΤΕΤΑΡΤΗΜΟΡΙΟ </t>
    </r>
    <r>
      <rPr>
        <sz val="12"/>
        <color theme="1"/>
        <rFont val="Calibri"/>
        <family val="2"/>
        <charset val="161"/>
        <scheme val="minor"/>
      </rPr>
      <t>=ΤΟ ΠΟΛΎ ΤΟ 75% ΤΩΝ ΠΑΡΑΤΗΡΗΣΕΩΝ ΕΊΝΑΙ ΜΙΚΡΟΤΕΡΕΣ ΑΠΌ ΑΥΤΌ ΚΑΙ ΤΟ ΠΟΛΎ ΤΟ 25% ΤΩΝ ΠΑΡΑΤΗΡΗΣΕΩΝ ΕΊΝΑΙ ΜΕΓΑΛΥΤΕΡΕΣ ΑΠΌ ΑΥΤΌ.</t>
    </r>
  </si>
  <si>
    <t>QUARTILE.INC(F7:F26;3)</t>
  </si>
  <si>
    <t>I11-I12</t>
  </si>
  <si>
    <t>QUARTILE(F7:F26;1)</t>
  </si>
  <si>
    <t>ΣΥΓΚΡΙΣΗ ΟΜΟΙΟΓΕΝΕΙΑΣ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</si>
</sst>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8"/>
      <name val="Calibri"/>
      <family val="2"/>
      <charset val="161"/>
      <scheme val="minor"/>
    </font>
    <font>
      <b/>
      <sz val="18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i/>
      <sz val="11"/>
      <color theme="1"/>
      <name val="Calibri"/>
      <family val="2"/>
      <charset val="161"/>
      <scheme val="minor"/>
    </font>
    <font>
      <b/>
      <sz val="16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sz val="11"/>
      <color theme="1"/>
      <name val="Cambria Math"/>
      <family val="1"/>
      <charset val="161"/>
    </font>
    <font>
      <b/>
      <sz val="20"/>
      <color theme="1"/>
      <name val="Calibri"/>
      <family val="2"/>
      <charset val="161"/>
      <scheme val="minor"/>
    </font>
    <font>
      <sz val="20"/>
      <color theme="1"/>
      <name val="Calibri"/>
      <family val="2"/>
      <charset val="161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F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1" xfId="0" applyBorder="1"/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wrapText="1"/>
    </xf>
    <xf numFmtId="0" fontId="0" fillId="0" borderId="0" xfId="0" applyNumberFormat="1"/>
    <xf numFmtId="10" fontId="0" fillId="0" borderId="0" xfId="0" applyNumberFormat="1"/>
    <xf numFmtId="0" fontId="4" fillId="0" borderId="0" xfId="0" applyFont="1"/>
    <xf numFmtId="0" fontId="5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Fill="1" applyBorder="1" applyAlignment="1"/>
    <xf numFmtId="10" fontId="0" fillId="0" borderId="0" xfId="0" applyNumberFormat="1" applyFill="1" applyBorder="1" applyAlignment="1"/>
    <xf numFmtId="0" fontId="0" fillId="0" borderId="3" xfId="0" applyFill="1" applyBorder="1" applyAlignment="1"/>
    <xf numFmtId="10" fontId="0" fillId="0" borderId="3" xfId="0" applyNumberFormat="1" applyFill="1" applyBorder="1" applyAlignment="1"/>
    <xf numFmtId="0" fontId="6" fillId="0" borderId="4" xfId="0" applyFont="1" applyFill="1" applyBorder="1" applyAlignment="1">
      <alignment horizontal="center"/>
    </xf>
    <xf numFmtId="0" fontId="0" fillId="0" borderId="0" xfId="0" applyNumberFormat="1" applyFill="1" applyBorder="1" applyAlignment="1"/>
    <xf numFmtId="0" fontId="0" fillId="0" borderId="0" xfId="0" applyAlignment="1">
      <alignment horizontal="center"/>
    </xf>
    <xf numFmtId="0" fontId="0" fillId="0" borderId="5" xfId="0" applyBorder="1"/>
    <xf numFmtId="0" fontId="7" fillId="0" borderId="0" xfId="0" applyFont="1" applyAlignment="1">
      <alignment horizontal="center"/>
    </xf>
    <xf numFmtId="0" fontId="0" fillId="0" borderId="0" xfId="0" applyBorder="1"/>
    <xf numFmtId="0" fontId="1" fillId="0" borderId="1" xfId="0" applyFont="1" applyBorder="1"/>
    <xf numFmtId="0" fontId="3" fillId="0" borderId="0" xfId="0" applyFont="1"/>
    <xf numFmtId="0" fontId="1" fillId="0" borderId="0" xfId="0" applyFont="1" applyFill="1" applyBorder="1" applyAlignment="1">
      <alignment vertical="center" wrapText="1"/>
    </xf>
    <xf numFmtId="0" fontId="0" fillId="0" borderId="0" xfId="0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center" wrapText="1"/>
    </xf>
    <xf numFmtId="0" fontId="1" fillId="0" borderId="1" xfId="0" applyFont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8" fillId="0" borderId="0" xfId="0" applyFont="1"/>
    <xf numFmtId="0" fontId="8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9" fillId="0" borderId="0" xfId="0" applyFont="1"/>
    <xf numFmtId="0" fontId="3" fillId="0" borderId="0" xfId="0" applyFont="1" applyAlignment="1">
      <alignment horizontal="center"/>
    </xf>
    <xf numFmtId="0" fontId="0" fillId="0" borderId="7" xfId="0" applyFill="1" applyBorder="1"/>
    <xf numFmtId="0" fontId="3" fillId="0" borderId="0" xfId="0" applyFont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10" fillId="0" borderId="0" xfId="0" applyFont="1"/>
    <xf numFmtId="0" fontId="4" fillId="2" borderId="1" xfId="0" applyFont="1" applyFill="1" applyBorder="1"/>
    <xf numFmtId="0" fontId="4" fillId="0" borderId="1" xfId="0" applyFont="1" applyBorder="1"/>
    <xf numFmtId="0" fontId="0" fillId="0" borderId="1" xfId="0" applyBorder="1" applyAlignment="1">
      <alignment horizontal="center" wrapText="1"/>
    </xf>
    <xf numFmtId="0" fontId="4" fillId="4" borderId="0" xfId="0" applyFont="1" applyFill="1" applyAlignment="1">
      <alignment horizontal="center"/>
    </xf>
    <xf numFmtId="0" fontId="7" fillId="4" borderId="0" xfId="0" applyFont="1" applyFill="1"/>
    <xf numFmtId="0" fontId="3" fillId="5" borderId="0" xfId="0" applyFont="1" applyFill="1" applyAlignment="1">
      <alignment horizontal="center"/>
    </xf>
    <xf numFmtId="10" fontId="0" fillId="0" borderId="0" xfId="0" applyNumberFormat="1" applyAlignment="1">
      <alignment horizontal="center"/>
    </xf>
    <xf numFmtId="10" fontId="1" fillId="3" borderId="2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0" fillId="5" borderId="0" xfId="0" applyFill="1"/>
    <xf numFmtId="0" fontId="11" fillId="5" borderId="0" xfId="0" applyFont="1" applyFill="1"/>
    <xf numFmtId="0" fontId="12" fillId="5" borderId="0" xfId="0" applyFont="1" applyFill="1"/>
    <xf numFmtId="0" fontId="11" fillId="5" borderId="0" xfId="0" applyFont="1" applyFill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8" fillId="0" borderId="0" xfId="0" applyFont="1" applyAlignment="1">
      <alignment horizontal="center" wrapText="1"/>
    </xf>
  </cellXfs>
  <cellStyles count="1">
    <cellStyle name="Κανονικό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685800</xdr:colOff>
      <xdr:row>15</xdr:row>
      <xdr:rowOff>109537</xdr:rowOff>
    </xdr:from>
    <xdr:ext cx="2171107" cy="496483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91A96E1-7B26-BC54-7B0D-56E1924D610E}"/>
                </a:ext>
              </a:extLst>
            </xdr:cNvPr>
            <xdr:cNvSpPr txBox="1"/>
          </xdr:nvSpPr>
          <xdr:spPr>
            <a:xfrm>
              <a:off x="9591675" y="3757612"/>
              <a:ext cx="2171107" cy="4964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f>
                      <m:f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b="0" i="1">
                            <a:latin typeface="Cambria Math" panose="02040503050406030204" pitchFamily="18" charset="0"/>
                          </a:rPr>
                          <m:t>65∗50+54∗70+90∗30</m:t>
                        </m:r>
                      </m:num>
                      <m:den>
                        <m:r>
                          <a:rPr lang="el-GR" sz="1100" b="0" i="1">
                            <a:latin typeface="Cambria Math" panose="02040503050406030204" pitchFamily="18" charset="0"/>
                          </a:rPr>
                          <m:t>50+70+30</m:t>
                        </m:r>
                      </m:den>
                    </m:f>
                    <m:r>
                      <a:rPr lang="el-GR" sz="1100" b="0" i="1">
                        <a:latin typeface="Cambria Math" panose="02040503050406030204" pitchFamily="18" charset="0"/>
                      </a:rPr>
                      <m:t>=64,9</m:t>
                    </m:r>
                  </m:oMath>
                </m:oMathPara>
              </a14:m>
              <a:endParaRPr lang="el-GR" sz="1100" b="0"/>
            </a:p>
            <a:p>
              <a:endParaRPr lang="el-GR" sz="1100"/>
            </a:p>
          </xdr:txBody>
        </xdr:sp>
      </mc:Choice>
      <mc:Fallback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391A96E1-7B26-BC54-7B0D-56E1924D610E}"/>
                </a:ext>
              </a:extLst>
            </xdr:cNvPr>
            <xdr:cNvSpPr txBox="1"/>
          </xdr:nvSpPr>
          <xdr:spPr>
            <a:xfrm>
              <a:off x="9591675" y="3757612"/>
              <a:ext cx="2171107" cy="496483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l-GR" sz="1100" i="0">
                  <a:latin typeface="Cambria Math" panose="02040503050406030204" pitchFamily="18" charset="0"/>
                </a:rPr>
                <a:t>(</a:t>
              </a:r>
              <a:r>
                <a:rPr lang="el-GR" sz="1100" b="0" i="0">
                  <a:latin typeface="Cambria Math" panose="02040503050406030204" pitchFamily="18" charset="0"/>
                </a:rPr>
                <a:t>65∗50+54∗70+90∗30)/(50+70+30)=64,9</a:t>
              </a:r>
              <a:endParaRPr lang="el-GR" sz="1100" b="0"/>
            </a:p>
            <a:p>
              <a:endParaRPr lang="el-GR" sz="1100"/>
            </a:p>
          </xdr:txBody>
        </xdr:sp>
      </mc:Fallback>
    </mc:AlternateContent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1152525</xdr:colOff>
      <xdr:row>14</xdr:row>
      <xdr:rowOff>433387</xdr:rowOff>
    </xdr:from>
    <xdr:ext cx="1217064" cy="316882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E5C2638-84C1-CF4B-38B1-648EE22ED01A}"/>
                </a:ext>
              </a:extLst>
            </xdr:cNvPr>
            <xdr:cNvSpPr txBox="1"/>
          </xdr:nvSpPr>
          <xdr:spPr>
            <a:xfrm>
              <a:off x="6029325" y="3748087"/>
              <a:ext cx="121706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l-GR" sz="1100" b="0" i="0">
                            <a:latin typeface="Cambria Math" panose="02040503050406030204" pitchFamily="18" charset="0"/>
                          </a:rPr>
                          <m:t>Ζ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l-GR" sz="1100" b="0" i="0">
                            <a:latin typeface="Cambria Math" panose="02040503050406030204" pitchFamily="18" charset="0"/>
                          </a:rPr>
                          <m:t>Α</m:t>
                        </m:r>
                      </m:sub>
                    </m:sSub>
                    <m:r>
                      <a:rPr lang="el-GR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l-GR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b="0" i="1">
                            <a:latin typeface="Cambria Math" panose="02040503050406030204" pitchFamily="18" charset="0"/>
                          </a:rPr>
                          <m:t>16−17</m:t>
                        </m:r>
                      </m:num>
                      <m:den>
                        <m:r>
                          <a:rPr lang="el-GR" sz="1100" b="0" i="1">
                            <a:latin typeface="Cambria Math" panose="02040503050406030204" pitchFamily="18" charset="0"/>
                          </a:rPr>
                          <m:t>1</m:t>
                        </m:r>
                      </m:den>
                    </m:f>
                    <m:r>
                      <a:rPr lang="el-GR" sz="1100" b="0" i="1">
                        <a:latin typeface="Cambria Math" panose="02040503050406030204" pitchFamily="18" charset="0"/>
                      </a:rPr>
                      <m:t>=−1</m:t>
                    </m:r>
                  </m:oMath>
                </m:oMathPara>
              </a14:m>
              <a:endParaRPr lang="el-GR" sz="1100"/>
            </a:p>
          </xdr:txBody>
        </xdr:sp>
      </mc:Choice>
      <mc:Fallback>
        <xdr:sp macro="" textlink="">
          <xdr:nvSpPr>
            <xdr:cNvPr id="2" name="TextBox 1">
              <a:extLst>
                <a:ext uri="{FF2B5EF4-FFF2-40B4-BE49-F238E27FC236}">
                  <a16:creationId xmlns:a16="http://schemas.microsoft.com/office/drawing/2014/main" id="{6E5C2638-84C1-CF4B-38B1-648EE22ED01A}"/>
                </a:ext>
              </a:extLst>
            </xdr:cNvPr>
            <xdr:cNvSpPr txBox="1"/>
          </xdr:nvSpPr>
          <xdr:spPr>
            <a:xfrm>
              <a:off x="6029325" y="3748087"/>
              <a:ext cx="121706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l-GR" sz="1100" b="0" i="0">
                  <a:latin typeface="Cambria Math" panose="02040503050406030204" pitchFamily="18" charset="0"/>
                </a:rPr>
                <a:t>Ζ_Α=(16−17)/1=−1</a:t>
              </a:r>
              <a:endParaRPr lang="el-GR" sz="1100"/>
            </a:p>
          </xdr:txBody>
        </xdr:sp>
      </mc:Fallback>
    </mc:AlternateContent>
    <xdr:clientData/>
  </xdr:oneCellAnchor>
  <xdr:oneCellAnchor>
    <xdr:from>
      <xdr:col>10</xdr:col>
      <xdr:colOff>142875</xdr:colOff>
      <xdr:row>14</xdr:row>
      <xdr:rowOff>390525</xdr:rowOff>
    </xdr:from>
    <xdr:ext cx="1109919" cy="316882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626D006F-4177-4D92-A7BB-BE8A72B927DE}"/>
                </a:ext>
              </a:extLst>
            </xdr:cNvPr>
            <xdr:cNvSpPr txBox="1"/>
          </xdr:nvSpPr>
          <xdr:spPr>
            <a:xfrm>
              <a:off x="7467600" y="3705225"/>
              <a:ext cx="11099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l-GR" sz="1100" b="0" i="0">
                            <a:latin typeface="Cambria Math" panose="02040503050406030204" pitchFamily="18" charset="0"/>
                          </a:rPr>
                          <m:t>Ζ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l-GR" sz="1100" b="0" i="0">
                            <a:latin typeface="Cambria Math" panose="02040503050406030204" pitchFamily="18" charset="0"/>
                          </a:rPr>
                          <m:t>Β</m:t>
                        </m:r>
                      </m:sub>
                    </m:sSub>
                    <m:r>
                      <a:rPr lang="el-GR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l-GR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b="0" i="1">
                            <a:latin typeface="Cambria Math" panose="02040503050406030204" pitchFamily="18" charset="0"/>
                          </a:rPr>
                          <m:t>12−10</m:t>
                        </m:r>
                      </m:num>
                      <m:den>
                        <m:r>
                          <a:rPr lang="el-GR" sz="1100" b="0" i="1">
                            <a:latin typeface="Cambria Math" panose="02040503050406030204" pitchFamily="18" charset="0"/>
                          </a:rPr>
                          <m:t>1</m:t>
                        </m:r>
                      </m:den>
                    </m:f>
                    <m:r>
                      <a:rPr lang="el-GR" sz="1100" b="0" i="1">
                        <a:latin typeface="Cambria Math" panose="02040503050406030204" pitchFamily="18" charset="0"/>
                      </a:rPr>
                      <m:t>=2</m:t>
                    </m:r>
                  </m:oMath>
                </m:oMathPara>
              </a14:m>
              <a:endParaRPr lang="el-GR" sz="1100"/>
            </a:p>
          </xdr:txBody>
        </xdr:sp>
      </mc:Choice>
      <mc:Fallback>
        <xdr:sp macro="" textlink="">
          <xdr:nvSpPr>
            <xdr:cNvPr id="3" name="TextBox 2">
              <a:extLst>
                <a:ext uri="{FF2B5EF4-FFF2-40B4-BE49-F238E27FC236}">
                  <a16:creationId xmlns:a16="http://schemas.microsoft.com/office/drawing/2014/main" id="{626D006F-4177-4D92-A7BB-BE8A72B927DE}"/>
                </a:ext>
              </a:extLst>
            </xdr:cNvPr>
            <xdr:cNvSpPr txBox="1"/>
          </xdr:nvSpPr>
          <xdr:spPr>
            <a:xfrm>
              <a:off x="7467600" y="3705225"/>
              <a:ext cx="11099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l-GR" sz="1100" b="0" i="0">
                  <a:latin typeface="Cambria Math" panose="02040503050406030204" pitchFamily="18" charset="0"/>
                </a:rPr>
                <a:t>Ζ_Β=(12−10)/1=2</a:t>
              </a:r>
              <a:endParaRPr lang="el-GR" sz="1100"/>
            </a:p>
          </xdr:txBody>
        </xdr:sp>
      </mc:Fallback>
    </mc:AlternateContent>
    <xdr:clientData/>
  </xdr:oneCellAnchor>
  <xdr:oneCellAnchor>
    <xdr:from>
      <xdr:col>11</xdr:col>
      <xdr:colOff>104775</xdr:colOff>
      <xdr:row>14</xdr:row>
      <xdr:rowOff>381000</xdr:rowOff>
    </xdr:from>
    <xdr:ext cx="1100429" cy="316882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3DD5523F-3275-4F0D-AE8C-090BCD57532C}"/>
                </a:ext>
              </a:extLst>
            </xdr:cNvPr>
            <xdr:cNvSpPr txBox="1"/>
          </xdr:nvSpPr>
          <xdr:spPr>
            <a:xfrm>
              <a:off x="8915400" y="3695700"/>
              <a:ext cx="110042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l-GR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m:rPr>
                            <m:sty m:val="p"/>
                          </m:rPr>
                          <a:rPr lang="el-GR" sz="1100" b="0" i="0">
                            <a:latin typeface="Cambria Math" panose="02040503050406030204" pitchFamily="18" charset="0"/>
                          </a:rPr>
                          <m:t>Ζ</m:t>
                        </m:r>
                      </m:e>
                      <m:sub>
                        <m:r>
                          <m:rPr>
                            <m:sty m:val="p"/>
                          </m:rPr>
                          <a:rPr lang="el-GR" sz="1100" b="0" i="0">
                            <a:latin typeface="Cambria Math" panose="02040503050406030204" pitchFamily="18" charset="0"/>
                          </a:rPr>
                          <m:t>Γ</m:t>
                        </m:r>
                      </m:sub>
                    </m:sSub>
                    <m:r>
                      <a:rPr lang="el-GR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l-GR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l-GR" sz="1100" b="0" i="1">
                            <a:latin typeface="Cambria Math" panose="02040503050406030204" pitchFamily="18" charset="0"/>
                          </a:rPr>
                          <m:t>14−13</m:t>
                        </m:r>
                      </m:num>
                      <m:den>
                        <m:r>
                          <a:rPr lang="el-GR" sz="1100" b="0" i="1">
                            <a:latin typeface="Cambria Math" panose="02040503050406030204" pitchFamily="18" charset="0"/>
                          </a:rPr>
                          <m:t>1</m:t>
                        </m:r>
                      </m:den>
                    </m:f>
                    <m:r>
                      <a:rPr lang="el-GR" sz="1100" b="0" i="1">
                        <a:latin typeface="Cambria Math" panose="02040503050406030204" pitchFamily="18" charset="0"/>
                      </a:rPr>
                      <m:t>=1</m:t>
                    </m:r>
                  </m:oMath>
                </m:oMathPara>
              </a14:m>
              <a:endParaRPr lang="el-GR" sz="1100"/>
            </a:p>
          </xdr:txBody>
        </xdr:sp>
      </mc:Choice>
      <mc:Fallback>
        <xdr:sp macro="" textlink="">
          <xdr:nvSpPr>
            <xdr:cNvPr id="4" name="TextBox 3">
              <a:extLst>
                <a:ext uri="{FF2B5EF4-FFF2-40B4-BE49-F238E27FC236}">
                  <a16:creationId xmlns:a16="http://schemas.microsoft.com/office/drawing/2014/main" id="{3DD5523F-3275-4F0D-AE8C-090BCD57532C}"/>
                </a:ext>
              </a:extLst>
            </xdr:cNvPr>
            <xdr:cNvSpPr txBox="1"/>
          </xdr:nvSpPr>
          <xdr:spPr>
            <a:xfrm>
              <a:off x="8915400" y="3695700"/>
              <a:ext cx="110042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r>
                <a:rPr lang="el-GR" sz="1100" b="0" i="0">
                  <a:latin typeface="Cambria Math" panose="02040503050406030204" pitchFamily="18" charset="0"/>
                </a:rPr>
                <a:t>Ζ_Γ=(14−13)/1=1</a:t>
              </a:r>
              <a:endParaRPr lang="el-GR" sz="1100"/>
            </a:p>
          </xdr:txBody>
        </xdr:sp>
      </mc:Fallback>
    </mc:AlternateContent>
    <xdr:clientData/>
  </xdr:oneCellAnchor>
</xdr:wsDr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95359F-6E1F-4CCA-A696-5ADA482598C8}">
  <dimension ref="B1:AB64"/>
  <sheetViews>
    <sheetView tabSelected="1" topLeftCell="A43" workbookViewId="0">
      <selection activeCell="G56" sqref="G56"/>
    </sheetView>
  </sheetViews>
  <sheetFormatPr defaultRowHeight="15" x14ac:dyDescent="0.25"/>
  <cols>
    <col min="2" max="2" width="10.5703125" bestFit="1" customWidth="1"/>
    <col min="4" max="4" width="19.42578125" customWidth="1"/>
    <col min="6" max="6" width="18.7109375" bestFit="1" customWidth="1"/>
    <col min="7" max="7" width="31.42578125" bestFit="1" customWidth="1"/>
    <col min="8" max="8" width="34.42578125" bestFit="1" customWidth="1"/>
    <col min="9" max="9" width="8.140625" bestFit="1" customWidth="1"/>
    <col min="10" max="18" width="4.140625" bestFit="1" customWidth="1"/>
    <col min="19" max="19" width="3.140625" bestFit="1" customWidth="1"/>
    <col min="20" max="20" width="4.140625" bestFit="1" customWidth="1"/>
    <col min="21" max="27" width="3.140625" bestFit="1" customWidth="1"/>
    <col min="28" max="28" width="16" bestFit="1" customWidth="1"/>
  </cols>
  <sheetData>
    <row r="1" spans="2:28" x14ac:dyDescent="0.25">
      <c r="C1" t="s">
        <v>22</v>
      </c>
    </row>
    <row r="2" spans="2:28" x14ac:dyDescent="0.25">
      <c r="D2" t="s">
        <v>23</v>
      </c>
    </row>
    <row r="3" spans="2:28" x14ac:dyDescent="0.25">
      <c r="D3" t="s">
        <v>24</v>
      </c>
    </row>
    <row r="4" spans="2:28" x14ac:dyDescent="0.25">
      <c r="D4" t="s">
        <v>25</v>
      </c>
    </row>
    <row r="5" spans="2:28" ht="18.75" x14ac:dyDescent="0.3">
      <c r="M5" s="10" t="s">
        <v>29</v>
      </c>
      <c r="AB5" s="3"/>
    </row>
    <row r="6" spans="2:28" ht="30" x14ac:dyDescent="0.25">
      <c r="B6" s="6" t="s">
        <v>0</v>
      </c>
      <c r="C6" s="7" t="s">
        <v>1</v>
      </c>
      <c r="J6" s="11" t="s">
        <v>26</v>
      </c>
      <c r="K6" s="11"/>
      <c r="L6" s="11"/>
      <c r="M6" s="11"/>
      <c r="N6" s="11"/>
      <c r="O6" s="11"/>
      <c r="P6" s="11"/>
      <c r="Q6" s="11"/>
      <c r="R6" s="11"/>
    </row>
    <row r="7" spans="2:28" ht="15.75" x14ac:dyDescent="0.25">
      <c r="B7" s="4" t="s">
        <v>2</v>
      </c>
      <c r="C7" s="5">
        <v>0</v>
      </c>
      <c r="J7" s="11"/>
      <c r="K7" s="11" t="s">
        <v>27</v>
      </c>
      <c r="L7" s="11"/>
      <c r="M7" s="11"/>
      <c r="N7" s="11"/>
      <c r="O7" s="11"/>
      <c r="P7" s="11"/>
      <c r="Q7" s="11"/>
      <c r="R7" s="11"/>
    </row>
    <row r="8" spans="2:28" ht="15.75" x14ac:dyDescent="0.25">
      <c r="B8" s="4" t="s">
        <v>3</v>
      </c>
      <c r="C8" s="5">
        <v>0</v>
      </c>
      <c r="J8" s="11"/>
      <c r="K8" s="11" t="s">
        <v>28</v>
      </c>
      <c r="L8" s="11"/>
      <c r="M8" s="11"/>
      <c r="N8" s="11"/>
      <c r="O8" s="11"/>
      <c r="P8" s="11"/>
      <c r="Q8" s="11"/>
      <c r="R8" s="11"/>
    </row>
    <row r="9" spans="2:28" x14ac:dyDescent="0.25">
      <c r="B9" s="4" t="s">
        <v>4</v>
      </c>
      <c r="C9" s="5">
        <v>0</v>
      </c>
    </row>
    <row r="10" spans="2:28" ht="18.75" x14ac:dyDescent="0.3">
      <c r="B10" s="4" t="s">
        <v>5</v>
      </c>
      <c r="C10" s="5">
        <v>0</v>
      </c>
      <c r="L10" s="10" t="s">
        <v>30</v>
      </c>
    </row>
    <row r="11" spans="2:28" ht="15.75" x14ac:dyDescent="0.25">
      <c r="B11" s="4" t="s">
        <v>6</v>
      </c>
      <c r="C11" s="5">
        <v>0</v>
      </c>
      <c r="L11" s="11" t="s">
        <v>26</v>
      </c>
    </row>
    <row r="12" spans="2:28" ht="15.75" x14ac:dyDescent="0.25">
      <c r="B12" s="4" t="s">
        <v>7</v>
      </c>
      <c r="C12" s="5">
        <v>0</v>
      </c>
      <c r="M12" s="11" t="s">
        <v>27</v>
      </c>
    </row>
    <row r="13" spans="2:28" ht="15.75" x14ac:dyDescent="0.25">
      <c r="B13" s="4" t="s">
        <v>8</v>
      </c>
      <c r="C13" s="5">
        <v>0</v>
      </c>
      <c r="M13" s="11" t="s">
        <v>31</v>
      </c>
    </row>
    <row r="14" spans="2:28" x14ac:dyDescent="0.25">
      <c r="B14" s="4" t="s">
        <v>9</v>
      </c>
      <c r="C14" s="5">
        <v>0</v>
      </c>
    </row>
    <row r="15" spans="2:28" x14ac:dyDescent="0.25">
      <c r="B15" s="4" t="s">
        <v>10</v>
      </c>
      <c r="C15" s="5">
        <v>0</v>
      </c>
      <c r="M15" s="13" t="s">
        <v>134</v>
      </c>
      <c r="N15" s="13"/>
      <c r="O15" s="13"/>
      <c r="P15" s="13"/>
      <c r="Q15" s="13"/>
      <c r="R15" s="13"/>
    </row>
    <row r="16" spans="2:28" x14ac:dyDescent="0.25">
      <c r="B16" s="4" t="s">
        <v>11</v>
      </c>
      <c r="C16" s="5">
        <v>0</v>
      </c>
    </row>
    <row r="17" spans="2:16" x14ac:dyDescent="0.25">
      <c r="B17" s="4" t="s">
        <v>12</v>
      </c>
      <c r="C17" s="5">
        <v>2</v>
      </c>
      <c r="M17" t="s">
        <v>32</v>
      </c>
    </row>
    <row r="18" spans="2:16" x14ac:dyDescent="0.25">
      <c r="B18" s="4" t="s">
        <v>13</v>
      </c>
      <c r="C18" s="5">
        <v>2</v>
      </c>
      <c r="E18" t="s">
        <v>33</v>
      </c>
    </row>
    <row r="19" spans="2:16" x14ac:dyDescent="0.25">
      <c r="B19" s="4" t="s">
        <v>14</v>
      </c>
      <c r="C19" s="5">
        <v>2</v>
      </c>
      <c r="E19">
        <v>0</v>
      </c>
      <c r="G19" s="8"/>
      <c r="I19" s="9"/>
      <c r="M19" s="3" t="s">
        <v>34</v>
      </c>
    </row>
    <row r="20" spans="2:16" x14ac:dyDescent="0.25">
      <c r="B20" s="4" t="s">
        <v>15</v>
      </c>
      <c r="C20" s="5">
        <v>2</v>
      </c>
      <c r="E20">
        <v>2</v>
      </c>
      <c r="G20" s="8"/>
      <c r="I20" s="9"/>
    </row>
    <row r="21" spans="2:16" x14ac:dyDescent="0.25">
      <c r="B21" s="4" t="s">
        <v>16</v>
      </c>
      <c r="C21" s="5">
        <v>2</v>
      </c>
      <c r="E21">
        <v>5</v>
      </c>
      <c r="G21" s="8"/>
      <c r="I21" s="9"/>
      <c r="M21" t="s">
        <v>35</v>
      </c>
    </row>
    <row r="22" spans="2:16" x14ac:dyDescent="0.25">
      <c r="B22" s="4" t="s">
        <v>17</v>
      </c>
      <c r="C22" s="5">
        <v>2</v>
      </c>
      <c r="I22" s="9"/>
      <c r="M22" t="s">
        <v>133</v>
      </c>
    </row>
    <row r="23" spans="2:16" x14ac:dyDescent="0.25">
      <c r="B23" s="4" t="s">
        <v>18</v>
      </c>
      <c r="C23" s="5">
        <v>2</v>
      </c>
    </row>
    <row r="24" spans="2:16" x14ac:dyDescent="0.25">
      <c r="B24" s="4" t="s">
        <v>19</v>
      </c>
      <c r="C24" s="5">
        <v>5</v>
      </c>
    </row>
    <row r="25" spans="2:16" x14ac:dyDescent="0.25">
      <c r="B25" s="4" t="s">
        <v>20</v>
      </c>
      <c r="C25" s="5">
        <v>5</v>
      </c>
    </row>
    <row r="26" spans="2:16" x14ac:dyDescent="0.25">
      <c r="B26" s="4" t="s">
        <v>21</v>
      </c>
      <c r="C26" s="5">
        <v>5</v>
      </c>
    </row>
    <row r="30" spans="2:16" ht="23.25" x14ac:dyDescent="0.35">
      <c r="D30" s="52" t="s">
        <v>181</v>
      </c>
      <c r="E30" s="52"/>
      <c r="F30" s="52"/>
      <c r="G30" s="52"/>
      <c r="H30" s="52"/>
      <c r="I30" s="52"/>
      <c r="J30" s="52"/>
      <c r="K30" s="52"/>
      <c r="L30" s="52"/>
      <c r="M30" s="52"/>
      <c r="N30" s="52"/>
      <c r="O30" s="52"/>
      <c r="P30" s="52"/>
    </row>
    <row r="31" spans="2:16" x14ac:dyDescent="0.25">
      <c r="I31" s="9"/>
    </row>
    <row r="32" spans="2:16" ht="18.75" x14ac:dyDescent="0.3">
      <c r="D32" s="40" t="s">
        <v>182</v>
      </c>
      <c r="I32" s="9"/>
    </row>
    <row r="33" spans="3:10" ht="18.75" x14ac:dyDescent="0.3">
      <c r="C33" s="55" t="s">
        <v>38</v>
      </c>
      <c r="D33" s="48" t="s">
        <v>184</v>
      </c>
      <c r="I33" s="9"/>
    </row>
    <row r="34" spans="3:10" x14ac:dyDescent="0.25">
      <c r="C34" s="4">
        <v>1</v>
      </c>
      <c r="D34" s="4">
        <v>1</v>
      </c>
      <c r="E34" s="2"/>
      <c r="F34" s="2"/>
      <c r="G34" s="2"/>
      <c r="H34" s="2" t="s">
        <v>183</v>
      </c>
      <c r="I34" s="53"/>
      <c r="J34" s="2"/>
    </row>
    <row r="35" spans="3:10" x14ac:dyDescent="0.25">
      <c r="C35" s="4">
        <v>2</v>
      </c>
      <c r="D35" s="4">
        <v>2</v>
      </c>
      <c r="E35" s="2"/>
      <c r="F35" s="2"/>
      <c r="G35" s="2"/>
      <c r="H35" s="2"/>
      <c r="I35" s="54"/>
      <c r="J35" s="2"/>
    </row>
    <row r="36" spans="3:10" x14ac:dyDescent="0.25">
      <c r="C36" s="4">
        <v>3</v>
      </c>
      <c r="D36" s="4">
        <v>0</v>
      </c>
      <c r="E36" s="2"/>
      <c r="F36" s="2"/>
      <c r="G36" s="2"/>
      <c r="H36" s="2"/>
      <c r="I36" s="2"/>
      <c r="J36" s="2"/>
    </row>
    <row r="37" spans="3:10" x14ac:dyDescent="0.25">
      <c r="C37" s="4">
        <v>4</v>
      </c>
      <c r="D37" s="4">
        <v>3</v>
      </c>
      <c r="E37" s="2"/>
      <c r="F37" s="2"/>
      <c r="G37" s="2"/>
      <c r="H37" s="2"/>
      <c r="I37" s="2"/>
      <c r="J37" s="2"/>
    </row>
    <row r="38" spans="3:10" x14ac:dyDescent="0.25">
      <c r="C38" s="4">
        <v>5</v>
      </c>
      <c r="D38" s="4">
        <v>2</v>
      </c>
      <c r="E38" s="2"/>
      <c r="F38" s="2"/>
      <c r="J38" s="2"/>
    </row>
    <row r="39" spans="3:10" x14ac:dyDescent="0.25">
      <c r="C39" s="4">
        <v>6</v>
      </c>
      <c r="D39" s="4">
        <v>1</v>
      </c>
      <c r="E39" s="2"/>
      <c r="F39" s="2"/>
      <c r="J39" s="2"/>
    </row>
    <row r="40" spans="3:10" x14ac:dyDescent="0.25">
      <c r="C40" s="4">
        <v>7</v>
      </c>
      <c r="D40" s="4">
        <v>1</v>
      </c>
      <c r="E40" s="2"/>
      <c r="F40" s="2"/>
      <c r="J40" s="2"/>
    </row>
    <row r="41" spans="3:10" x14ac:dyDescent="0.25">
      <c r="C41" s="4">
        <v>8</v>
      </c>
      <c r="D41" s="4">
        <v>0</v>
      </c>
      <c r="E41" s="2"/>
      <c r="F41" s="2"/>
      <c r="J41" s="2"/>
    </row>
    <row r="42" spans="3:10" x14ac:dyDescent="0.25">
      <c r="C42" s="4">
        <v>9</v>
      </c>
      <c r="D42" s="4">
        <v>6</v>
      </c>
      <c r="E42" s="2"/>
      <c r="F42" s="2"/>
      <c r="J42" s="2"/>
    </row>
    <row r="43" spans="3:10" x14ac:dyDescent="0.25">
      <c r="C43" s="4">
        <v>10</v>
      </c>
      <c r="D43" s="4">
        <v>1</v>
      </c>
      <c r="E43" s="2"/>
      <c r="F43" s="2"/>
      <c r="J43" s="2"/>
    </row>
    <row r="44" spans="3:10" x14ac:dyDescent="0.25">
      <c r="C44" s="4">
        <v>11</v>
      </c>
      <c r="D44" s="4">
        <v>0</v>
      </c>
      <c r="E44" s="2"/>
      <c r="F44" s="2"/>
      <c r="J44" s="2"/>
    </row>
    <row r="45" spans="3:10" x14ac:dyDescent="0.25">
      <c r="C45" s="4">
        <v>12</v>
      </c>
      <c r="D45" s="4">
        <v>4</v>
      </c>
      <c r="E45" s="2"/>
      <c r="F45" s="2"/>
      <c r="J45" s="2"/>
    </row>
    <row r="46" spans="3:10" x14ac:dyDescent="0.25">
      <c r="C46" s="4">
        <v>13</v>
      </c>
      <c r="D46" s="4">
        <v>0</v>
      </c>
      <c r="E46" s="2"/>
      <c r="F46" s="2"/>
      <c r="J46" s="2"/>
    </row>
    <row r="47" spans="3:10" x14ac:dyDescent="0.25">
      <c r="C47" s="4">
        <v>14</v>
      </c>
      <c r="D47" s="4">
        <v>0</v>
      </c>
      <c r="E47" s="2"/>
      <c r="F47" s="2"/>
      <c r="J47" s="2"/>
    </row>
    <row r="48" spans="3:10" x14ac:dyDescent="0.25">
      <c r="C48" s="4">
        <v>15</v>
      </c>
      <c r="D48" s="4">
        <v>3</v>
      </c>
      <c r="E48" s="2"/>
      <c r="F48" s="2"/>
      <c r="J48" s="2"/>
    </row>
    <row r="49" spans="3:10" x14ac:dyDescent="0.25">
      <c r="C49" s="4">
        <v>16</v>
      </c>
      <c r="D49" s="4">
        <v>1</v>
      </c>
      <c r="E49" s="2"/>
      <c r="F49" s="2"/>
      <c r="J49" s="2"/>
    </row>
    <row r="50" spans="3:10" x14ac:dyDescent="0.25">
      <c r="C50" s="4">
        <v>17</v>
      </c>
      <c r="D50" s="4">
        <v>1</v>
      </c>
      <c r="E50" s="2"/>
      <c r="F50" s="2"/>
      <c r="J50" s="2"/>
    </row>
    <row r="51" spans="3:10" x14ac:dyDescent="0.25">
      <c r="C51" s="4">
        <v>18</v>
      </c>
      <c r="D51" s="4">
        <v>3</v>
      </c>
      <c r="E51" s="2"/>
      <c r="F51" s="2"/>
      <c r="J51" s="2"/>
    </row>
    <row r="52" spans="3:10" x14ac:dyDescent="0.25">
      <c r="C52" s="4">
        <v>19</v>
      </c>
      <c r="D52" s="4">
        <v>0</v>
      </c>
      <c r="E52" s="2"/>
      <c r="F52" s="2"/>
      <c r="J52" s="2"/>
    </row>
    <row r="53" spans="3:10" x14ac:dyDescent="0.25">
      <c r="C53" s="4">
        <v>20</v>
      </c>
      <c r="D53" s="4">
        <v>2</v>
      </c>
      <c r="E53" s="2"/>
      <c r="F53" s="2"/>
      <c r="J53" s="2"/>
    </row>
    <row r="54" spans="3:10" x14ac:dyDescent="0.25">
      <c r="C54" s="4">
        <v>21</v>
      </c>
      <c r="D54" s="4">
        <v>1</v>
      </c>
      <c r="E54" s="2"/>
      <c r="F54" s="2"/>
      <c r="J54" s="2"/>
    </row>
    <row r="55" spans="3:10" x14ac:dyDescent="0.25">
      <c r="C55" s="4">
        <v>22</v>
      </c>
      <c r="D55" s="4">
        <v>1</v>
      </c>
      <c r="E55" s="2"/>
      <c r="F55" s="2"/>
      <c r="J55" s="2"/>
    </row>
    <row r="56" spans="3:10" x14ac:dyDescent="0.25">
      <c r="C56" s="4">
        <v>23</v>
      </c>
      <c r="D56" s="4">
        <v>1</v>
      </c>
      <c r="E56" s="2"/>
      <c r="F56" s="2"/>
      <c r="G56" s="2"/>
      <c r="H56" s="2"/>
      <c r="I56" s="2"/>
      <c r="J56" s="2"/>
    </row>
    <row r="57" spans="3:10" x14ac:dyDescent="0.25">
      <c r="C57" s="4">
        <v>24</v>
      </c>
      <c r="D57" s="4">
        <v>2</v>
      </c>
      <c r="E57" s="2"/>
      <c r="F57" s="2"/>
      <c r="G57" s="2"/>
      <c r="H57" s="2"/>
      <c r="I57" s="2"/>
      <c r="J57" s="2"/>
    </row>
    <row r="58" spans="3:10" x14ac:dyDescent="0.25">
      <c r="C58" s="4">
        <v>25</v>
      </c>
      <c r="D58" s="4">
        <v>1</v>
      </c>
      <c r="E58" s="2"/>
      <c r="F58" s="2"/>
      <c r="G58" s="2"/>
      <c r="H58" s="2"/>
      <c r="I58" s="2"/>
      <c r="J58" s="2"/>
    </row>
    <row r="59" spans="3:10" x14ac:dyDescent="0.25">
      <c r="C59" s="4">
        <v>26</v>
      </c>
      <c r="D59" s="4">
        <v>2</v>
      </c>
      <c r="E59" s="2"/>
      <c r="F59" s="2"/>
      <c r="G59" s="2"/>
      <c r="H59" s="2"/>
      <c r="I59" s="2"/>
      <c r="J59" s="2"/>
    </row>
    <row r="60" spans="3:10" x14ac:dyDescent="0.25">
      <c r="C60" s="4">
        <v>27</v>
      </c>
      <c r="D60" s="4">
        <v>4</v>
      </c>
      <c r="E60" s="2"/>
      <c r="F60" s="2"/>
      <c r="G60" s="2"/>
      <c r="H60" s="2"/>
      <c r="I60" s="2"/>
      <c r="J60" s="2"/>
    </row>
    <row r="61" spans="3:10" x14ac:dyDescent="0.25">
      <c r="C61" s="4">
        <v>28</v>
      </c>
      <c r="D61" s="4">
        <v>0</v>
      </c>
      <c r="E61" s="2"/>
      <c r="F61" s="2"/>
      <c r="G61" s="2"/>
      <c r="H61" s="2"/>
      <c r="I61" s="2"/>
      <c r="J61" s="2"/>
    </row>
    <row r="62" spans="3:10" x14ac:dyDescent="0.25">
      <c r="C62" s="4">
        <v>29</v>
      </c>
      <c r="D62" s="4">
        <v>0</v>
      </c>
      <c r="E62" s="2"/>
      <c r="F62" s="2"/>
      <c r="G62" s="2"/>
      <c r="H62" s="2"/>
      <c r="I62" s="2"/>
      <c r="J62" s="2"/>
    </row>
    <row r="63" spans="3:10" x14ac:dyDescent="0.25">
      <c r="C63" s="4">
        <v>30</v>
      </c>
      <c r="D63" s="4">
        <v>0</v>
      </c>
      <c r="E63" s="2"/>
      <c r="F63" s="2"/>
      <c r="G63" s="2"/>
      <c r="H63" s="2"/>
      <c r="I63" s="2"/>
      <c r="J63" s="2"/>
    </row>
    <row r="64" spans="3:10" x14ac:dyDescent="0.25">
      <c r="D64" s="2"/>
      <c r="E64" s="2"/>
      <c r="F64" s="2"/>
      <c r="G64" s="2"/>
      <c r="H64" s="2"/>
      <c r="I64" s="2"/>
      <c r="J64" s="2"/>
    </row>
  </sheetData>
  <sortState xmlns:xlrd2="http://schemas.microsoft.com/office/spreadsheetml/2017/richdata2" ref="G19:G21">
    <sortCondition ref="G19"/>
  </sortState>
  <mergeCells count="2">
    <mergeCell ref="M15:R15"/>
    <mergeCell ref="D30:P30"/>
  </mergeCells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4EEE84-449F-4AB6-9C3A-542C6C7A9A5F}">
  <sheetPr>
    <tabColor theme="8" tint="0.39997558519241921"/>
  </sheetPr>
  <dimension ref="D2:K21"/>
  <sheetViews>
    <sheetView topLeftCell="A4" workbookViewId="0">
      <selection activeCell="I14" sqref="I14"/>
    </sheetView>
  </sheetViews>
  <sheetFormatPr defaultRowHeight="15" x14ac:dyDescent="0.25"/>
  <cols>
    <col min="5" max="5" width="16.85546875" bestFit="1" customWidth="1"/>
    <col min="6" max="7" width="10.85546875" bestFit="1" customWidth="1"/>
  </cols>
  <sheetData>
    <row r="2" spans="4:11" ht="21" x14ac:dyDescent="0.35">
      <c r="E2" s="22" t="s">
        <v>155</v>
      </c>
      <c r="F2" s="22"/>
      <c r="G2" s="22"/>
      <c r="H2" s="22"/>
      <c r="I2" s="22"/>
    </row>
    <row r="4" spans="4:11" ht="18.75" x14ac:dyDescent="0.3">
      <c r="E4" s="10" t="s">
        <v>53</v>
      </c>
      <c r="I4" t="s">
        <v>160</v>
      </c>
    </row>
    <row r="5" spans="4:11" x14ac:dyDescent="0.25">
      <c r="I5" t="s">
        <v>161</v>
      </c>
    </row>
    <row r="6" spans="4:11" ht="18.75" x14ac:dyDescent="0.3">
      <c r="E6" s="45" t="s">
        <v>157</v>
      </c>
      <c r="F6" s="45" t="s">
        <v>158</v>
      </c>
      <c r="G6" s="45" t="s">
        <v>159</v>
      </c>
    </row>
    <row r="7" spans="4:11" ht="15.75" x14ac:dyDescent="0.25">
      <c r="D7" s="12">
        <v>1</v>
      </c>
      <c r="E7" s="36">
        <v>0</v>
      </c>
      <c r="F7" s="36">
        <v>0</v>
      </c>
      <c r="G7" s="36">
        <v>0</v>
      </c>
      <c r="I7" s="3" t="s">
        <v>162</v>
      </c>
    </row>
    <row r="8" spans="4:11" ht="15.75" x14ac:dyDescent="0.25">
      <c r="D8" s="12">
        <v>2</v>
      </c>
      <c r="E8" s="36">
        <v>0</v>
      </c>
      <c r="F8" s="36">
        <v>10</v>
      </c>
      <c r="G8" s="36">
        <v>41</v>
      </c>
      <c r="I8" s="3" t="s">
        <v>157</v>
      </c>
      <c r="J8" s="3" t="s">
        <v>156</v>
      </c>
      <c r="K8" s="3" t="s">
        <v>159</v>
      </c>
    </row>
    <row r="9" spans="4:11" ht="15.75" x14ac:dyDescent="0.25">
      <c r="D9" s="12">
        <v>3</v>
      </c>
      <c r="E9" s="36">
        <v>0</v>
      </c>
      <c r="F9" s="36">
        <v>20</v>
      </c>
      <c r="G9" s="36">
        <v>41</v>
      </c>
      <c r="I9">
        <f>_xlfn.VAR.P(E7:E18)</f>
        <v>2500</v>
      </c>
      <c r="J9">
        <f>_xlfn.VAR.P(F7:F18)</f>
        <v>1026.3888888888889</v>
      </c>
      <c r="K9">
        <f>_xlfn.VAR.P(G7:G18)</f>
        <v>425.63888888888891</v>
      </c>
    </row>
    <row r="10" spans="4:11" ht="15.75" x14ac:dyDescent="0.25">
      <c r="D10" s="12">
        <v>4</v>
      </c>
      <c r="E10" s="36">
        <v>0</v>
      </c>
      <c r="F10" s="36">
        <v>30</v>
      </c>
      <c r="G10" s="36">
        <v>41</v>
      </c>
    </row>
    <row r="11" spans="4:11" ht="15.75" x14ac:dyDescent="0.25">
      <c r="D11" s="12">
        <v>5</v>
      </c>
      <c r="E11" s="36">
        <v>0</v>
      </c>
      <c r="F11" s="36">
        <v>40</v>
      </c>
      <c r="G11" s="36">
        <v>42</v>
      </c>
      <c r="I11" s="13" t="s">
        <v>163</v>
      </c>
      <c r="J11" s="13"/>
    </row>
    <row r="12" spans="4:11" ht="15.75" x14ac:dyDescent="0.25">
      <c r="D12" s="12">
        <v>6</v>
      </c>
      <c r="E12" s="36">
        <v>0</v>
      </c>
      <c r="F12" s="36">
        <v>50</v>
      </c>
      <c r="G12" s="36">
        <v>42</v>
      </c>
    </row>
    <row r="13" spans="4:11" ht="15.75" x14ac:dyDescent="0.25">
      <c r="D13" s="12">
        <v>7</v>
      </c>
      <c r="E13" s="36">
        <v>100</v>
      </c>
      <c r="F13" s="36">
        <v>60</v>
      </c>
      <c r="G13" s="36">
        <v>43</v>
      </c>
      <c r="I13" s="3" t="s">
        <v>157</v>
      </c>
      <c r="J13" s="3" t="s">
        <v>158</v>
      </c>
      <c r="K13" s="3" t="s">
        <v>159</v>
      </c>
    </row>
    <row r="14" spans="4:11" ht="15.75" x14ac:dyDescent="0.25">
      <c r="D14" s="12">
        <v>8</v>
      </c>
      <c r="E14" s="36">
        <v>100</v>
      </c>
      <c r="F14" s="36">
        <v>75</v>
      </c>
      <c r="G14" s="36">
        <v>44</v>
      </c>
      <c r="I14">
        <f>_xlfn.STDEV.P(E7:E18)</f>
        <v>50</v>
      </c>
      <c r="J14">
        <f>_xlfn.STDEV.P(F7:F18)</f>
        <v>32.037304644568479</v>
      </c>
      <c r="K14">
        <f>_xlfn.STDEV.P(G7:G18)</f>
        <v>20.631017640651876</v>
      </c>
    </row>
    <row r="15" spans="4:11" ht="15.75" x14ac:dyDescent="0.25">
      <c r="D15" s="12">
        <v>9</v>
      </c>
      <c r="E15" s="36">
        <v>100</v>
      </c>
      <c r="F15" s="36">
        <v>80</v>
      </c>
      <c r="G15" s="36">
        <v>44</v>
      </c>
    </row>
    <row r="16" spans="4:11" ht="15.75" x14ac:dyDescent="0.25">
      <c r="D16" s="12">
        <v>10</v>
      </c>
      <c r="E16" s="36">
        <v>100</v>
      </c>
      <c r="F16" s="36">
        <v>85</v>
      </c>
      <c r="G16" s="36">
        <v>44</v>
      </c>
    </row>
    <row r="17" spans="4:7" ht="15.75" x14ac:dyDescent="0.25">
      <c r="D17" s="12">
        <v>11</v>
      </c>
      <c r="E17" s="36">
        <v>100</v>
      </c>
      <c r="F17" s="36">
        <v>90</v>
      </c>
      <c r="G17" s="36">
        <v>44</v>
      </c>
    </row>
    <row r="18" spans="4:7" ht="15.75" x14ac:dyDescent="0.25">
      <c r="D18" s="12">
        <v>12</v>
      </c>
      <c r="E18" s="36">
        <v>100</v>
      </c>
      <c r="F18" s="36">
        <v>100</v>
      </c>
      <c r="G18" s="36">
        <v>100</v>
      </c>
    </row>
    <row r="19" spans="4:7" ht="15.75" x14ac:dyDescent="0.25">
      <c r="E19" s="36"/>
      <c r="F19" s="36"/>
      <c r="G19" s="36"/>
    </row>
    <row r="20" spans="4:7" ht="15.75" x14ac:dyDescent="0.25">
      <c r="E20" s="36"/>
      <c r="F20" s="36"/>
      <c r="G20" s="36"/>
    </row>
    <row r="21" spans="4:7" ht="15.75" x14ac:dyDescent="0.25">
      <c r="E21" s="36"/>
      <c r="F21" s="36"/>
      <c r="G21" s="36"/>
    </row>
  </sheetData>
  <mergeCells count="2">
    <mergeCell ref="E2:I2"/>
    <mergeCell ref="I11:J1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F2E1E4-6928-4CF2-BE78-0BEA0D6359AD}">
  <sheetPr>
    <tabColor rgb="FF92D050"/>
  </sheetPr>
  <dimension ref="E2:L53"/>
  <sheetViews>
    <sheetView workbookViewId="0">
      <selection activeCell="E1" sqref="E1"/>
    </sheetView>
  </sheetViews>
  <sheetFormatPr defaultRowHeight="15" x14ac:dyDescent="0.25"/>
  <cols>
    <col min="9" max="9" width="17.5703125" customWidth="1"/>
    <col min="10" max="10" width="19.140625" customWidth="1"/>
    <col min="11" max="11" width="22.28515625" customWidth="1"/>
    <col min="12" max="12" width="21.42578125" customWidth="1"/>
  </cols>
  <sheetData>
    <row r="2" spans="5:12" ht="18.75" x14ac:dyDescent="0.3">
      <c r="E2" s="50" t="s">
        <v>164</v>
      </c>
      <c r="F2" s="50"/>
      <c r="G2" s="50"/>
      <c r="H2" s="50"/>
      <c r="I2" s="50"/>
    </row>
    <row r="4" spans="5:12" ht="54.75" customHeight="1" x14ac:dyDescent="0.25">
      <c r="E4" s="30" t="s">
        <v>165</v>
      </c>
      <c r="F4" s="30"/>
      <c r="G4" s="30"/>
      <c r="H4" s="30"/>
      <c r="I4" s="30"/>
      <c r="J4" s="30"/>
    </row>
    <row r="6" spans="5:12" ht="18.75" x14ac:dyDescent="0.3">
      <c r="E6" t="s">
        <v>166</v>
      </c>
      <c r="J6" s="47" t="s">
        <v>167</v>
      </c>
      <c r="K6" s="47" t="s">
        <v>168</v>
      </c>
      <c r="L6" s="47" t="s">
        <v>169</v>
      </c>
    </row>
    <row r="7" spans="5:12" x14ac:dyDescent="0.25">
      <c r="J7" s="5">
        <v>16</v>
      </c>
      <c r="K7" s="5">
        <v>12</v>
      </c>
      <c r="L7" s="5">
        <v>14</v>
      </c>
    </row>
    <row r="9" spans="5:12" x14ac:dyDescent="0.25">
      <c r="J9" t="s">
        <v>170</v>
      </c>
    </row>
    <row r="11" spans="5:12" x14ac:dyDescent="0.25">
      <c r="J11" t="s">
        <v>171</v>
      </c>
    </row>
    <row r="12" spans="5:12" ht="18.75" x14ac:dyDescent="0.3">
      <c r="I12" s="24"/>
      <c r="J12" s="47" t="s">
        <v>167</v>
      </c>
      <c r="K12" s="47" t="s">
        <v>168</v>
      </c>
      <c r="L12" s="47" t="s">
        <v>169</v>
      </c>
    </row>
    <row r="13" spans="5:12" x14ac:dyDescent="0.25">
      <c r="I13" s="5" t="s">
        <v>172</v>
      </c>
      <c r="J13" s="5">
        <v>17</v>
      </c>
      <c r="K13" s="5">
        <v>10</v>
      </c>
      <c r="L13" s="5">
        <v>13</v>
      </c>
    </row>
    <row r="14" spans="5:12" x14ac:dyDescent="0.25">
      <c r="I14" s="49" t="s">
        <v>173</v>
      </c>
      <c r="J14" s="5">
        <v>1</v>
      </c>
      <c r="K14" s="5">
        <v>1</v>
      </c>
      <c r="L14" s="5">
        <v>1</v>
      </c>
    </row>
    <row r="15" spans="5:12" ht="93.75" x14ac:dyDescent="3.5">
      <c r="I15" s="1" t="s">
        <v>174</v>
      </c>
      <c r="K15" s="46"/>
    </row>
    <row r="16" spans="5:12" ht="90" x14ac:dyDescent="0.25">
      <c r="J16" s="27" t="s">
        <v>175</v>
      </c>
      <c r="K16" s="27" t="s">
        <v>176</v>
      </c>
    </row>
    <row r="17" spans="9:11" x14ac:dyDescent="0.25">
      <c r="K17" s="1"/>
    </row>
    <row r="18" spans="9:11" ht="21" x14ac:dyDescent="0.35">
      <c r="I18" s="51" t="s">
        <v>177</v>
      </c>
    </row>
    <row r="20" spans="9:11" ht="18.75" x14ac:dyDescent="0.3">
      <c r="I20" s="45" t="s">
        <v>157</v>
      </c>
      <c r="J20" s="45" t="s">
        <v>158</v>
      </c>
      <c r="K20" s="45" t="s">
        <v>159</v>
      </c>
    </row>
    <row r="21" spans="9:11" ht="15.75" x14ac:dyDescent="0.25">
      <c r="I21" s="36">
        <v>0</v>
      </c>
      <c r="J21" s="36">
        <v>0</v>
      </c>
      <c r="K21" s="36">
        <v>0</v>
      </c>
    </row>
    <row r="22" spans="9:11" ht="15.75" x14ac:dyDescent="0.25">
      <c r="I22" s="36">
        <v>0</v>
      </c>
      <c r="J22" s="36">
        <v>10</v>
      </c>
      <c r="K22" s="36">
        <v>41</v>
      </c>
    </row>
    <row r="23" spans="9:11" ht="15.75" x14ac:dyDescent="0.25">
      <c r="I23" s="36">
        <v>0</v>
      </c>
      <c r="J23" s="36">
        <v>20</v>
      </c>
      <c r="K23" s="36">
        <v>41</v>
      </c>
    </row>
    <row r="24" spans="9:11" ht="15.75" x14ac:dyDescent="0.25">
      <c r="I24" s="36">
        <v>0</v>
      </c>
      <c r="J24" s="36">
        <v>30</v>
      </c>
      <c r="K24" s="36">
        <v>41</v>
      </c>
    </row>
    <row r="25" spans="9:11" ht="15.75" x14ac:dyDescent="0.25">
      <c r="I25" s="36">
        <v>0</v>
      </c>
      <c r="J25" s="36">
        <v>40</v>
      </c>
      <c r="K25" s="36">
        <v>42</v>
      </c>
    </row>
    <row r="26" spans="9:11" ht="15.75" x14ac:dyDescent="0.25">
      <c r="I26" s="36">
        <v>0</v>
      </c>
      <c r="J26" s="36">
        <v>50</v>
      </c>
      <c r="K26" s="36">
        <v>42</v>
      </c>
    </row>
    <row r="27" spans="9:11" ht="15.75" x14ac:dyDescent="0.25">
      <c r="I27" s="36">
        <v>100</v>
      </c>
      <c r="J27" s="36">
        <v>60</v>
      </c>
      <c r="K27" s="36">
        <v>43</v>
      </c>
    </row>
    <row r="28" spans="9:11" ht="15.75" x14ac:dyDescent="0.25">
      <c r="I28" s="36">
        <v>100</v>
      </c>
      <c r="J28" s="36">
        <v>75</v>
      </c>
      <c r="K28" s="36">
        <v>44</v>
      </c>
    </row>
    <row r="29" spans="9:11" ht="15.75" x14ac:dyDescent="0.25">
      <c r="I29" s="36">
        <v>100</v>
      </c>
      <c r="J29" s="36">
        <v>80</v>
      </c>
      <c r="K29" s="36">
        <v>44</v>
      </c>
    </row>
    <row r="30" spans="9:11" ht="15.75" x14ac:dyDescent="0.25">
      <c r="I30" s="36">
        <v>100</v>
      </c>
      <c r="J30" s="36">
        <v>85</v>
      </c>
      <c r="K30" s="36">
        <v>44</v>
      </c>
    </row>
    <row r="31" spans="9:11" ht="15.75" x14ac:dyDescent="0.25">
      <c r="I31" s="36">
        <v>100</v>
      </c>
      <c r="J31" s="36">
        <v>90</v>
      </c>
      <c r="K31" s="36">
        <v>44</v>
      </c>
    </row>
    <row r="32" spans="9:11" ht="15.75" x14ac:dyDescent="0.25">
      <c r="I32" s="36">
        <v>100</v>
      </c>
      <c r="J32" s="36">
        <v>100</v>
      </c>
      <c r="K32" s="36">
        <v>100</v>
      </c>
    </row>
    <row r="33" spans="8:11" ht="30" x14ac:dyDescent="0.25">
      <c r="H33" s="1" t="s">
        <v>178</v>
      </c>
      <c r="I33">
        <f>AVERAGE(I21:I32)</f>
        <v>50</v>
      </c>
      <c r="J33">
        <f t="shared" ref="J33:K33" si="0">AVERAGE(J21:J32)</f>
        <v>53.333333333333336</v>
      </c>
      <c r="K33">
        <f t="shared" si="0"/>
        <v>43.833333333333336</v>
      </c>
    </row>
    <row r="34" spans="8:11" ht="45" x14ac:dyDescent="0.25">
      <c r="H34" s="1" t="s">
        <v>163</v>
      </c>
      <c r="I34">
        <f>_xlfn.STDEV.P(I21:I32)</f>
        <v>50</v>
      </c>
      <c r="J34">
        <f t="shared" ref="J34:K34" si="1">_xlfn.STDEV.P(J21:J32)</f>
        <v>32.037304644568479</v>
      </c>
      <c r="K34">
        <f t="shared" si="1"/>
        <v>20.631017640651876</v>
      </c>
    </row>
    <row r="36" spans="8:11" x14ac:dyDescent="0.25">
      <c r="H36" t="s">
        <v>179</v>
      </c>
      <c r="I36" cm="1">
        <f t="array" ref="I36:I47">STANDARDIZE(I21:I32,I33,I34)</f>
        <v>-1</v>
      </c>
      <c r="J36" cm="1">
        <f t="array" ref="J36:J47">STANDARDIZE(J21:J32,J33,J34)</f>
        <v>-1.6647259788246678</v>
      </c>
      <c r="K36" cm="1">
        <f t="array" ref="K36:K47">STANDARDIZE(K21:K32,K33,K34)</f>
        <v>-2.1246326330972174</v>
      </c>
    </row>
    <row r="37" spans="8:11" x14ac:dyDescent="0.25">
      <c r="I37">
        <v>-1</v>
      </c>
      <c r="J37">
        <v>-1.3525898577950426</v>
      </c>
      <c r="K37">
        <v>-0.13733366829905977</v>
      </c>
    </row>
    <row r="38" spans="8:11" x14ac:dyDescent="0.25">
      <c r="I38">
        <v>-1</v>
      </c>
      <c r="J38">
        <v>-1.0404537367654174</v>
      </c>
      <c r="K38">
        <v>-0.13733366829905977</v>
      </c>
    </row>
    <row r="39" spans="8:11" x14ac:dyDescent="0.25">
      <c r="I39">
        <v>-1</v>
      </c>
      <c r="J39">
        <v>-0.72831761573579212</v>
      </c>
      <c r="K39">
        <v>-0.13733366829905977</v>
      </c>
    </row>
    <row r="40" spans="8:11" x14ac:dyDescent="0.25">
      <c r="I40">
        <v>-1</v>
      </c>
      <c r="J40">
        <v>-0.416181494706167</v>
      </c>
      <c r="K40">
        <v>-8.8862961840568133E-2</v>
      </c>
    </row>
    <row r="41" spans="8:11" x14ac:dyDescent="0.25">
      <c r="I41">
        <v>-1</v>
      </c>
      <c r="J41">
        <v>-0.10404537367654181</v>
      </c>
      <c r="K41">
        <v>-8.8862961840568133E-2</v>
      </c>
    </row>
    <row r="42" spans="8:11" x14ac:dyDescent="0.25">
      <c r="I42">
        <v>1</v>
      </c>
      <c r="J42">
        <v>0.20809074735308339</v>
      </c>
      <c r="K42">
        <v>-4.039225538207649E-2</v>
      </c>
    </row>
    <row r="43" spans="8:11" x14ac:dyDescent="0.25">
      <c r="I43">
        <v>1</v>
      </c>
      <c r="J43">
        <v>0.67629492889752119</v>
      </c>
      <c r="K43">
        <v>8.0784510764151593E-3</v>
      </c>
    </row>
    <row r="44" spans="8:11" x14ac:dyDescent="0.25">
      <c r="I44">
        <v>1</v>
      </c>
      <c r="J44">
        <v>0.83236298941233378</v>
      </c>
      <c r="K44">
        <v>8.0784510764151593E-3</v>
      </c>
    </row>
    <row r="45" spans="8:11" x14ac:dyDescent="0.25">
      <c r="I45">
        <v>1</v>
      </c>
      <c r="J45">
        <v>0.98843104992714637</v>
      </c>
      <c r="K45">
        <v>8.0784510764151593E-3</v>
      </c>
    </row>
    <row r="46" spans="8:11" x14ac:dyDescent="0.25">
      <c r="I46">
        <v>1</v>
      </c>
      <c r="J46">
        <v>1.1444991104419588</v>
      </c>
      <c r="K46">
        <v>8.0784510764151593E-3</v>
      </c>
    </row>
    <row r="47" spans="8:11" x14ac:dyDescent="0.25">
      <c r="I47">
        <v>1</v>
      </c>
      <c r="J47">
        <v>1.4566352314715842</v>
      </c>
      <c r="K47">
        <v>2.7224380127519474</v>
      </c>
    </row>
    <row r="51" spans="5:10" ht="18.75" x14ac:dyDescent="0.3">
      <c r="E51" s="50" t="s">
        <v>180</v>
      </c>
      <c r="F51" s="50"/>
      <c r="G51" s="50"/>
      <c r="H51" s="50"/>
      <c r="I51" s="50"/>
      <c r="J51" s="50"/>
    </row>
    <row r="53" spans="5:10" x14ac:dyDescent="0.25">
      <c r="E53" t="s">
        <v>192</v>
      </c>
    </row>
  </sheetData>
  <mergeCells count="3">
    <mergeCell ref="E2:I2"/>
    <mergeCell ref="E4:J4"/>
    <mergeCell ref="E51:J5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15BF74-CF77-4A66-98CC-CEB67AD374B2}">
  <dimension ref="A1:K20"/>
  <sheetViews>
    <sheetView workbookViewId="0">
      <selection activeCell="H11" sqref="H11"/>
    </sheetView>
  </sheetViews>
  <sheetFormatPr defaultRowHeight="15" x14ac:dyDescent="0.25"/>
  <cols>
    <col min="2" max="2" width="10.7109375" bestFit="1" customWidth="1"/>
    <col min="3" max="3" width="13.7109375" bestFit="1" customWidth="1"/>
    <col min="5" max="5" width="12.28515625" customWidth="1"/>
    <col min="8" max="8" width="28.28515625" bestFit="1" customWidth="1"/>
    <col min="9" max="9" width="17.140625" bestFit="1" customWidth="1"/>
    <col min="10" max="10" width="4.140625" bestFit="1" customWidth="1"/>
    <col min="11" max="11" width="16" bestFit="1" customWidth="1"/>
  </cols>
  <sheetData>
    <row r="1" spans="1:11" x14ac:dyDescent="0.25">
      <c r="A1" s="18"/>
      <c r="B1" s="18"/>
      <c r="C1" s="18"/>
    </row>
    <row r="2" spans="1:11" ht="18.75" x14ac:dyDescent="0.3">
      <c r="A2" s="19"/>
      <c r="B2" s="14"/>
      <c r="C2" s="15"/>
      <c r="D2" s="37" t="s">
        <v>36</v>
      </c>
      <c r="E2" s="37"/>
      <c r="F2" s="37"/>
      <c r="G2" s="37"/>
      <c r="H2" s="37"/>
    </row>
    <row r="3" spans="1:11" x14ac:dyDescent="0.25">
      <c r="A3" s="19"/>
      <c r="B3" s="14"/>
      <c r="C3" s="15" t="s">
        <v>45</v>
      </c>
    </row>
    <row r="4" spans="1:11" x14ac:dyDescent="0.25">
      <c r="A4" s="19"/>
      <c r="B4" s="14"/>
      <c r="C4" s="15"/>
    </row>
    <row r="5" spans="1:11" ht="15.75" thickBot="1" x14ac:dyDescent="0.3">
      <c r="A5" s="16"/>
      <c r="B5" s="16"/>
      <c r="C5" s="17" t="s">
        <v>37</v>
      </c>
      <c r="K5" t="s">
        <v>46</v>
      </c>
    </row>
    <row r="6" spans="1:11" x14ac:dyDescent="0.25">
      <c r="K6" t="s">
        <v>48</v>
      </c>
    </row>
    <row r="7" spans="1:11" x14ac:dyDescent="0.25">
      <c r="C7" s="38" t="s">
        <v>38</v>
      </c>
      <c r="D7" s="38" t="s">
        <v>39</v>
      </c>
      <c r="E7" s="38" t="s">
        <v>40</v>
      </c>
      <c r="K7" t="s">
        <v>49</v>
      </c>
    </row>
    <row r="8" spans="1:11" x14ac:dyDescent="0.25">
      <c r="C8" s="32">
        <v>1</v>
      </c>
      <c r="D8" s="32" t="s">
        <v>41</v>
      </c>
      <c r="E8" s="32" t="s">
        <v>43</v>
      </c>
      <c r="K8" t="s">
        <v>47</v>
      </c>
    </row>
    <row r="9" spans="1:11" x14ac:dyDescent="0.25">
      <c r="C9" s="32">
        <v>2</v>
      </c>
      <c r="D9" s="32" t="s">
        <v>41</v>
      </c>
      <c r="E9" s="32" t="s">
        <v>43</v>
      </c>
    </row>
    <row r="10" spans="1:11" x14ac:dyDescent="0.25">
      <c r="C10" s="32">
        <v>3</v>
      </c>
      <c r="D10" s="32" t="s">
        <v>42</v>
      </c>
      <c r="E10" s="32" t="s">
        <v>44</v>
      </c>
    </row>
    <row r="11" spans="1:11" x14ac:dyDescent="0.25">
      <c r="C11" s="32">
        <v>4</v>
      </c>
      <c r="D11" s="32" t="s">
        <v>42</v>
      </c>
      <c r="E11" s="32" t="s">
        <v>44</v>
      </c>
    </row>
    <row r="12" spans="1:11" x14ac:dyDescent="0.25">
      <c r="C12" s="32">
        <v>5</v>
      </c>
      <c r="D12" s="32" t="s">
        <v>42</v>
      </c>
      <c r="E12" s="32" t="s">
        <v>44</v>
      </c>
    </row>
    <row r="13" spans="1:11" x14ac:dyDescent="0.25">
      <c r="C13" s="32">
        <v>6</v>
      </c>
      <c r="D13" s="32" t="s">
        <v>41</v>
      </c>
      <c r="E13" s="32" t="s">
        <v>43</v>
      </c>
    </row>
    <row r="14" spans="1:11" x14ac:dyDescent="0.25">
      <c r="C14" s="32">
        <v>7</v>
      </c>
      <c r="D14" s="32" t="s">
        <v>41</v>
      </c>
      <c r="E14" s="32" t="s">
        <v>44</v>
      </c>
    </row>
    <row r="15" spans="1:11" x14ac:dyDescent="0.25">
      <c r="C15" s="32">
        <v>8</v>
      </c>
      <c r="D15" s="32" t="s">
        <v>42</v>
      </c>
      <c r="E15" s="32" t="s">
        <v>43</v>
      </c>
    </row>
    <row r="16" spans="1:11" x14ac:dyDescent="0.25">
      <c r="C16" s="32">
        <v>9</v>
      </c>
      <c r="D16" s="32" t="s">
        <v>42</v>
      </c>
      <c r="E16" s="32" t="s">
        <v>43</v>
      </c>
    </row>
    <row r="17" spans="3:5" x14ac:dyDescent="0.25">
      <c r="C17" s="32">
        <v>10</v>
      </c>
      <c r="D17" s="32" t="s">
        <v>42</v>
      </c>
      <c r="E17" s="32" t="s">
        <v>44</v>
      </c>
    </row>
    <row r="18" spans="3:5" x14ac:dyDescent="0.25">
      <c r="C18" s="32">
        <v>11</v>
      </c>
      <c r="D18" s="32" t="s">
        <v>41</v>
      </c>
      <c r="E18" s="32" t="s">
        <v>44</v>
      </c>
    </row>
    <row r="19" spans="3:5" x14ac:dyDescent="0.25">
      <c r="C19" s="32">
        <v>12</v>
      </c>
      <c r="D19" s="32" t="s">
        <v>41</v>
      </c>
      <c r="E19" s="32" t="s">
        <v>44</v>
      </c>
    </row>
    <row r="20" spans="3:5" x14ac:dyDescent="0.25">
      <c r="C20" s="32">
        <v>13</v>
      </c>
      <c r="D20" s="32" t="s">
        <v>41</v>
      </c>
      <c r="E20" s="32" t="s">
        <v>44</v>
      </c>
    </row>
  </sheetData>
  <sortState xmlns:xlrd2="http://schemas.microsoft.com/office/spreadsheetml/2017/richdata2" ref="A2:A4">
    <sortCondition ref="A2"/>
  </sortState>
  <mergeCells count="1">
    <mergeCell ref="D2:H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E3FD0D-1D41-48DA-99AE-B80BB0B3F7D3}">
  <dimension ref="C2:V62"/>
  <sheetViews>
    <sheetView topLeftCell="A13" zoomScale="96" zoomScaleNormal="96" workbookViewId="0">
      <selection activeCell="A29" sqref="A29"/>
    </sheetView>
  </sheetViews>
  <sheetFormatPr defaultRowHeight="15" x14ac:dyDescent="0.25"/>
  <cols>
    <col min="3" max="3" width="20" customWidth="1"/>
    <col min="4" max="4" width="34.28515625" customWidth="1"/>
    <col min="6" max="6" width="2.85546875" customWidth="1"/>
    <col min="7" max="7" width="3.42578125" customWidth="1"/>
    <col min="8" max="8" width="7.5703125" customWidth="1"/>
    <col min="9" max="12" width="3.28515625" bestFit="1" customWidth="1"/>
    <col min="16" max="16" width="6.85546875" customWidth="1"/>
    <col min="17" max="17" width="51" customWidth="1"/>
    <col min="18" max="18" width="11.5703125" customWidth="1"/>
    <col min="19" max="19" width="9.140625" customWidth="1"/>
  </cols>
  <sheetData>
    <row r="2" spans="3:22" ht="21" x14ac:dyDescent="0.35">
      <c r="D2" s="22" t="s">
        <v>50</v>
      </c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</row>
    <row r="3" spans="3:22" ht="9" customHeight="1" x14ac:dyDescent="0.25">
      <c r="L3" s="21"/>
    </row>
    <row r="4" spans="3:22" ht="51.75" customHeight="1" x14ac:dyDescent="0.35">
      <c r="D4" s="25" t="s">
        <v>51</v>
      </c>
      <c r="F4" s="21"/>
      <c r="G4" s="3" t="s">
        <v>56</v>
      </c>
      <c r="L4" s="21"/>
      <c r="P4" s="21"/>
      <c r="Q4" s="25" t="s">
        <v>57</v>
      </c>
      <c r="S4" s="25"/>
    </row>
    <row r="5" spans="3:22" ht="45" x14ac:dyDescent="0.25">
      <c r="D5" s="27" t="s">
        <v>52</v>
      </c>
      <c r="F5" s="21"/>
      <c r="L5" s="21"/>
      <c r="P5" s="21"/>
      <c r="R5" s="21"/>
    </row>
    <row r="6" spans="3:22" ht="68.25" customHeight="1" x14ac:dyDescent="0.25">
      <c r="D6" s="3" t="s">
        <v>53</v>
      </c>
      <c r="F6" s="21"/>
      <c r="L6" s="21"/>
      <c r="P6" s="21"/>
      <c r="Q6" s="3" t="s">
        <v>53</v>
      </c>
      <c r="R6" s="21"/>
      <c r="S6" s="28"/>
      <c r="T6" s="29"/>
      <c r="U6" s="29"/>
      <c r="V6" s="29"/>
    </row>
    <row r="7" spans="3:22" ht="18.75" x14ac:dyDescent="0.3">
      <c r="C7" s="55" t="s">
        <v>185</v>
      </c>
      <c r="D7" s="40" t="s">
        <v>135</v>
      </c>
      <c r="F7" s="21"/>
      <c r="L7" s="21"/>
      <c r="P7" s="21"/>
      <c r="Q7" t="s">
        <v>58</v>
      </c>
      <c r="R7" s="21"/>
    </row>
    <row r="8" spans="3:22" ht="18.75" x14ac:dyDescent="0.3">
      <c r="C8" s="56">
        <v>80</v>
      </c>
      <c r="D8" s="40" t="s">
        <v>54</v>
      </c>
      <c r="F8" s="21"/>
      <c r="L8" s="21"/>
      <c r="P8" s="21"/>
      <c r="R8" s="21"/>
    </row>
    <row r="9" spans="3:22" ht="18.75" x14ac:dyDescent="0.3">
      <c r="C9" s="56">
        <v>45</v>
      </c>
      <c r="F9" s="21"/>
      <c r="L9" s="21"/>
      <c r="P9" s="23"/>
      <c r="Q9" s="24" t="s">
        <v>59</v>
      </c>
      <c r="R9" s="24" t="s">
        <v>60</v>
      </c>
    </row>
    <row r="10" spans="3:22" ht="18.75" x14ac:dyDescent="0.3">
      <c r="C10" s="56">
        <v>70</v>
      </c>
      <c r="D10" t="s">
        <v>55</v>
      </c>
      <c r="F10" s="21"/>
      <c r="L10" s="21"/>
      <c r="P10" s="23"/>
      <c r="Q10" s="24" t="s">
        <v>61</v>
      </c>
      <c r="R10" s="24">
        <v>50</v>
      </c>
      <c r="S10">
        <v>65</v>
      </c>
      <c r="T10">
        <f>R10*S10</f>
        <v>3250</v>
      </c>
    </row>
    <row r="11" spans="3:22" ht="18.75" x14ac:dyDescent="0.3">
      <c r="C11" s="56">
        <v>100</v>
      </c>
      <c r="L11" s="21"/>
      <c r="P11" s="23"/>
      <c r="Q11" s="24" t="s">
        <v>62</v>
      </c>
      <c r="R11" s="24">
        <v>70</v>
      </c>
      <c r="S11">
        <v>54</v>
      </c>
      <c r="T11">
        <f t="shared" ref="T11:T12" si="0">R11*S11</f>
        <v>3780</v>
      </c>
    </row>
    <row r="12" spans="3:22" ht="18.75" x14ac:dyDescent="0.3">
      <c r="C12" s="56">
        <v>90</v>
      </c>
      <c r="L12" s="21"/>
      <c r="Q12" s="24" t="s">
        <v>63</v>
      </c>
      <c r="R12" s="24">
        <v>30</v>
      </c>
      <c r="S12">
        <v>90</v>
      </c>
      <c r="T12">
        <f t="shared" si="0"/>
        <v>2700</v>
      </c>
    </row>
    <row r="13" spans="3:22" ht="24.75" customHeight="1" x14ac:dyDescent="0.3">
      <c r="C13" s="56">
        <v>20</v>
      </c>
      <c r="L13" s="21"/>
      <c r="R13" s="21"/>
      <c r="T13">
        <f>SUM(T10:T12)</f>
        <v>9730</v>
      </c>
    </row>
    <row r="14" spans="3:22" ht="38.25" customHeight="1" x14ac:dyDescent="0.3">
      <c r="C14" s="56">
        <v>85</v>
      </c>
      <c r="L14" s="21"/>
      <c r="Q14" s="26" t="s">
        <v>64</v>
      </c>
      <c r="R14" s="21"/>
      <c r="S14">
        <f>SUMPRODUCT(S10:S12,R10:R12)/SUM(R10:R12)</f>
        <v>64.86666666666666</v>
      </c>
    </row>
    <row r="15" spans="3:22" ht="42" customHeight="1" x14ac:dyDescent="0.3">
      <c r="C15" s="56">
        <v>73</v>
      </c>
      <c r="Q15" s="26" t="s">
        <v>65</v>
      </c>
      <c r="R15" s="21"/>
    </row>
    <row r="16" spans="3:22" ht="18.75" x14ac:dyDescent="0.3">
      <c r="C16" s="56">
        <v>50</v>
      </c>
      <c r="R16" s="21"/>
    </row>
    <row r="17" spans="3:18" ht="18.75" x14ac:dyDescent="0.3">
      <c r="C17" s="56">
        <v>64</v>
      </c>
      <c r="R17" s="21"/>
    </row>
    <row r="22" spans="3:18" ht="23.25" x14ac:dyDescent="0.35">
      <c r="D22" s="43" t="s">
        <v>68</v>
      </c>
      <c r="E22" s="43"/>
      <c r="F22" s="43"/>
      <c r="G22" s="43"/>
      <c r="H22" s="43"/>
      <c r="I22" s="43"/>
    </row>
    <row r="23" spans="3:18" x14ac:dyDescent="0.25">
      <c r="D23" t="s">
        <v>69</v>
      </c>
    </row>
    <row r="24" spans="3:18" x14ac:dyDescent="0.25">
      <c r="D24" t="s">
        <v>70</v>
      </c>
    </row>
    <row r="26" spans="3:18" x14ac:dyDescent="0.25">
      <c r="D26" t="s">
        <v>71</v>
      </c>
    </row>
    <row r="27" spans="3:18" x14ac:dyDescent="0.25">
      <c r="D27" t="s">
        <v>72</v>
      </c>
    </row>
    <row r="28" spans="3:18" x14ac:dyDescent="0.25">
      <c r="D28" t="s">
        <v>73</v>
      </c>
    </row>
    <row r="29" spans="3:18" x14ac:dyDescent="0.25">
      <c r="D29" t="s">
        <v>86</v>
      </c>
    </row>
    <row r="30" spans="3:18" x14ac:dyDescent="0.25">
      <c r="D30" t="s">
        <v>87</v>
      </c>
    </row>
    <row r="32" spans="3:18" ht="18.75" x14ac:dyDescent="0.3">
      <c r="D32" s="10" t="s">
        <v>53</v>
      </c>
    </row>
    <row r="33" spans="4:14" x14ac:dyDescent="0.25">
      <c r="D33" t="s">
        <v>74</v>
      </c>
    </row>
    <row r="35" spans="4:14" x14ac:dyDescent="0.25">
      <c r="D35" s="4" t="s">
        <v>75</v>
      </c>
      <c r="E35" s="4" t="s">
        <v>77</v>
      </c>
      <c r="F35" s="4" t="s">
        <v>78</v>
      </c>
      <c r="G35" s="4" t="s">
        <v>79</v>
      </c>
      <c r="H35" s="4" t="s">
        <v>80</v>
      </c>
      <c r="I35" s="32" t="s">
        <v>81</v>
      </c>
      <c r="J35" s="4" t="s">
        <v>82</v>
      </c>
      <c r="K35" s="4" t="s">
        <v>83</v>
      </c>
      <c r="L35" s="4" t="s">
        <v>84</v>
      </c>
      <c r="M35" s="4" t="s">
        <v>85</v>
      </c>
    </row>
    <row r="36" spans="4:14" x14ac:dyDescent="0.25">
      <c r="D36" s="4" t="s">
        <v>76</v>
      </c>
      <c r="E36" s="4">
        <v>1</v>
      </c>
      <c r="F36" s="4">
        <v>1</v>
      </c>
      <c r="G36" s="4">
        <v>2</v>
      </c>
      <c r="H36" s="4">
        <v>2</v>
      </c>
      <c r="I36" s="32">
        <v>2</v>
      </c>
      <c r="J36" s="4">
        <v>3</v>
      </c>
      <c r="K36" s="4">
        <v>4</v>
      </c>
      <c r="L36" s="4">
        <v>5</v>
      </c>
      <c r="M36" s="4">
        <v>5</v>
      </c>
    </row>
    <row r="38" spans="4:14" x14ac:dyDescent="0.25">
      <c r="D38" t="s">
        <v>88</v>
      </c>
    </row>
    <row r="40" spans="4:14" x14ac:dyDescent="0.25">
      <c r="D40" s="4" t="s">
        <v>75</v>
      </c>
      <c r="E40" s="4" t="s">
        <v>77</v>
      </c>
      <c r="F40" s="4" t="s">
        <v>78</v>
      </c>
      <c r="G40" s="4" t="s">
        <v>79</v>
      </c>
      <c r="H40" s="4" t="s">
        <v>80</v>
      </c>
      <c r="I40" s="32" t="s">
        <v>81</v>
      </c>
      <c r="J40" s="32" t="s">
        <v>82</v>
      </c>
      <c r="K40" s="4" t="s">
        <v>83</v>
      </c>
      <c r="L40" s="4" t="s">
        <v>84</v>
      </c>
      <c r="M40" s="4" t="s">
        <v>85</v>
      </c>
      <c r="N40" s="33" t="s">
        <v>89</v>
      </c>
    </row>
    <row r="41" spans="4:14" x14ac:dyDescent="0.25">
      <c r="D41" s="4" t="s">
        <v>76</v>
      </c>
      <c r="E41" s="4">
        <v>1</v>
      </c>
      <c r="F41" s="4">
        <v>1</v>
      </c>
      <c r="G41" s="4">
        <v>2</v>
      </c>
      <c r="H41" s="4">
        <v>2</v>
      </c>
      <c r="I41" s="32">
        <v>2</v>
      </c>
      <c r="J41" s="32">
        <v>3</v>
      </c>
      <c r="K41" s="4">
        <v>4</v>
      </c>
      <c r="L41" s="4">
        <v>5</v>
      </c>
      <c r="M41" s="4">
        <v>5</v>
      </c>
      <c r="N41" s="33">
        <v>6</v>
      </c>
    </row>
    <row r="43" spans="4:14" x14ac:dyDescent="0.25">
      <c r="D43" t="s">
        <v>90</v>
      </c>
    </row>
    <row r="44" spans="4:14" x14ac:dyDescent="0.25">
      <c r="D44" t="s">
        <v>91</v>
      </c>
    </row>
    <row r="47" spans="4:14" ht="23.25" x14ac:dyDescent="0.35">
      <c r="D47" s="25" t="s">
        <v>92</v>
      </c>
    </row>
    <row r="48" spans="4:14" x14ac:dyDescent="0.25">
      <c r="D48" t="s">
        <v>93</v>
      </c>
    </row>
    <row r="50" spans="4:5" x14ac:dyDescent="0.25">
      <c r="D50" s="3" t="s">
        <v>53</v>
      </c>
    </row>
    <row r="52" spans="4:5" x14ac:dyDescent="0.25">
      <c r="D52" s="5" t="s">
        <v>94</v>
      </c>
      <c r="E52" s="5" t="s">
        <v>95</v>
      </c>
    </row>
    <row r="53" spans="4:5" x14ac:dyDescent="0.25">
      <c r="D53" s="5">
        <v>0</v>
      </c>
      <c r="E53" s="5">
        <v>8</v>
      </c>
    </row>
    <row r="54" spans="4:5" x14ac:dyDescent="0.25">
      <c r="D54" s="5">
        <v>2</v>
      </c>
      <c r="E54" s="5">
        <v>4</v>
      </c>
    </row>
    <row r="55" spans="4:5" x14ac:dyDescent="0.25">
      <c r="D55" s="5">
        <v>5</v>
      </c>
      <c r="E55" s="5">
        <v>8</v>
      </c>
    </row>
    <row r="56" spans="4:5" x14ac:dyDescent="0.25">
      <c r="D56" s="5" t="s">
        <v>96</v>
      </c>
      <c r="E56" s="5">
        <v>20</v>
      </c>
    </row>
    <row r="62" spans="4:5" x14ac:dyDescent="0.25">
      <c r="D62" s="3"/>
    </row>
  </sheetData>
  <mergeCells count="3">
    <mergeCell ref="D2:Q2"/>
    <mergeCell ref="S6:V6"/>
    <mergeCell ref="D22:I22"/>
  </mergeCells>
  <phoneticPr fontId="2" type="noConversion"/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92F00C-53BA-4891-B0D6-6ABC35E6B387}">
  <dimension ref="C3:N28"/>
  <sheetViews>
    <sheetView topLeftCell="A3" workbookViewId="0">
      <selection activeCell="G6" sqref="G6"/>
    </sheetView>
  </sheetViews>
  <sheetFormatPr defaultRowHeight="15" x14ac:dyDescent="0.25"/>
  <sheetData>
    <row r="3" spans="3:14" ht="26.25" x14ac:dyDescent="0.4">
      <c r="D3" s="58" t="s">
        <v>66</v>
      </c>
      <c r="E3" s="59"/>
      <c r="F3" s="59"/>
      <c r="G3" s="59"/>
      <c r="H3" s="59"/>
      <c r="I3" s="59"/>
      <c r="J3" s="59"/>
      <c r="K3" s="59"/>
      <c r="L3" s="59"/>
      <c r="M3" s="59"/>
      <c r="N3" s="57"/>
    </row>
    <row r="5" spans="3:14" ht="60.75" customHeight="1" x14ac:dyDescent="0.25">
      <c r="D5" s="28" t="s">
        <v>67</v>
      </c>
      <c r="E5" s="39"/>
      <c r="F5" s="39"/>
      <c r="G5" s="39"/>
      <c r="H5" s="39"/>
      <c r="I5" s="39"/>
      <c r="J5" s="39"/>
      <c r="K5" s="39"/>
      <c r="L5" s="39"/>
      <c r="M5" s="39"/>
    </row>
    <row r="6" spans="3:14" ht="18.75" x14ac:dyDescent="0.3">
      <c r="D6" s="40" t="s">
        <v>186</v>
      </c>
    </row>
    <row r="8" spans="3:14" ht="15.75" x14ac:dyDescent="0.25">
      <c r="C8" s="44" t="s">
        <v>38</v>
      </c>
      <c r="D8" s="44" t="s">
        <v>151</v>
      </c>
    </row>
    <row r="9" spans="3:14" ht="15.75" x14ac:dyDescent="0.25">
      <c r="C9" s="36">
        <v>1</v>
      </c>
      <c r="D9" s="36">
        <v>85</v>
      </c>
    </row>
    <row r="10" spans="3:14" ht="15.75" x14ac:dyDescent="0.25">
      <c r="C10" s="36">
        <v>2</v>
      </c>
      <c r="D10" s="36">
        <v>40</v>
      </c>
    </row>
    <row r="11" spans="3:14" ht="15.75" x14ac:dyDescent="0.25">
      <c r="C11" s="36">
        <v>3</v>
      </c>
      <c r="D11" s="36">
        <v>38</v>
      </c>
    </row>
    <row r="12" spans="3:14" ht="15.75" x14ac:dyDescent="0.25">
      <c r="C12" s="36">
        <v>4</v>
      </c>
      <c r="D12" s="36">
        <v>78</v>
      </c>
    </row>
    <row r="13" spans="3:14" ht="15.75" x14ac:dyDescent="0.25">
      <c r="C13" s="36">
        <v>5</v>
      </c>
      <c r="D13" s="36">
        <v>79</v>
      </c>
      <c r="G13" t="s">
        <v>152</v>
      </c>
    </row>
    <row r="14" spans="3:14" ht="15.75" x14ac:dyDescent="0.25">
      <c r="C14" s="36">
        <v>6</v>
      </c>
      <c r="D14" s="36">
        <v>56</v>
      </c>
    </row>
    <row r="15" spans="3:14" ht="15.75" x14ac:dyDescent="0.25">
      <c r="C15" s="36">
        <v>7</v>
      </c>
      <c r="D15" s="36">
        <v>67</v>
      </c>
    </row>
    <row r="16" spans="3:14" ht="15.75" x14ac:dyDescent="0.25">
      <c r="C16" s="36">
        <v>8</v>
      </c>
      <c r="D16" s="36">
        <v>70</v>
      </c>
      <c r="G16">
        <f>AVERAGE(D9:D28)</f>
        <v>64.650000000000006</v>
      </c>
    </row>
    <row r="17" spans="3:4" ht="15.75" x14ac:dyDescent="0.25">
      <c r="C17" s="36">
        <v>9</v>
      </c>
      <c r="D17" s="36">
        <v>80</v>
      </c>
    </row>
    <row r="18" spans="3:4" ht="15.75" x14ac:dyDescent="0.25">
      <c r="C18" s="36">
        <v>10</v>
      </c>
      <c r="D18" s="36">
        <v>30</v>
      </c>
    </row>
    <row r="19" spans="3:4" ht="15.75" x14ac:dyDescent="0.25">
      <c r="C19" s="36">
        <v>11</v>
      </c>
      <c r="D19" s="36">
        <v>67</v>
      </c>
    </row>
    <row r="20" spans="3:4" ht="15.75" x14ac:dyDescent="0.25">
      <c r="C20" s="36">
        <v>12</v>
      </c>
      <c r="D20" s="36">
        <v>66</v>
      </c>
    </row>
    <row r="21" spans="3:4" ht="15.75" x14ac:dyDescent="0.25">
      <c r="C21" s="36">
        <v>13</v>
      </c>
      <c r="D21" s="36">
        <v>33</v>
      </c>
    </row>
    <row r="22" spans="3:4" ht="15.75" x14ac:dyDescent="0.25">
      <c r="C22" s="36">
        <v>14</v>
      </c>
      <c r="D22" s="36">
        <v>90</v>
      </c>
    </row>
    <row r="23" spans="3:4" ht="15.75" x14ac:dyDescent="0.25">
      <c r="C23" s="36">
        <v>15</v>
      </c>
      <c r="D23" s="36">
        <v>99</v>
      </c>
    </row>
    <row r="24" spans="3:4" ht="15.75" x14ac:dyDescent="0.25">
      <c r="C24" s="36">
        <v>16</v>
      </c>
      <c r="D24" s="36">
        <v>60</v>
      </c>
    </row>
    <row r="25" spans="3:4" ht="15.75" x14ac:dyDescent="0.25">
      <c r="C25" s="36">
        <v>17</v>
      </c>
      <c r="D25" s="36">
        <v>65</v>
      </c>
    </row>
    <row r="26" spans="3:4" ht="15.75" x14ac:dyDescent="0.25">
      <c r="C26" s="36">
        <v>18</v>
      </c>
      <c r="D26" s="36">
        <v>70</v>
      </c>
    </row>
    <row r="27" spans="3:4" ht="15.75" x14ac:dyDescent="0.25">
      <c r="C27" s="36">
        <v>19</v>
      </c>
      <c r="D27" s="36">
        <v>70</v>
      </c>
    </row>
    <row r="28" spans="3:4" ht="15.75" x14ac:dyDescent="0.25">
      <c r="C28" s="36">
        <v>20</v>
      </c>
      <c r="D28" s="36">
        <v>50</v>
      </c>
    </row>
  </sheetData>
  <mergeCells count="1">
    <mergeCell ref="D5:M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70FA1-F71E-4638-BDBA-2312105CD51D}">
  <dimension ref="E2:O29"/>
  <sheetViews>
    <sheetView workbookViewId="0">
      <selection activeCell="E1" sqref="E1"/>
    </sheetView>
  </sheetViews>
  <sheetFormatPr defaultRowHeight="15" x14ac:dyDescent="0.25"/>
  <cols>
    <col min="5" max="5" width="32.28515625" customWidth="1"/>
  </cols>
  <sheetData>
    <row r="2" spans="5:14" ht="26.25" x14ac:dyDescent="0.4">
      <c r="E2" s="60" t="s">
        <v>68</v>
      </c>
      <c r="F2" s="60"/>
      <c r="G2" s="60"/>
      <c r="H2" s="60"/>
      <c r="I2" s="60"/>
    </row>
    <row r="3" spans="5:14" ht="15.75" x14ac:dyDescent="0.25">
      <c r="E3" s="35" t="s">
        <v>69</v>
      </c>
    </row>
    <row r="4" spans="5:14" ht="15.75" x14ac:dyDescent="0.25">
      <c r="E4" s="35" t="s">
        <v>70</v>
      </c>
    </row>
    <row r="6" spans="5:14" x14ac:dyDescent="0.25">
      <c r="E6" s="3" t="s">
        <v>71</v>
      </c>
    </row>
    <row r="7" spans="5:14" x14ac:dyDescent="0.25">
      <c r="E7" t="s">
        <v>72</v>
      </c>
    </row>
    <row r="8" spans="5:14" x14ac:dyDescent="0.25">
      <c r="E8" t="s">
        <v>73</v>
      </c>
    </row>
    <row r="9" spans="5:14" x14ac:dyDescent="0.25">
      <c r="E9" t="s">
        <v>86</v>
      </c>
    </row>
    <row r="10" spans="5:14" x14ac:dyDescent="0.25">
      <c r="E10" t="s">
        <v>87</v>
      </c>
    </row>
    <row r="12" spans="5:14" ht="18.75" x14ac:dyDescent="0.3">
      <c r="E12" s="10" t="s">
        <v>53</v>
      </c>
    </row>
    <row r="13" spans="5:14" x14ac:dyDescent="0.25">
      <c r="E13" t="s">
        <v>74</v>
      </c>
    </row>
    <row r="15" spans="5:14" x14ac:dyDescent="0.25">
      <c r="E15" s="4" t="s">
        <v>75</v>
      </c>
      <c r="F15" s="4" t="s">
        <v>77</v>
      </c>
      <c r="G15" s="4" t="s">
        <v>78</v>
      </c>
      <c r="H15" s="4" t="s">
        <v>79</v>
      </c>
      <c r="I15" s="4" t="s">
        <v>80</v>
      </c>
      <c r="J15" s="32" t="s">
        <v>81</v>
      </c>
      <c r="K15" s="4" t="s">
        <v>82</v>
      </c>
      <c r="L15" s="4" t="s">
        <v>83</v>
      </c>
      <c r="M15" s="4" t="s">
        <v>84</v>
      </c>
      <c r="N15" s="4" t="s">
        <v>85</v>
      </c>
    </row>
    <row r="16" spans="5:14" x14ac:dyDescent="0.25">
      <c r="E16" s="4" t="s">
        <v>76</v>
      </c>
      <c r="F16" s="4">
        <v>1</v>
      </c>
      <c r="G16" s="4">
        <v>1</v>
      </c>
      <c r="H16" s="4">
        <v>2</v>
      </c>
      <c r="I16" s="4">
        <v>2</v>
      </c>
      <c r="J16" s="32">
        <v>2</v>
      </c>
      <c r="K16" s="4">
        <v>3</v>
      </c>
      <c r="L16" s="4">
        <v>4</v>
      </c>
      <c r="M16" s="4">
        <v>5</v>
      </c>
      <c r="N16" s="4">
        <v>5</v>
      </c>
    </row>
    <row r="17" spans="5:15" x14ac:dyDescent="0.25">
      <c r="E17" t="s">
        <v>136</v>
      </c>
    </row>
    <row r="18" spans="5:15" x14ac:dyDescent="0.25">
      <c r="E18" t="s">
        <v>88</v>
      </c>
    </row>
    <row r="20" spans="5:15" ht="21" x14ac:dyDescent="0.35">
      <c r="E20" s="4" t="s">
        <v>75</v>
      </c>
      <c r="F20" s="4" t="s">
        <v>77</v>
      </c>
      <c r="G20" s="4" t="s">
        <v>78</v>
      </c>
      <c r="H20" s="4" t="s">
        <v>79</v>
      </c>
      <c r="I20" s="4" t="s">
        <v>80</v>
      </c>
      <c r="J20" s="32" t="s">
        <v>81</v>
      </c>
      <c r="K20" s="32" t="s">
        <v>82</v>
      </c>
      <c r="L20" s="4" t="s">
        <v>83</v>
      </c>
      <c r="M20" s="4" t="s">
        <v>84</v>
      </c>
      <c r="N20" s="4" t="s">
        <v>85</v>
      </c>
      <c r="O20" s="61" t="s">
        <v>89</v>
      </c>
    </row>
    <row r="21" spans="5:15" ht="21" x14ac:dyDescent="0.35">
      <c r="E21" s="4" t="s">
        <v>76</v>
      </c>
      <c r="F21" s="4">
        <v>1</v>
      </c>
      <c r="G21" s="4">
        <v>1</v>
      </c>
      <c r="H21" s="4">
        <v>2</v>
      </c>
      <c r="I21" s="4">
        <v>2</v>
      </c>
      <c r="J21" s="32">
        <v>2</v>
      </c>
      <c r="K21" s="32">
        <v>3</v>
      </c>
      <c r="L21" s="4">
        <v>4</v>
      </c>
      <c r="M21" s="4">
        <v>5</v>
      </c>
      <c r="N21" s="4">
        <v>5</v>
      </c>
      <c r="O21" s="61">
        <v>6</v>
      </c>
    </row>
    <row r="23" spans="5:15" x14ac:dyDescent="0.25">
      <c r="E23" t="s">
        <v>90</v>
      </c>
    </row>
    <row r="24" spans="5:15" x14ac:dyDescent="0.25">
      <c r="E24" t="s">
        <v>91</v>
      </c>
    </row>
    <row r="27" spans="5:15" ht="18.75" x14ac:dyDescent="0.3">
      <c r="E27" s="10" t="s">
        <v>137</v>
      </c>
    </row>
    <row r="28" spans="5:15" x14ac:dyDescent="0.25">
      <c r="E28" t="s">
        <v>140</v>
      </c>
      <c r="G28" t="s">
        <v>141</v>
      </c>
    </row>
    <row r="29" spans="5:15" x14ac:dyDescent="0.25">
      <c r="E29" t="s">
        <v>139</v>
      </c>
      <c r="G29" t="s">
        <v>138</v>
      </c>
    </row>
  </sheetData>
  <mergeCells count="1">
    <mergeCell ref="E2:I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9F9B59-F2CB-422D-8B2C-B839935500EF}">
  <dimension ref="B3:J34"/>
  <sheetViews>
    <sheetView workbookViewId="0">
      <selection activeCell="F1" sqref="F1"/>
    </sheetView>
  </sheetViews>
  <sheetFormatPr defaultRowHeight="15" x14ac:dyDescent="0.25"/>
  <cols>
    <col min="2" max="2" width="10.85546875" bestFit="1" customWidth="1"/>
    <col min="6" max="6" width="21" customWidth="1"/>
    <col min="7" max="7" width="12.42578125" customWidth="1"/>
    <col min="9" max="9" width="13.5703125" customWidth="1"/>
  </cols>
  <sheetData>
    <row r="3" spans="2:10" ht="23.25" x14ac:dyDescent="0.35">
      <c r="F3" s="41" t="s">
        <v>92</v>
      </c>
    </row>
    <row r="4" spans="2:10" x14ac:dyDescent="0.25">
      <c r="F4" s="20" t="s">
        <v>93</v>
      </c>
      <c r="G4" s="20"/>
      <c r="H4" s="20"/>
      <c r="I4" s="20"/>
      <c r="J4" s="20"/>
    </row>
    <row r="6" spans="2:10" ht="18.75" x14ac:dyDescent="0.3">
      <c r="F6" s="10" t="s">
        <v>53</v>
      </c>
    </row>
    <row r="7" spans="2:10" ht="30" x14ac:dyDescent="0.25">
      <c r="B7" s="6" t="s">
        <v>0</v>
      </c>
      <c r="C7" s="7" t="s">
        <v>1</v>
      </c>
    </row>
    <row r="8" spans="2:10" x14ac:dyDescent="0.25">
      <c r="B8" s="4" t="s">
        <v>2</v>
      </c>
      <c r="C8" s="5">
        <v>0</v>
      </c>
      <c r="F8" s="5" t="s">
        <v>94</v>
      </c>
      <c r="G8" s="5" t="s">
        <v>95</v>
      </c>
    </row>
    <row r="9" spans="2:10" x14ac:dyDescent="0.25">
      <c r="B9" s="4" t="s">
        <v>3</v>
      </c>
      <c r="C9" s="5">
        <v>0</v>
      </c>
      <c r="F9" s="5">
        <v>0</v>
      </c>
      <c r="G9" s="5">
        <v>8</v>
      </c>
    </row>
    <row r="10" spans="2:10" x14ac:dyDescent="0.25">
      <c r="B10" s="4" t="s">
        <v>4</v>
      </c>
      <c r="C10" s="5">
        <v>0</v>
      </c>
      <c r="F10" s="5">
        <v>2</v>
      </c>
      <c r="G10" s="5">
        <v>4</v>
      </c>
    </row>
    <row r="11" spans="2:10" x14ac:dyDescent="0.25">
      <c r="B11" s="4" t="s">
        <v>5</v>
      </c>
      <c r="C11" s="5">
        <v>0</v>
      </c>
      <c r="F11" s="5">
        <v>5</v>
      </c>
      <c r="G11" s="5">
        <v>8</v>
      </c>
    </row>
    <row r="12" spans="2:10" x14ac:dyDescent="0.25">
      <c r="B12" s="4" t="s">
        <v>6</v>
      </c>
      <c r="C12" s="5">
        <v>0</v>
      </c>
      <c r="F12" s="5" t="s">
        <v>96</v>
      </c>
      <c r="G12" s="5">
        <v>20</v>
      </c>
    </row>
    <row r="13" spans="2:10" x14ac:dyDescent="0.25">
      <c r="B13" s="4" t="s">
        <v>7</v>
      </c>
      <c r="C13" s="5">
        <v>0</v>
      </c>
    </row>
    <row r="14" spans="2:10" x14ac:dyDescent="0.25">
      <c r="B14" s="4" t="s">
        <v>8</v>
      </c>
      <c r="C14" s="5">
        <v>0</v>
      </c>
    </row>
    <row r="15" spans="2:10" x14ac:dyDescent="0.25">
      <c r="B15" s="4" t="s">
        <v>9</v>
      </c>
      <c r="C15" s="5">
        <v>0</v>
      </c>
    </row>
    <row r="16" spans="2:10" x14ac:dyDescent="0.25">
      <c r="B16" s="4" t="s">
        <v>10</v>
      </c>
      <c r="C16" s="5">
        <v>0</v>
      </c>
    </row>
    <row r="17" spans="2:9" x14ac:dyDescent="0.25">
      <c r="B17" s="4" t="s">
        <v>11</v>
      </c>
      <c r="C17" s="5">
        <v>0</v>
      </c>
    </row>
    <row r="18" spans="2:9" x14ac:dyDescent="0.25">
      <c r="B18" s="4" t="s">
        <v>12</v>
      </c>
      <c r="C18" s="5">
        <v>2</v>
      </c>
    </row>
    <row r="19" spans="2:9" x14ac:dyDescent="0.25">
      <c r="B19" s="4" t="s">
        <v>13</v>
      </c>
      <c r="C19" s="5">
        <v>2</v>
      </c>
    </row>
    <row r="20" spans="2:9" x14ac:dyDescent="0.25">
      <c r="B20" s="4" t="s">
        <v>14</v>
      </c>
      <c r="C20" s="5">
        <v>2</v>
      </c>
    </row>
    <row r="21" spans="2:9" x14ac:dyDescent="0.25">
      <c r="B21" s="4" t="s">
        <v>15</v>
      </c>
      <c r="C21" s="5">
        <v>2</v>
      </c>
    </row>
    <row r="22" spans="2:9" x14ac:dyDescent="0.25">
      <c r="B22" s="4" t="s">
        <v>16</v>
      </c>
      <c r="C22" s="5">
        <v>2</v>
      </c>
    </row>
    <row r="23" spans="2:9" x14ac:dyDescent="0.25">
      <c r="B23" s="4" t="s">
        <v>17</v>
      </c>
      <c r="C23" s="5">
        <v>2</v>
      </c>
    </row>
    <row r="24" spans="2:9" x14ac:dyDescent="0.25">
      <c r="B24" s="4" t="s">
        <v>18</v>
      </c>
      <c r="C24" s="5">
        <v>2</v>
      </c>
    </row>
    <row r="25" spans="2:9" x14ac:dyDescent="0.25">
      <c r="B25" s="4" t="s">
        <v>19</v>
      </c>
      <c r="C25" s="5">
        <v>5</v>
      </c>
    </row>
    <row r="26" spans="2:9" x14ac:dyDescent="0.25">
      <c r="B26" s="4" t="s">
        <v>20</v>
      </c>
      <c r="C26" s="5">
        <v>5</v>
      </c>
    </row>
    <row r="27" spans="2:9" x14ac:dyDescent="0.25">
      <c r="B27" s="4" t="s">
        <v>21</v>
      </c>
      <c r="C27" s="5">
        <v>5</v>
      </c>
    </row>
    <row r="28" spans="2:9" x14ac:dyDescent="0.25">
      <c r="C28" s="42"/>
    </row>
    <row r="29" spans="2:9" ht="18.75" x14ac:dyDescent="0.3">
      <c r="C29" s="42"/>
      <c r="F29" s="10" t="s">
        <v>142</v>
      </c>
      <c r="I29" s="10" t="s">
        <v>143</v>
      </c>
    </row>
    <row r="30" spans="2:9" ht="75" x14ac:dyDescent="0.25">
      <c r="C30" s="42"/>
      <c r="F30" s="31" t="s">
        <v>144</v>
      </c>
      <c r="I30" s="31" t="s">
        <v>145</v>
      </c>
    </row>
    <row r="31" spans="2:9" x14ac:dyDescent="0.25">
      <c r="C31" s="42"/>
    </row>
    <row r="32" spans="2:9" x14ac:dyDescent="0.25">
      <c r="C32" s="42"/>
    </row>
    <row r="33" spans="3:3" x14ac:dyDescent="0.25">
      <c r="C33" s="42"/>
    </row>
    <row r="34" spans="3:3" x14ac:dyDescent="0.25">
      <c r="C34" s="42"/>
    </row>
  </sheetData>
  <mergeCells count="1">
    <mergeCell ref="F4:J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8BF22-FB88-4343-BF46-B48383DF71BA}">
  <dimension ref="C2:K31"/>
  <sheetViews>
    <sheetView topLeftCell="A4" workbookViewId="0">
      <selection activeCell="D11" sqref="D11:E31"/>
    </sheetView>
  </sheetViews>
  <sheetFormatPr defaultRowHeight="15" x14ac:dyDescent="0.25"/>
  <cols>
    <col min="4" max="4" width="18.5703125" customWidth="1"/>
    <col min="5" max="5" width="12.7109375" customWidth="1"/>
    <col min="9" max="9" width="20.140625" customWidth="1"/>
  </cols>
  <sheetData>
    <row r="2" spans="3:11" ht="23.25" x14ac:dyDescent="0.35">
      <c r="C2" s="52" t="s">
        <v>147</v>
      </c>
      <c r="D2" s="52"/>
      <c r="E2" s="52"/>
      <c r="F2" s="52"/>
      <c r="G2" s="52"/>
      <c r="H2" s="52"/>
      <c r="I2" s="52"/>
      <c r="J2" s="52"/>
      <c r="K2" s="52"/>
    </row>
    <row r="3" spans="3:11" ht="54.75" customHeight="1" x14ac:dyDescent="0.25">
      <c r="C3" s="62" t="s">
        <v>187</v>
      </c>
      <c r="D3" s="62"/>
      <c r="E3" s="62"/>
      <c r="F3" s="62"/>
      <c r="G3" s="62"/>
      <c r="H3" s="62"/>
      <c r="I3" s="62"/>
      <c r="J3" s="62"/>
      <c r="K3" s="62"/>
    </row>
    <row r="6" spans="3:11" x14ac:dyDescent="0.25">
      <c r="C6" s="62" t="s">
        <v>188</v>
      </c>
      <c r="D6" s="62"/>
      <c r="E6" s="62"/>
      <c r="F6" s="62"/>
      <c r="G6" s="62"/>
      <c r="H6" s="62"/>
      <c r="I6" s="62"/>
      <c r="J6" s="62"/>
    </row>
    <row r="7" spans="3:11" ht="40.5" customHeight="1" x14ac:dyDescent="0.25">
      <c r="C7" s="62"/>
      <c r="D7" s="62"/>
      <c r="E7" s="62"/>
      <c r="F7" s="62"/>
      <c r="G7" s="62"/>
      <c r="H7" s="62"/>
      <c r="I7" s="62"/>
      <c r="J7" s="62"/>
    </row>
    <row r="9" spans="3:11" x14ac:dyDescent="0.25">
      <c r="D9" s="3" t="s">
        <v>53</v>
      </c>
    </row>
    <row r="11" spans="3:11" x14ac:dyDescent="0.25">
      <c r="D11" s="38" t="s">
        <v>146</v>
      </c>
      <c r="E11" s="38" t="s">
        <v>106</v>
      </c>
    </row>
    <row r="12" spans="3:11" x14ac:dyDescent="0.25">
      <c r="D12" s="4" t="s">
        <v>107</v>
      </c>
      <c r="E12" s="4">
        <v>10</v>
      </c>
    </row>
    <row r="13" spans="3:11" x14ac:dyDescent="0.25">
      <c r="D13" s="4" t="s">
        <v>108</v>
      </c>
      <c r="E13" s="4">
        <v>23</v>
      </c>
    </row>
    <row r="14" spans="3:11" x14ac:dyDescent="0.25">
      <c r="D14" s="4" t="s">
        <v>109</v>
      </c>
      <c r="E14" s="4">
        <v>75</v>
      </c>
      <c r="H14" t="s">
        <v>148</v>
      </c>
    </row>
    <row r="15" spans="3:11" x14ac:dyDescent="0.25">
      <c r="D15" s="4" t="s">
        <v>110</v>
      </c>
      <c r="E15" s="4">
        <v>75</v>
      </c>
    </row>
    <row r="16" spans="3:11" x14ac:dyDescent="0.25">
      <c r="D16" s="4" t="s">
        <v>111</v>
      </c>
      <c r="E16" s="4">
        <v>78</v>
      </c>
      <c r="H16" t="s">
        <v>149</v>
      </c>
    </row>
    <row r="17" spans="4:5" x14ac:dyDescent="0.25">
      <c r="D17" s="4" t="s">
        <v>112</v>
      </c>
      <c r="E17" s="4">
        <v>78</v>
      </c>
    </row>
    <row r="18" spans="4:5" x14ac:dyDescent="0.25">
      <c r="D18" s="4" t="s">
        <v>113</v>
      </c>
      <c r="E18" s="4">
        <v>83</v>
      </c>
    </row>
    <row r="19" spans="4:5" x14ac:dyDescent="0.25">
      <c r="D19" s="4" t="s">
        <v>114</v>
      </c>
      <c r="E19" s="4">
        <v>84</v>
      </c>
    </row>
    <row r="20" spans="4:5" x14ac:dyDescent="0.25">
      <c r="D20" s="4" t="s">
        <v>115</v>
      </c>
      <c r="E20" s="4">
        <v>84</v>
      </c>
    </row>
    <row r="21" spans="4:5" x14ac:dyDescent="0.25">
      <c r="D21" s="4" t="s">
        <v>116</v>
      </c>
      <c r="E21" s="4">
        <v>90</v>
      </c>
    </row>
    <row r="22" spans="4:5" x14ac:dyDescent="0.25">
      <c r="D22" s="4" t="s">
        <v>117</v>
      </c>
      <c r="E22" s="4">
        <v>90</v>
      </c>
    </row>
    <row r="23" spans="4:5" x14ac:dyDescent="0.25">
      <c r="D23" s="4" t="s">
        <v>118</v>
      </c>
      <c r="E23" s="4">
        <v>90</v>
      </c>
    </row>
    <row r="24" spans="4:5" x14ac:dyDescent="0.25">
      <c r="D24" s="4" t="s">
        <v>119</v>
      </c>
      <c r="E24" s="4">
        <v>94</v>
      </c>
    </row>
    <row r="25" spans="4:5" x14ac:dyDescent="0.25">
      <c r="D25" s="4" t="s">
        <v>120</v>
      </c>
      <c r="E25" s="4">
        <v>97</v>
      </c>
    </row>
    <row r="26" spans="4:5" x14ac:dyDescent="0.25">
      <c r="D26" s="4" t="s">
        <v>121</v>
      </c>
      <c r="E26" s="4">
        <v>100</v>
      </c>
    </row>
    <row r="27" spans="4:5" x14ac:dyDescent="0.25">
      <c r="D27" s="4" t="s">
        <v>122</v>
      </c>
      <c r="E27" s="4">
        <v>100</v>
      </c>
    </row>
    <row r="28" spans="4:5" x14ac:dyDescent="0.25">
      <c r="D28" s="4" t="s">
        <v>123</v>
      </c>
      <c r="E28" s="4">
        <v>100</v>
      </c>
    </row>
    <row r="29" spans="4:5" x14ac:dyDescent="0.25">
      <c r="D29" s="4" t="s">
        <v>124</v>
      </c>
      <c r="E29" s="4">
        <v>100</v>
      </c>
    </row>
    <row r="30" spans="4:5" x14ac:dyDescent="0.25">
      <c r="D30" s="4" t="s">
        <v>125</v>
      </c>
      <c r="E30" s="4">
        <v>100</v>
      </c>
    </row>
    <row r="31" spans="4:5" x14ac:dyDescent="0.25">
      <c r="D31" s="4" t="s">
        <v>126</v>
      </c>
      <c r="E31" s="4">
        <v>100</v>
      </c>
    </row>
  </sheetData>
  <mergeCells count="3">
    <mergeCell ref="C3:K3"/>
    <mergeCell ref="C6:J7"/>
    <mergeCell ref="C2:K2"/>
  </mergeCells>
  <phoneticPr fontId="2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2681-F8BD-47C3-8E84-4945BDF7B509}">
  <dimension ref="E2:M37"/>
  <sheetViews>
    <sheetView topLeftCell="A6" workbookViewId="0">
      <selection activeCell="K25" sqref="K25"/>
    </sheetView>
  </sheetViews>
  <sheetFormatPr defaultRowHeight="15" x14ac:dyDescent="0.25"/>
  <cols>
    <col min="5" max="5" width="15.5703125" customWidth="1"/>
    <col min="6" max="6" width="17.28515625" customWidth="1"/>
  </cols>
  <sheetData>
    <row r="2" spans="5:13" ht="23.25" x14ac:dyDescent="0.35">
      <c r="E2" s="25" t="s">
        <v>97</v>
      </c>
    </row>
    <row r="3" spans="5:13" x14ac:dyDescent="0.25">
      <c r="E3" t="s">
        <v>98</v>
      </c>
    </row>
    <row r="4" spans="5:13" x14ac:dyDescent="0.25">
      <c r="E4" t="s">
        <v>99</v>
      </c>
    </row>
    <row r="5" spans="5:13" x14ac:dyDescent="0.25">
      <c r="E5" t="s">
        <v>100</v>
      </c>
    </row>
    <row r="7" spans="5:13" x14ac:dyDescent="0.25">
      <c r="E7" s="3" t="s">
        <v>101</v>
      </c>
    </row>
    <row r="8" spans="5:13" x14ac:dyDescent="0.25">
      <c r="E8" t="s">
        <v>102</v>
      </c>
    </row>
    <row r="10" spans="5:13" x14ac:dyDescent="0.25">
      <c r="E10" t="s">
        <v>103</v>
      </c>
    </row>
    <row r="11" spans="5:13" x14ac:dyDescent="0.25">
      <c r="E11" t="s">
        <v>104</v>
      </c>
    </row>
    <row r="13" spans="5:13" ht="18.75" x14ac:dyDescent="0.3">
      <c r="E13" s="10" t="s">
        <v>53</v>
      </c>
    </row>
    <row r="14" spans="5:13" ht="18.75" x14ac:dyDescent="0.3">
      <c r="E14" s="10" t="s">
        <v>129</v>
      </c>
    </row>
    <row r="16" spans="5:13" ht="15.75" x14ac:dyDescent="0.25">
      <c r="E16" s="34" t="s">
        <v>105</v>
      </c>
      <c r="F16" s="34" t="s">
        <v>106</v>
      </c>
      <c r="G16" s="34"/>
      <c r="H16" s="34"/>
      <c r="I16" s="35"/>
      <c r="J16" s="35"/>
      <c r="K16" s="35"/>
      <c r="L16" s="35"/>
      <c r="M16" s="35"/>
    </row>
    <row r="17" spans="5:13" ht="15.75" x14ac:dyDescent="0.25">
      <c r="E17" s="36" t="s">
        <v>107</v>
      </c>
      <c r="F17" s="36">
        <v>1</v>
      </c>
      <c r="G17" s="36"/>
      <c r="H17" s="36"/>
      <c r="I17" s="35" t="s">
        <v>127</v>
      </c>
      <c r="J17" s="35"/>
      <c r="K17" s="35"/>
      <c r="L17" s="35"/>
      <c r="M17" s="35"/>
    </row>
    <row r="18" spans="5:13" ht="15.75" x14ac:dyDescent="0.25">
      <c r="E18" s="36" t="s">
        <v>108</v>
      </c>
      <c r="F18" s="36">
        <v>2</v>
      </c>
      <c r="G18" s="36"/>
      <c r="H18" s="36"/>
      <c r="I18" s="35" t="s">
        <v>128</v>
      </c>
      <c r="J18" s="35"/>
      <c r="K18" s="35"/>
      <c r="L18" s="35"/>
      <c r="M18" s="35"/>
    </row>
    <row r="19" spans="5:13" ht="15.75" x14ac:dyDescent="0.25">
      <c r="E19" s="36" t="s">
        <v>109</v>
      </c>
      <c r="F19" s="36">
        <v>75</v>
      </c>
      <c r="G19" s="36"/>
      <c r="H19" s="36"/>
      <c r="I19" s="35"/>
      <c r="J19" s="35"/>
      <c r="K19" s="35"/>
      <c r="L19" s="35"/>
      <c r="M19" s="35"/>
    </row>
    <row r="20" spans="5:13" ht="15.75" x14ac:dyDescent="0.25">
      <c r="E20" s="36" t="s">
        <v>110</v>
      </c>
      <c r="F20" s="36">
        <v>75</v>
      </c>
      <c r="G20" s="36"/>
      <c r="H20" s="36"/>
      <c r="I20" s="35" t="s">
        <v>130</v>
      </c>
      <c r="J20" s="35"/>
      <c r="K20" s="35"/>
      <c r="L20" s="35"/>
      <c r="M20" s="35"/>
    </row>
    <row r="21" spans="5:13" ht="15.75" x14ac:dyDescent="0.25">
      <c r="E21" s="36" t="s">
        <v>111</v>
      </c>
      <c r="F21" s="36">
        <v>89</v>
      </c>
      <c r="G21" s="36"/>
      <c r="H21" s="36"/>
      <c r="I21" s="35" t="s">
        <v>131</v>
      </c>
      <c r="J21" s="35"/>
      <c r="K21" s="35"/>
      <c r="L21" s="35"/>
      <c r="M21" s="35"/>
    </row>
    <row r="22" spans="5:13" ht="15.75" x14ac:dyDescent="0.25">
      <c r="E22" s="36" t="s">
        <v>112</v>
      </c>
      <c r="F22" s="36">
        <v>87</v>
      </c>
      <c r="G22" s="36"/>
      <c r="H22" s="36"/>
      <c r="I22" s="35" t="s">
        <v>132</v>
      </c>
      <c r="J22" s="35"/>
      <c r="K22" s="35"/>
      <c r="L22" s="35"/>
      <c r="M22" s="35"/>
    </row>
    <row r="23" spans="5:13" ht="15.75" x14ac:dyDescent="0.25">
      <c r="E23" s="36" t="s">
        <v>113</v>
      </c>
      <c r="F23" s="36">
        <v>90</v>
      </c>
      <c r="G23" s="36"/>
      <c r="H23" s="36"/>
      <c r="I23" s="35"/>
      <c r="J23" s="35"/>
      <c r="K23" s="35"/>
      <c r="L23" s="35"/>
      <c r="M23" s="35"/>
    </row>
    <row r="24" spans="5:13" ht="15.75" x14ac:dyDescent="0.25">
      <c r="E24" s="36" t="s">
        <v>114</v>
      </c>
      <c r="F24" s="36">
        <v>90</v>
      </c>
      <c r="G24" s="36"/>
      <c r="H24" s="36"/>
      <c r="I24" s="35"/>
      <c r="J24" s="35"/>
      <c r="K24" s="35"/>
      <c r="L24" s="35"/>
      <c r="M24" s="35"/>
    </row>
    <row r="25" spans="5:13" ht="15.75" x14ac:dyDescent="0.25">
      <c r="E25" s="36" t="s">
        <v>115</v>
      </c>
      <c r="F25" s="36">
        <v>92</v>
      </c>
      <c r="G25" s="36"/>
      <c r="H25" s="36"/>
      <c r="I25" s="35"/>
      <c r="J25" s="35"/>
      <c r="K25" s="35"/>
      <c r="L25" s="35"/>
      <c r="M25" s="35"/>
    </row>
    <row r="26" spans="5:13" ht="15.75" x14ac:dyDescent="0.25">
      <c r="E26" s="36" t="s">
        <v>116</v>
      </c>
      <c r="F26" s="36">
        <v>93</v>
      </c>
      <c r="G26" s="36"/>
      <c r="H26" s="36"/>
      <c r="I26" s="35"/>
      <c r="J26" s="35"/>
      <c r="K26" s="35"/>
      <c r="L26" s="35"/>
      <c r="M26" s="35"/>
    </row>
    <row r="27" spans="5:13" ht="15.75" x14ac:dyDescent="0.25">
      <c r="E27" s="36" t="s">
        <v>117</v>
      </c>
      <c r="F27" s="36">
        <v>94</v>
      </c>
      <c r="G27" s="36"/>
      <c r="H27" s="36"/>
      <c r="I27" s="35"/>
      <c r="J27" s="35"/>
      <c r="K27" s="35"/>
      <c r="L27" s="35"/>
      <c r="M27" s="35"/>
    </row>
    <row r="28" spans="5:13" ht="15.75" x14ac:dyDescent="0.25">
      <c r="E28" s="36" t="s">
        <v>118</v>
      </c>
      <c r="F28" s="36">
        <v>94</v>
      </c>
      <c r="G28" s="36"/>
      <c r="H28" s="36"/>
      <c r="I28" s="35"/>
      <c r="J28" s="35"/>
      <c r="K28" s="35"/>
      <c r="L28" s="35"/>
      <c r="M28" s="35"/>
    </row>
    <row r="29" spans="5:13" ht="15.75" x14ac:dyDescent="0.25">
      <c r="E29" s="36" t="s">
        <v>119</v>
      </c>
      <c r="F29" s="36">
        <v>94</v>
      </c>
      <c r="G29" s="36"/>
      <c r="H29" s="36"/>
      <c r="I29" s="35"/>
      <c r="J29" s="35"/>
      <c r="K29" s="35"/>
      <c r="L29" s="35"/>
      <c r="M29" s="35"/>
    </row>
    <row r="30" spans="5:13" ht="15.75" x14ac:dyDescent="0.25">
      <c r="E30" s="36" t="s">
        <v>120</v>
      </c>
      <c r="F30" s="36">
        <v>95</v>
      </c>
      <c r="G30" s="36"/>
      <c r="H30" s="36"/>
      <c r="I30" s="35"/>
      <c r="J30" s="35"/>
      <c r="K30" s="35"/>
      <c r="L30" s="35"/>
      <c r="M30" s="35"/>
    </row>
    <row r="31" spans="5:13" ht="15.75" x14ac:dyDescent="0.25">
      <c r="E31" s="36" t="s">
        <v>121</v>
      </c>
      <c r="F31" s="36">
        <v>97</v>
      </c>
      <c r="G31" s="36"/>
      <c r="H31" s="36"/>
      <c r="I31" s="35"/>
      <c r="J31" s="35"/>
      <c r="K31" s="35"/>
      <c r="L31" s="35"/>
      <c r="M31" s="35"/>
    </row>
    <row r="32" spans="5:13" ht="15.75" x14ac:dyDescent="0.25">
      <c r="E32" s="36" t="s">
        <v>122</v>
      </c>
      <c r="F32" s="36">
        <v>100</v>
      </c>
      <c r="G32" s="36"/>
      <c r="H32" s="36"/>
      <c r="I32" s="35"/>
      <c r="J32" s="35"/>
      <c r="K32" s="35"/>
      <c r="L32" s="35"/>
      <c r="M32" s="35"/>
    </row>
    <row r="33" spans="5:13" ht="15.75" x14ac:dyDescent="0.25">
      <c r="E33" s="36" t="s">
        <v>123</v>
      </c>
      <c r="F33" s="36">
        <v>100</v>
      </c>
      <c r="G33" s="36"/>
      <c r="H33" s="36"/>
      <c r="I33" s="35"/>
      <c r="J33" s="35"/>
      <c r="K33" s="35"/>
      <c r="L33" s="35"/>
      <c r="M33" s="35"/>
    </row>
    <row r="34" spans="5:13" ht="15.75" x14ac:dyDescent="0.25">
      <c r="E34" s="36" t="s">
        <v>124</v>
      </c>
      <c r="F34" s="36">
        <v>100</v>
      </c>
      <c r="G34" s="36"/>
      <c r="H34" s="36"/>
      <c r="I34" s="35"/>
      <c r="J34" s="35"/>
      <c r="K34" s="35"/>
      <c r="L34" s="35"/>
      <c r="M34" s="35"/>
    </row>
    <row r="35" spans="5:13" ht="15.75" x14ac:dyDescent="0.25">
      <c r="E35" s="36" t="s">
        <v>125</v>
      </c>
      <c r="F35" s="36">
        <v>100</v>
      </c>
      <c r="G35" s="36"/>
      <c r="H35" s="36"/>
      <c r="I35" s="35"/>
      <c r="J35" s="35"/>
      <c r="K35" s="35"/>
      <c r="L35" s="35"/>
      <c r="M35" s="35"/>
    </row>
    <row r="36" spans="5:13" ht="15.75" x14ac:dyDescent="0.25">
      <c r="E36" s="36" t="s">
        <v>126</v>
      </c>
      <c r="F36" s="36">
        <v>100</v>
      </c>
      <c r="G36" s="36"/>
      <c r="H36" s="36"/>
      <c r="I36" s="35"/>
      <c r="J36" s="35"/>
      <c r="K36" s="35"/>
      <c r="L36" s="35"/>
      <c r="M36" s="35"/>
    </row>
    <row r="37" spans="5:13" ht="15.75" x14ac:dyDescent="0.25">
      <c r="E37" s="35"/>
      <c r="F37" s="35"/>
      <c r="G37" s="35"/>
      <c r="H37" s="35"/>
      <c r="I37" s="35"/>
      <c r="J37" s="35"/>
      <c r="K37" s="35"/>
      <c r="L37" s="35"/>
      <c r="M37" s="35"/>
    </row>
  </sheetData>
  <phoneticPr fontId="2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8DAFC-F5F9-43D9-84B5-9D801A75B012}">
  <dimension ref="E2:K26"/>
  <sheetViews>
    <sheetView workbookViewId="0">
      <selection activeCell="I13" sqref="I13"/>
    </sheetView>
  </sheetViews>
  <sheetFormatPr defaultRowHeight="15" x14ac:dyDescent="0.25"/>
  <cols>
    <col min="9" max="9" width="31.5703125" bestFit="1" customWidth="1"/>
  </cols>
  <sheetData>
    <row r="2" spans="5:11" ht="23.25" x14ac:dyDescent="0.35">
      <c r="E2" s="43" t="s">
        <v>150</v>
      </c>
      <c r="F2" s="43"/>
      <c r="G2" s="43"/>
      <c r="H2" s="43"/>
      <c r="I2" s="43"/>
      <c r="J2" s="43"/>
      <c r="K2" s="43"/>
    </row>
    <row r="4" spans="5:11" ht="18.75" x14ac:dyDescent="0.3">
      <c r="F4" s="10" t="s">
        <v>53</v>
      </c>
    </row>
    <row r="5" spans="5:11" x14ac:dyDescent="0.25">
      <c r="E5" t="s">
        <v>154</v>
      </c>
    </row>
    <row r="6" spans="5:11" ht="15.75" x14ac:dyDescent="0.25">
      <c r="E6" s="44" t="s">
        <v>38</v>
      </c>
      <c r="F6" s="44" t="s">
        <v>151</v>
      </c>
      <c r="I6" t="s">
        <v>153</v>
      </c>
    </row>
    <row r="7" spans="5:11" ht="15.75" x14ac:dyDescent="0.25">
      <c r="E7" s="36">
        <v>1</v>
      </c>
      <c r="F7" s="36">
        <v>85</v>
      </c>
    </row>
    <row r="8" spans="5:11" ht="15.75" x14ac:dyDescent="0.25">
      <c r="E8" s="36">
        <v>2</v>
      </c>
      <c r="F8" s="36">
        <v>40</v>
      </c>
      <c r="I8">
        <f>MAX(F7:F26)</f>
        <v>99</v>
      </c>
      <c r="J8">
        <f>I8-I9</f>
        <v>69</v>
      </c>
    </row>
    <row r="9" spans="5:11" ht="15.75" x14ac:dyDescent="0.25">
      <c r="E9" s="36">
        <v>3</v>
      </c>
      <c r="F9" s="36">
        <v>38</v>
      </c>
      <c r="I9">
        <f>MIN(F7:F26)</f>
        <v>30</v>
      </c>
    </row>
    <row r="10" spans="5:11" ht="15.75" x14ac:dyDescent="0.25">
      <c r="E10" s="36">
        <v>4</v>
      </c>
      <c r="F10" s="36">
        <v>78</v>
      </c>
    </row>
    <row r="11" spans="5:11" ht="15.75" x14ac:dyDescent="0.25">
      <c r="E11" s="36">
        <v>5</v>
      </c>
      <c r="F11" s="36">
        <v>79</v>
      </c>
      <c r="I11" t="s">
        <v>189</v>
      </c>
      <c r="J11" t="s">
        <v>190</v>
      </c>
    </row>
    <row r="12" spans="5:11" ht="15.75" x14ac:dyDescent="0.25">
      <c r="E12" s="36">
        <v>6</v>
      </c>
      <c r="F12" s="36">
        <v>56</v>
      </c>
      <c r="I12" t="s">
        <v>191</v>
      </c>
    </row>
    <row r="13" spans="5:11" ht="15.75" x14ac:dyDescent="0.25">
      <c r="E13" s="36">
        <v>7</v>
      </c>
      <c r="F13" s="36">
        <v>67</v>
      </c>
    </row>
    <row r="14" spans="5:11" ht="15.75" x14ac:dyDescent="0.25">
      <c r="E14" s="36">
        <v>8</v>
      </c>
      <c r="F14" s="36">
        <v>70</v>
      </c>
    </row>
    <row r="15" spans="5:11" ht="15.75" x14ac:dyDescent="0.25">
      <c r="E15" s="36">
        <v>9</v>
      </c>
      <c r="F15" s="36">
        <v>80</v>
      </c>
    </row>
    <row r="16" spans="5:11" ht="15.75" x14ac:dyDescent="0.25">
      <c r="E16" s="36">
        <v>10</v>
      </c>
      <c r="F16" s="36">
        <v>30</v>
      </c>
    </row>
    <row r="17" spans="5:6" ht="15.75" x14ac:dyDescent="0.25">
      <c r="E17" s="36">
        <v>11</v>
      </c>
      <c r="F17" s="36">
        <v>67</v>
      </c>
    </row>
    <row r="18" spans="5:6" ht="15.75" x14ac:dyDescent="0.25">
      <c r="E18" s="36">
        <v>12</v>
      </c>
      <c r="F18" s="36">
        <v>66</v>
      </c>
    </row>
    <row r="19" spans="5:6" ht="15.75" x14ac:dyDescent="0.25">
      <c r="E19" s="36">
        <v>13</v>
      </c>
      <c r="F19" s="36">
        <v>33</v>
      </c>
    </row>
    <row r="20" spans="5:6" ht="15.75" x14ac:dyDescent="0.25">
      <c r="E20" s="36">
        <v>14</v>
      </c>
      <c r="F20" s="36">
        <v>90</v>
      </c>
    </row>
    <row r="21" spans="5:6" ht="15.75" x14ac:dyDescent="0.25">
      <c r="E21" s="36">
        <v>15</v>
      </c>
      <c r="F21" s="36">
        <v>99</v>
      </c>
    </row>
    <row r="22" spans="5:6" ht="15.75" x14ac:dyDescent="0.25">
      <c r="E22" s="36">
        <v>16</v>
      </c>
      <c r="F22" s="36">
        <v>60</v>
      </c>
    </row>
    <row r="23" spans="5:6" ht="15.75" x14ac:dyDescent="0.25">
      <c r="E23" s="36">
        <v>17</v>
      </c>
      <c r="F23" s="36">
        <v>65</v>
      </c>
    </row>
    <row r="24" spans="5:6" ht="15.75" x14ac:dyDescent="0.25">
      <c r="E24" s="36">
        <v>18</v>
      </c>
      <c r="F24" s="36">
        <v>70</v>
      </c>
    </row>
    <row r="25" spans="5:6" ht="15.75" x14ac:dyDescent="0.25">
      <c r="E25" s="36">
        <v>19</v>
      </c>
      <c r="F25" s="36">
        <v>70</v>
      </c>
    </row>
    <row r="26" spans="5:6" ht="15.75" x14ac:dyDescent="0.25">
      <c r="E26" s="36">
        <v>20</v>
      </c>
      <c r="F26" s="36">
        <v>50</v>
      </c>
    </row>
  </sheetData>
  <mergeCells count="1">
    <mergeCell ref="E2:K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11</vt:i4>
      </vt:variant>
    </vt:vector>
  </HeadingPairs>
  <TitlesOfParts>
    <vt:vector size="11" baseType="lpstr">
      <vt:lpstr>ΠΙΝΑΚΑΣ ΣΥΧΝΟΤΗΤΩΝ</vt:lpstr>
      <vt:lpstr>ΠΙΝΑΚΑΣ ΣΥΝΑΦΕΙΑΣ</vt:lpstr>
      <vt:lpstr>ΜΕΤΡΑ ΘΕΣΗΣ</vt:lpstr>
      <vt:lpstr>ΠΕΡΙΚΟΜΜΕΝΟΣ ΜΕΣΟΣ</vt:lpstr>
      <vt:lpstr>ΔΙΑΜΕΣΟΣ</vt:lpstr>
      <vt:lpstr>ΕΠΙΚΡΑΤΟΥΣΑ ΤΙΜΗ</vt:lpstr>
      <vt:lpstr>ΤΕΤΑΡΤΗΜΟΡΙΑ</vt:lpstr>
      <vt:lpstr>ΠΟΣΟΣΤΙΑΙΑ ΣΗΜΕΙΑ</vt:lpstr>
      <vt:lpstr>ΕΥΡΟΣ-ΕΝΔΟΤΕΤΑΡΤΗΜΟΡΙΑΚΟ</vt:lpstr>
      <vt:lpstr>ΔΙΑΣΠΟΡΑ-ΤΥΠΙΚΗ ΑΠΟΚΛΙΣΗ</vt:lpstr>
      <vt:lpstr>ΜΕΤΡΑ ΣΧΕΤΙΚΗΣ ΘΕΣΗΣ-ΜΕΤΑΒΛΗΤΟΤ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Douli</dc:creator>
  <cp:lastModifiedBy>Maria Douli</cp:lastModifiedBy>
  <dcterms:created xsi:type="dcterms:W3CDTF">2025-06-17T18:14:54Z</dcterms:created>
  <dcterms:modified xsi:type="dcterms:W3CDTF">2025-06-26T19:17:04Z</dcterms:modified>
</cp:coreProperties>
</file>