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externalLinks/externalLink9.xml" ContentType="application/vnd.openxmlformats-officedocument.spreadsheetml.externalLink+xml"/>
  <Override PartName="/xl/externalLinks/externalLink29.xml" ContentType="application/vnd.openxmlformats-officedocument.spreadsheetml.externalLink+xml"/>
  <Override PartName="/xl/externalLinks/externalLink38.xml" ContentType="application/vnd.openxmlformats-officedocument.spreadsheetml.externalLink+xml"/>
  <Override PartName="/xl/externalLinks/externalLink47.xml" ContentType="application/vnd.openxmlformats-officedocument.spreadsheetml.externalLink+xml"/>
  <Override PartName="/xl/externalLinks/externalLink4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externalLinks/externalLink7.xml" ContentType="application/vnd.openxmlformats-officedocument.spreadsheetml.externalLink+xml"/>
  <Override PartName="/xl/externalLinks/externalLink18.xml" ContentType="application/vnd.openxmlformats-officedocument.spreadsheetml.externalLink+xml"/>
  <Override PartName="/xl/externalLinks/externalLink27.xml" ContentType="application/vnd.openxmlformats-officedocument.spreadsheetml.externalLink+xml"/>
  <Override PartName="/xl/externalLinks/externalLink36.xml" ContentType="application/vnd.openxmlformats-officedocument.spreadsheetml.externalLink+xml"/>
  <Override PartName="/xl/externalLinks/externalLink45.xml" ContentType="application/vnd.openxmlformats-officedocument.spreadsheetml.externalLink+xml"/>
  <Override PartName="/xl/externalLinks/externalLink56.xml" ContentType="application/vnd.openxmlformats-officedocument.spreadsheetml.externalLink+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externalLinks/externalLink16.xml" ContentType="application/vnd.openxmlformats-officedocument.spreadsheetml.externalLink+xml"/>
  <Override PartName="/xl/externalLinks/externalLink25.xml" ContentType="application/vnd.openxmlformats-officedocument.spreadsheetml.externalLink+xml"/>
  <Override PartName="/xl/externalLinks/externalLink34.xml" ContentType="application/vnd.openxmlformats-officedocument.spreadsheetml.externalLink+xml"/>
  <Override PartName="/xl/externalLinks/externalLink43.xml" ContentType="application/vnd.openxmlformats-officedocument.spreadsheetml.externalLink+xml"/>
  <Override PartName="/xl/externalLinks/externalLink54.xml" ContentType="application/vnd.openxmlformats-officedocument.spreadsheetml.externalLink+xml"/>
  <Override PartName="/xl/worksheets/sheet3.xml" ContentType="application/vnd.openxmlformats-officedocument.spreadsheetml.worksheet+xml"/>
  <Override PartName="/xl/externalLinks/externalLink3.xml" ContentType="application/vnd.openxmlformats-officedocument.spreadsheetml.externalLink+xml"/>
  <Override PartName="/xl/externalLinks/externalLink14.xml" ContentType="application/vnd.openxmlformats-officedocument.spreadsheetml.externalLink+xml"/>
  <Override PartName="/xl/externalLinks/externalLink23.xml" ContentType="application/vnd.openxmlformats-officedocument.spreadsheetml.externalLink+xml"/>
  <Override PartName="/xl/externalLinks/externalLink32.xml" ContentType="application/vnd.openxmlformats-officedocument.spreadsheetml.externalLink+xml"/>
  <Override PartName="/xl/externalLinks/externalLink41.xml" ContentType="application/vnd.openxmlformats-officedocument.spreadsheetml.externalLink+xml"/>
  <Override PartName="/xl/externalLinks/externalLink5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2.xml" ContentType="application/vnd.openxmlformats-officedocument.spreadsheetml.externalLink+xml"/>
  <Override PartName="/xl/externalLinks/externalLink21.xml" ContentType="application/vnd.openxmlformats-officedocument.spreadsheetml.externalLink+xml"/>
  <Override PartName="/xl/externalLinks/externalLink30.xml" ContentType="application/vnd.openxmlformats-officedocument.spreadsheetml.externalLink+xml"/>
  <Override PartName="/xl/externalLinks/externalLink50.xml" ContentType="application/vnd.openxmlformats-officedocument.spreadsheetml.externalLink+xml"/>
  <Override PartName="/xl/externalLinks/externalLink10.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Override PartName="/xl/worksheets/sheet14.xml" ContentType="application/vnd.openxmlformats-officedocument.spreadsheetml.worksheet+xml"/>
  <Override PartName="/xl/externalLinks/externalLink8.xml" ContentType="application/vnd.openxmlformats-officedocument.spreadsheetml.externalLink+xml"/>
  <Override PartName="/xl/externalLinks/externalLink19.xml" ContentType="application/vnd.openxmlformats-officedocument.spreadsheetml.externalLink+xml"/>
  <Override PartName="/xl/externalLinks/externalLink39.xml" ContentType="application/vnd.openxmlformats-officedocument.spreadsheetml.externalLink+xml"/>
  <Override PartName="/xl/externalLinks/externalLink48.xml" ContentType="application/vnd.openxmlformats-officedocument.spreadsheetml.externalLink+xml"/>
  <Override PartName="/xl/externalLinks/externalLink57.xml" ContentType="application/vnd.openxmlformats-officedocument.spreadsheetml.externalLink+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externalLinks/externalLink17.xml" ContentType="application/vnd.openxmlformats-officedocument.spreadsheetml.externalLink+xml"/>
  <Override PartName="/xl/externalLinks/externalLink28.xml" ContentType="application/vnd.openxmlformats-officedocument.spreadsheetml.externalLink+xml"/>
  <Override PartName="/xl/externalLinks/externalLink37.xml" ContentType="application/vnd.openxmlformats-officedocument.spreadsheetml.externalLink+xml"/>
  <Override PartName="/xl/externalLinks/externalLink46.xml" ContentType="application/vnd.openxmlformats-officedocument.spreadsheetml.externalLink+xml"/>
  <Override PartName="/xl/externalLinks/externalLink55.xml" ContentType="application/vnd.openxmlformats-officedocument.spreadsheetml.externalLink+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15.xml" ContentType="application/vnd.openxmlformats-officedocument.spreadsheetml.externalLink+xml"/>
  <Override PartName="/xl/externalLinks/externalLink24.xml" ContentType="application/vnd.openxmlformats-officedocument.spreadsheetml.externalLink+xml"/>
  <Override PartName="/xl/externalLinks/externalLink26.xml" ContentType="application/vnd.openxmlformats-officedocument.spreadsheetml.externalLink+xml"/>
  <Override PartName="/xl/externalLinks/externalLink35.xml" ContentType="application/vnd.openxmlformats-officedocument.spreadsheetml.externalLink+xml"/>
  <Override PartName="/xl/externalLinks/externalLink44.xml" ContentType="application/vnd.openxmlformats-officedocument.spreadsheetml.externalLink+xml"/>
  <Override PartName="/xl/externalLinks/externalLink53.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13.xml" ContentType="application/vnd.openxmlformats-officedocument.spreadsheetml.externalLink+xml"/>
  <Override PartName="/xl/externalLinks/externalLink22.xml" ContentType="application/vnd.openxmlformats-officedocument.spreadsheetml.externalLink+xml"/>
  <Override PartName="/xl/externalLinks/externalLink33.xml" ContentType="application/vnd.openxmlformats-officedocument.spreadsheetml.externalLink+xml"/>
  <Override PartName="/xl/externalLinks/externalLink42.xml" ContentType="application/vnd.openxmlformats-officedocument.spreadsheetml.externalLink+xml"/>
  <Override PartName="/xl/externalLinks/externalLink51.xml" ContentType="application/vnd.openxmlformats-officedocument.spreadsheetml.externalLink+xml"/>
  <Override PartName="/xl/drawings/drawing1.xml" ContentType="application/vnd.openxmlformats-officedocument.drawing+xml"/>
  <Override PartName="/xl/externalLinks/externalLink11.xml" ContentType="application/vnd.openxmlformats-officedocument.spreadsheetml.externalLink+xml"/>
  <Override PartName="/xl/externalLinks/externalLink20.xml" ContentType="application/vnd.openxmlformats-officedocument.spreadsheetml.externalLink+xml"/>
  <Override PartName="/xl/externalLinks/externalLink31.xml" ContentType="application/vnd.openxmlformats-officedocument.spreadsheetml.externalLink+xml"/>
  <Override PartName="/xl/externalLinks/externalLink40.xml" ContentType="application/vnd.openxmlformats-officedocument.spreadsheetml.externalLink+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showInkAnnotation="0" codeName="ThisWorkbook" defaultThemeVersion="124226"/>
  <bookViews>
    <workbookView xWindow="360" yWindow="336" windowWidth="9180" windowHeight="4308" tabRatio="894"/>
  </bookViews>
  <sheets>
    <sheet name="ΠΙΝ.1 Οροφές Κράτους" sheetId="58" r:id="rId1"/>
    <sheet name="ΠΙΝ. 2 Προβλέψεις ΕΔΤΚ" sheetId="37" r:id="rId2"/>
    <sheet name="ΠΙΝ.3 Τακτικός ΠΥ Υπουργείου" sheetId="59" r:id="rId3"/>
    <sheet name="ΠΙΝ.4 Προβλέψεις ΠΔΕ" sheetId="39" r:id="rId4"/>
    <sheet name="ΠΙΝ.5 ΝΠΔΔ" sheetId="50" r:id="rId5"/>
    <sheet name="ΠΙΝ.6 ΔΕΚΟ_ΝΠΙΔ" sheetId="24" r:id="rId6"/>
    <sheet name="Πιν.7 Ενοπ. ΟΤΑ" sheetId="53" r:id="rId7"/>
    <sheet name="ΠΙΝ 8 ΝΠΔΔ ΟΚΑ" sheetId="55" r:id="rId8"/>
    <sheet name="ΠΙΝ.9 Pension" sheetId="51" r:id="rId9"/>
    <sheet name="ΠΙΝ.10 ΟΑΕΔ" sheetId="42" r:id="rId10"/>
    <sheet name="ΠΙΝ. 11 ΝΟΣΟΚ ΕΝΟΠΟΙΗΜ" sheetId="49" r:id="rId11"/>
    <sheet name="ΠΙΝ.12 ΠΕΔΥ-ΥΠΕ ΓΔΟΥ" sheetId="46" r:id="rId12"/>
    <sheet name="ΠΙΝ.13.ΕΟΠΥΥ ΓΔΟΥ" sheetId="48" r:id="rId13"/>
    <sheet name="ΠΙΝ. 14 Εξέλιξη Προσωπικού" sheetId="54" r:id="rId14"/>
    <sheet name="ΠΙΝ.15 ΟΠΕΚΑ" sheetId="57"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s>
  <definedNames>
    <definedName name="\A">#REF!</definedName>
    <definedName name="\B">#REF!</definedName>
    <definedName name="\C">#REF!</definedName>
    <definedName name="\D">#REF!</definedName>
    <definedName name="\e" localSheetId="9">#REF!</definedName>
    <definedName name="\e" localSheetId="8">#REF!</definedName>
    <definedName name="\e">#REF!</definedName>
    <definedName name="\F">#REF!</definedName>
    <definedName name="\g" localSheetId="9">#REF!</definedName>
    <definedName name="\g" localSheetId="8">#REF!</definedName>
    <definedName name="\g">#REF!</definedName>
    <definedName name="\H">#REF!</definedName>
    <definedName name="\K">#REF!</definedName>
    <definedName name="\L">#REF!</definedName>
    <definedName name="\M">#REF!</definedName>
    <definedName name="\P">#REF!</definedName>
    <definedName name="\Q">#REF!</definedName>
    <definedName name="\S">#REF!</definedName>
    <definedName name="\t" localSheetId="9">#REF!</definedName>
    <definedName name="\t" localSheetId="8">#REF!</definedName>
    <definedName name="\t">#REF!</definedName>
    <definedName name="\V">#REF!</definedName>
    <definedName name="\W">#REF!</definedName>
    <definedName name="\X">#REF!</definedName>
    <definedName name="\ZSD" hidden="1">{"partial screen",#N/A,FALSE,"State_Gov't"}</definedName>
    <definedName name="_">#REF!</definedName>
    <definedName name="_____x1" hidden="1">{"partial screen",#N/A,FALSE,"State_Gov't"}</definedName>
    <definedName name="_____x2" hidden="1">{"partial screen",#N/A,FALSE,"State_Gov't"}</definedName>
    <definedName name="___x1" hidden="1">{"partial screen",#N/A,FALSE,"State_Gov't"}</definedName>
    <definedName name="___x2" hidden="1">{"partial screen",#N/A,FALSE,"State_Gov't"}</definedName>
    <definedName name="__123Graph_A" hidden="1">'[1]Table 5'!$B$11:$B$11</definedName>
    <definedName name="__123Graph_AChart1" hidden="1">'[2]2'!#REF!</definedName>
    <definedName name="__123Graph_AChart2" hidden="1">'[2]2'!#REF!</definedName>
    <definedName name="__123Graph_AChart3" hidden="1">'[2]2'!#REF!</definedName>
    <definedName name="__123Graph_ACurrent" hidden="1">[3]CPIINDEX!$O$263:$O$310</definedName>
    <definedName name="__123Graph_AERDOLLAR" hidden="1">'[4]ex rate'!$F$30:$AM$30</definedName>
    <definedName name="__123Graph_AERRUBLE" hidden="1">'[4]ex rate'!$F$31:$AM$31</definedName>
    <definedName name="__123Graph_AMONEY" hidden="1">'[5]MonSurv-BC'!#REF!</definedName>
    <definedName name="__123Graph_AREALRATE" hidden="1">'[4]ex rate'!$F$36:$AU$36</definedName>
    <definedName name="__123Graph_ARUBRATE" hidden="1">'[4]ex rate'!$K$37:$AN$37</definedName>
    <definedName name="__123Graph_ASEASON_CASH" hidden="1">'[5]MonSurv-BC'!#REF!</definedName>
    <definedName name="__123Graph_ASEASON_MONEY" hidden="1">'[5]MonSurv-BC'!#REF!</definedName>
    <definedName name="__123Graph_ASEASON_SIGHT" hidden="1">'[5]MonSurv-BC'!#REF!</definedName>
    <definedName name="__123Graph_ASEASON_TIME" hidden="1">'[5]MonSurv-BC'!#REF!</definedName>
    <definedName name="__123Graph_AUSRATE" hidden="1">'[4]ex rate'!$K$36:$AN$36</definedName>
    <definedName name="__123Graph_B" hidden="1">[6]PlanTres!#REF!</definedName>
    <definedName name="__123Graph_BChart1" hidden="1">'[2]2'!#REF!</definedName>
    <definedName name="__123Graph_BChart2" hidden="1">'[2]2'!#REF!</definedName>
    <definedName name="__123Graph_BChart3" hidden="1">'[2]2'!#REF!</definedName>
    <definedName name="__123Graph_BCURRENT" hidden="1">'[7]Dep fonct'!#REF!</definedName>
    <definedName name="__123Graph_BERDOLLAR" hidden="1">'[4]ex rate'!$F$36:$AM$36</definedName>
    <definedName name="__123Graph_BERRUBLE" hidden="1">'[4]ex rate'!$F$37:$AM$37</definedName>
    <definedName name="__123Graph_BMONEY" hidden="1">'[5]MonSurv-BC'!#REF!</definedName>
    <definedName name="__123Graph_BREALRATE" hidden="1">'[4]ex rate'!$F$37:$AU$37</definedName>
    <definedName name="__123Graph_BRUBRATE" hidden="1">'[4]ex rate'!$K$31:$AN$31</definedName>
    <definedName name="__123Graph_BSEASON_CASH" hidden="1">'[5]MonSurv-BC'!#REF!</definedName>
    <definedName name="__123Graph_BSEASON_MONEY" hidden="1">'[5]MonSurv-BC'!#REF!</definedName>
    <definedName name="__123Graph_BSEASON_TIME" hidden="1">'[5]MonSurv-BC'!#REF!</definedName>
    <definedName name="__123Graph_BUSRATE" hidden="1">'[4]ex rate'!$K$30:$AN$30</definedName>
    <definedName name="__123Graph_C" hidden="1">[6]PlanTres!#REF!</definedName>
    <definedName name="__123Graph_CChart1" hidden="1">'[2]2'!#REF!</definedName>
    <definedName name="__123Graph_CChart2" hidden="1">'[2]2'!#REF!</definedName>
    <definedName name="__123Graph_CChart3" hidden="1">'[2]2'!#REF!</definedName>
    <definedName name="__123Graph_CCURRENT" hidden="1">'[7]Dep fonct'!#REF!</definedName>
    <definedName name="__123Graph_CMONEY" hidden="1">'[5]MonSurv-BC'!#REF!</definedName>
    <definedName name="__123Graph_CSEASON_CASH" hidden="1">'[5]MonSurv-BC'!#REF!</definedName>
    <definedName name="__123Graph_CSEASON_MONEY" hidden="1">'[5]MonSurv-BC'!#REF!</definedName>
    <definedName name="__123Graph_CSEASON_SIGHT" hidden="1">'[5]MonSurv-BC'!#REF!</definedName>
    <definedName name="__123Graph_CSEASON_TIME" hidden="1">'[5]MonSurv-BC'!#REF!</definedName>
    <definedName name="__123Graph_D" hidden="1">[6]PlanTres!#REF!</definedName>
    <definedName name="__123Graph_DChart1" hidden="1">'[2]2'!#REF!</definedName>
    <definedName name="__123Graph_DChart2" hidden="1">'[2]2'!#REF!</definedName>
    <definedName name="__123Graph_DChart3" hidden="1">'[2]2'!#REF!</definedName>
    <definedName name="__123Graph_DCURRENT" hidden="1">'[7]Dep fonct'!#REF!</definedName>
    <definedName name="__123Graph_DSEASON_MONEY" hidden="1">'[5]MonSurv-BC'!#REF!</definedName>
    <definedName name="__123Graph_DSEASON_SIGHT" hidden="1">'[5]MonSurv-BC'!#REF!</definedName>
    <definedName name="__123Graph_DSEASON_TIME" hidden="1">'[5]MonSurv-BC'!#REF!</definedName>
    <definedName name="__123Graph_E" hidden="1">[6]PlanTres!#REF!</definedName>
    <definedName name="__123Graph_EChart1" hidden="1">'[2]2'!#REF!</definedName>
    <definedName name="__123Graph_EChart2" hidden="1">'[2]2'!#REF!</definedName>
    <definedName name="__123Graph_EChart3" hidden="1">'[2]2'!#REF!</definedName>
    <definedName name="__123Graph_ECURRENT" hidden="1">'[7]Dep fonct'!#REF!</definedName>
    <definedName name="__123Graph_ESEASON_CASH" hidden="1">'[5]MonSurv-BC'!#REF!</definedName>
    <definedName name="__123Graph_ESEASON_MONEY" hidden="1">'[5]MonSurv-BC'!#REF!</definedName>
    <definedName name="__123Graph_ESEASON_TIME" hidden="1">'[5]MonSurv-BC'!#REF!</definedName>
    <definedName name="__123Graph_F" hidden="1">[6]PlanTres!#REF!</definedName>
    <definedName name="__123Graph_FChart1" hidden="1">'[2]2'!#REF!</definedName>
    <definedName name="__123Graph_FChart2" hidden="1">'[2]2'!#REF!</definedName>
    <definedName name="__123Graph_FChart3" hidden="1">'[2]2'!#REF!</definedName>
    <definedName name="__123Graph_FCurrent" hidden="1">'[2]2'!#REF!</definedName>
    <definedName name="__123Graph_X" hidden="1">[8]E!#REF!</definedName>
    <definedName name="__123Graph_XChart1" hidden="1">'[9]Summary BOP'!#REF!</definedName>
    <definedName name="__123Graph_XCREDIT" hidden="1">'[5]MonSurv-BC'!#REF!</definedName>
    <definedName name="__123Graph_XCurrent" hidden="1">[3]CPIINDEX!$B$263:$B$310</definedName>
    <definedName name="__123Graph_XERDOLLAR" hidden="1">'[4]ex rate'!$F$15:$AM$15</definedName>
    <definedName name="__123Graph_XERRUBLE" hidden="1">'[4]ex rate'!$F$15:$AM$15</definedName>
    <definedName name="__123Graph_XRUBRATE" hidden="1">'[4]ex rate'!$K$15:$AN$15</definedName>
    <definedName name="__123Graph_XUSRATE" hidden="1">'[4]ex rate'!$K$15:$AN$15</definedName>
    <definedName name="__prt1">#N/A</definedName>
    <definedName name="__prt2">#N/A</definedName>
    <definedName name="__prt3">#N/A</definedName>
    <definedName name="__prt4">#N/A</definedName>
    <definedName name="__prt5">#N/A</definedName>
    <definedName name="__prt6">#N/A</definedName>
    <definedName name="__prt7">#N/A</definedName>
    <definedName name="__prt8">#N/A</definedName>
    <definedName name="__x1" hidden="1">{"partial screen",#N/A,FALSE,"State_Gov't"}</definedName>
    <definedName name="__x2" hidden="1">{"partial screen",#N/A,FALSE,"State_Gov't"}</definedName>
    <definedName name="_1___123Graph_AChart_1A" hidden="1">[3]CPIINDEX!$O$263:$O$310</definedName>
    <definedName name="_10___123Graph_XChart_3A" hidden="1">[3]CPIINDEX!$B$203:$B$310</definedName>
    <definedName name="_11___123Graph_XChart_4A" hidden="1">[3]CPIINDEX!$B$239:$B$298</definedName>
    <definedName name="_12__123Graph_AGROWTH_CPI" hidden="1">[10]Data!#REF!</definedName>
    <definedName name="_123graph_b" hidden="1">[11]A!#REF!</definedName>
    <definedName name="_12no" hidden="1">'[7]Dep fonct'!#REF!</definedName>
    <definedName name="_13__123Graph_AMIMPMA_1" hidden="1">#REF!</definedName>
    <definedName name="_14__123Graph_ANDA_OIN" hidden="1">#REF!</definedName>
    <definedName name="_19__123Graph_ANDA_2" hidden="1">[12]A!#REF!</definedName>
    <definedName name="_2___123Graph_AChart_2A" hidden="1">[3]CPIINDEX!$K$203:$K$304</definedName>
    <definedName name="_24__123Graph_ANDA_NIR" hidden="1">[12]A!#REF!</definedName>
    <definedName name="_25__123Graph_AR_BMONEY" hidden="1">#REF!</definedName>
    <definedName name="_26__123Graph_AREALEX_WAGE" hidden="1">[13]PRIVATE_OLD!$E$13:$E$49</definedName>
    <definedName name="_3___123Graph_AChart_3A" hidden="1">[3]CPIINDEX!$O$203:$O$304</definedName>
    <definedName name="_31__123Graph_ASEIGNOR" hidden="1">[14]seignior!#REF!</definedName>
    <definedName name="_32__123Graph_BNDA_OIN" hidden="1">#REF!</definedName>
    <definedName name="_33__123Graph_BR_BMONEY" hidden="1">#REF!</definedName>
    <definedName name="_34__123Graph_BREALEX_WAGE" hidden="1">[13]PRIVATE_OLD!$F$13:$F$49</definedName>
    <definedName name="_39__123Graph_BSEIGNOR" hidden="1">[14]seignior!#REF!</definedName>
    <definedName name="_4___123Graph_AChart_4A" hidden="1">[3]CPIINDEX!$O$239:$O$298</definedName>
    <definedName name="_40__123Graph_CMIMPMA_0" hidden="1">#REF!</definedName>
    <definedName name="_45__123Graph_DGROWTH_CPI" hidden="1">[10]Data!#REF!</definedName>
    <definedName name="_46__123Graph_DMIMPMA_1" hidden="1">#REF!</definedName>
    <definedName name="_5___123Graph_BChart_1A" hidden="1">[3]CPIINDEX!$S$263:$S$310</definedName>
    <definedName name="_51__123Graph_DNDA_NIR" hidden="1">[12]A!#REF!</definedName>
    <definedName name="_52__123Graph_EMIMPMA_0" hidden="1">#REF!</definedName>
    <definedName name="_53__123Graph_EMIMPMA_1" hidden="1">#REF!</definedName>
    <definedName name="_54__123Graph_FMIMPMA_0" hidden="1">#REF!</definedName>
    <definedName name="_55__123Graph_XMIMPMA_0" hidden="1">#REF!</definedName>
    <definedName name="_6___123Graph_BChart_3A" hidden="1">[15]CPIINDEX!#REF!</definedName>
    <definedName name="_60__123Graph_XNDA_2" hidden="1">[12]A!#REF!</definedName>
    <definedName name="_65__123Graph_XNDA_NIR" hidden="1">[12]A!#REF!</definedName>
    <definedName name="_66__123Graph_XR_BMONEY" hidden="1">#REF!</definedName>
    <definedName name="_7___123Graph_BChart_4A" hidden="1">[15]CPIINDEX!#REF!</definedName>
    <definedName name="_71__123Graph_XREALEX_WAGE" hidden="1">[16]PRIVATE!#REF!</definedName>
    <definedName name="_8___123Graph_XChart_1A" hidden="1">[3]CPIINDEX!$B$263:$B$310</definedName>
    <definedName name="_9___123Graph_XChart_2A" hidden="1">[3]CPIINDEX!$B$203:$B$310</definedName>
    <definedName name="_Fill" hidden="1">#REF!</definedName>
    <definedName name="_Fill1" hidden="1">#REF!</definedName>
    <definedName name="_FILLL" hidden="1">[17]Fund_Credit!#REF!</definedName>
    <definedName name="_filterd" hidden="1">[18]C!$P$428:$T$428</definedName>
    <definedName name="_xlnm._FilterDatabase" hidden="1">[19]C!$P$428:$T$428</definedName>
    <definedName name="_Key1" hidden="1">#REF!</definedName>
    <definedName name="_Key2" hidden="1">'[20]11 rev 94 '!#REF!</definedName>
    <definedName name="_LL2" hidden="1">{FALSE,FALSE,-1.25,-15.5,484.5,276.75,FALSE,FALSE,TRUE,TRUE,0,12,#N/A,46,#N/A,2.93460490463215,15.35,1,FALSE,FALSE,3,TRUE,1,FALSE,100,"Swvu.PLA1.","ACwvu.PLA1.",#N/A,FALSE,FALSE,0,0,0,0,2,"","",TRUE,TRUE,FALSE,FALSE,1,60,#N/A,#N/A,FALSE,FALSE,FALSE,FALSE,FALSE,FALSE,FALSE,9,65532,65532,FALSE,FALSE,TRUE,TRUE,TRUE}</definedName>
    <definedName name="_MatMult_A" hidden="1">#REF!</definedName>
    <definedName name="_MatMult_AxB" hidden="1">#REF!</definedName>
    <definedName name="_MatMult_B" hidden="1">#REF!</definedName>
    <definedName name="_mof2">'[21]SR Table 2'!#REF!</definedName>
    <definedName name="_Order1" hidden="1">255</definedName>
    <definedName name="_Order2" hidden="1">0</definedName>
    <definedName name="_Parse_In" hidden="1">#REF!</definedName>
    <definedName name="_Parse_Out" hidden="1">#REF!</definedName>
    <definedName name="_prt1">#N/A</definedName>
    <definedName name="_prt2">#N/A</definedName>
    <definedName name="_prt3">#N/A</definedName>
    <definedName name="_prt4">#N/A</definedName>
    <definedName name="_prt5">#N/A</definedName>
    <definedName name="_prt6">#N/A</definedName>
    <definedName name="_prt7">#N/A</definedName>
    <definedName name="_prt8">#N/A</definedName>
    <definedName name="_RED3">"Check Box 8"</definedName>
    <definedName name="_Regression_Int" hidden="1">1</definedName>
    <definedName name="_Regression_Out" hidden="1">#REF!</definedName>
    <definedName name="_Regression_X" hidden="1">#REF!</definedName>
    <definedName name="_Regression_Y" hidden="1">#REF!</definedName>
    <definedName name="_Sort" hidden="1">#REF!</definedName>
    <definedName name="_tab06">#REF!</definedName>
    <definedName name="_tab07">#REF!</definedName>
    <definedName name="_TAB1">#REF!</definedName>
    <definedName name="_Tab2">#REF!</definedName>
    <definedName name="_Tab3">#REF!</definedName>
    <definedName name="_TAB4">#REF!</definedName>
    <definedName name="_tab5">#REF!</definedName>
    <definedName name="_tab6">#REF!</definedName>
    <definedName name="_tab7">#REF!</definedName>
    <definedName name="_x1" hidden="1">{"partial screen",#N/A,FALSE,"State_Gov't"}</definedName>
    <definedName name="_x2" hidden="1">{"partial screen",#N/A,FALSE,"State_Gov't"}</definedName>
    <definedName name="a" hidden="1">'[2]2'!#REF!</definedName>
    <definedName name="aa" hidden="1">{FALSE,FALSE,-1.25,-15.5,484.5,276.75,FALSE,FALSE,TRUE,TRUE,0,12,#N/A,46,#N/A,2.93460490463215,15.35,1,FALSE,FALSE,3,TRUE,1,FALSE,100,"Swvu.PLA1.","ACwvu.PLA1.",#N/A,FALSE,FALSE,0,0,0,0,2,"","",TRUE,TRUE,FALSE,FALSE,1,60,#N/A,#N/A,FALSE,FALSE,FALSE,FALSE,FALSE,FALSE,FALSE,9,65532,65532,FALSE,FALSE,TRUE,TRUE,TRUE}</definedName>
    <definedName name="aaa" hidden="1">{FALSE,FALSE,-1.25,-15.5,484.5,276.75,FALSE,FALSE,TRUE,TRUE,0,12,#N/A,46,#N/A,2.93460490463215,15.35,1,FALSE,FALSE,3,TRUE,1,FALSE,100,"Swvu.PLA1.","ACwvu.PLA1.",#N/A,FALSE,FALSE,0,0,0,0,2,"","",TRUE,TRUE,FALSE,FALSE,1,60,#N/A,#N/A,FALSE,FALSE,FALSE,FALSE,FALSE,FALSE,FALSE,9,65532,65532,FALSE,FALSE,TRUE,TRUE,TRUE}</definedName>
    <definedName name="aaaaaaaaaaaaaaaaaaaa">#REF!</definedName>
    <definedName name="abu" hidden="1">{FALSE,FALSE,-1.25,-15.5,484.5,276.75,FALSE,FALSE,TRUE,TRUE,0,12,#N/A,46,#N/A,2.93460490463215,15.35,1,FALSE,FALSE,3,TRUE,1,FALSE,100,"Swvu.PLA1.","ACwvu.PLA1.",#N/A,FALSE,FALSE,0,0,0,0,2,"","",TRUE,TRUE,FALSE,FALSE,1,60,#N/A,#N/A,FALSE,FALSE,FALSE,FALSE,FALSE,FALSE,FALSE,9,65532,65532,FALSE,FALSE,TRUE,TRUE,TRUE}</definedName>
    <definedName name="Accrual">'[22]CODE LIST'!$M$3:$M$497</definedName>
    <definedName name="ACwvu.PLA1." hidden="1">'[23]COP FED'!#REF!</definedName>
    <definedName name="ACwvu.PLA2." hidden="1">'[24]COP FED'!$A$1:$N$49</definedName>
    <definedName name="ACwvu.Print." hidden="1">[25]Med!#REF!</definedName>
    <definedName name="ambwg11">[26]Params!$E$4</definedName>
    <definedName name="ambwg12">[26]Params!$F$4</definedName>
    <definedName name="ambwg13">[26]Params!$G$4</definedName>
    <definedName name="ambwg14">[26]Params!$H$4</definedName>
    <definedName name="ambwg15">[26]Params!$I$4</definedName>
    <definedName name="anscount" hidden="1">1</definedName>
    <definedName name="Argentina" hidden="1">{FALSE,FALSE,-1.25,-15.5,484.5,276.75,FALSE,FALSE,TRUE,TRUE,0,12,#N/A,46,#N/A,2.93460490463215,15.35,1,FALSE,FALSE,3,TRUE,1,FALSE,100,"Swvu.PLA1.","ACwvu.PLA1.",#N/A,FALSE,FALSE,0,0,0,0,2,"","",TRUE,TRUE,FALSE,FALSE,1,60,#N/A,#N/A,FALSE,FALSE,FALSE,FALSE,FALSE,FALSE,FALSE,9,65532,65532,FALSE,FALSE,TRUE,TRUE,TRUE}</definedName>
    <definedName name="ASAD" hidden="1">{"partial screen",#N/A,FALSE,"State_Gov't"}</definedName>
    <definedName name="auto1">#REF!</definedName>
    <definedName name="autom1">[21]excise!#REF!</definedName>
    <definedName name="autom2">#REF!</definedName>
    <definedName name="automat">#REF!</definedName>
    <definedName name="avWagesSec">#REF!</definedName>
    <definedName name="Balance_of_payments">#REF!</definedName>
    <definedName name="base_year">[27]Tables!$H$4</definedName>
    <definedName name="bastab">#REF!</definedName>
    <definedName name="bb" hidden="1">{"Riqfin97",#N/A,FALSE,"Tran";"Riqfinpro",#N/A,FALSE,"Tran"}</definedName>
    <definedName name="bbbb" hidden="1">#REF!</definedName>
    <definedName name="BLPH1" hidden="1">'[28]Ex rate bloom'!$A$4</definedName>
    <definedName name="BLPH14" hidden="1">[29]Raw_1!#REF!</definedName>
    <definedName name="BLPH2" hidden="1">'[28]Ex rate bloom'!$D$4</definedName>
    <definedName name="BLPH3" hidden="1">'[28]Ex rate bloom'!$G$4</definedName>
    <definedName name="BLPH4" hidden="1">'[28]Ex rate bloom'!$J$4</definedName>
    <definedName name="BLPH5" hidden="1">'[28]Ex rate bloom'!$M$4</definedName>
    <definedName name="BLPH6" hidden="1">'[28]Ex rate bloom'!$P$4</definedName>
    <definedName name="BLPH7" hidden="1">'[28]Ex rate bloom'!$S$4</definedName>
    <definedName name="BLPH8" hidden="1">'[28]Ex rate bloom'!$V$4</definedName>
    <definedName name="board" hidden="1">{FALSE,FALSE,-1.25,-15.5,484.5,276.75,FALSE,FALSE,TRUE,TRUE,0,12,#N/A,46,#N/A,2.93460490463215,15.35,1,FALSE,FALSE,3,TRUE,1,FALSE,100,"Swvu.PLA1.","ACwvu.PLA1.",#N/A,FALSE,FALSE,0,0,0,0,2,"","",TRUE,TRUE,FALSE,FALSE,1,60,#N/A,#N/A,FALSE,FALSE,FALSE,FALSE,FALSE,FALSE,FALSE,9,65532,65532,FALSE,FALSE,TRUE,TRUE,TRUE}</definedName>
    <definedName name="boptab">#REF!</definedName>
    <definedName name="BRO">#REF!</definedName>
    <definedName name="budfin">#REF!</definedName>
    <definedName name="budget_financing">#REF!</definedName>
    <definedName name="caja" hidden="1">{FALSE,FALSE,-1.25,-15.5,484.5,276.75,FALSE,FALSE,TRUE,TRUE,0,12,#N/A,46,#N/A,2.93460490463215,15.35,1,FALSE,FALSE,3,TRUE,1,FALSE,100,"Swvu.PLA1.","ACwvu.PLA1.",#N/A,FALSE,FALSE,0,0,0,0,2,"","",TRUE,TRUE,FALSE,FALSE,1,60,#N/A,#N/A,FALSE,FALSE,FALSE,FALSE,FALSE,FALSE,FALSE,9,65532,65532,FALSE,FALSE,TRUE,TRUE,TRUE}</definedName>
    <definedName name="Caja1" hidden="1">{FALSE,FALSE,-1.25,-15.5,484.5,276.75,FALSE,FALSE,TRUE,TRUE,0,12,#N/A,46,#N/A,2.93460490463215,15.35,1,FALSE,FALSE,3,TRUE,1,FALSE,100,"Swvu.PLA1.","ACwvu.PLA1.",#N/A,FALSE,FALSE,0,0,0,0,2,"","",TRUE,TRUE,FALSE,FALSE,1,60,#N/A,#N/A,FALSE,FALSE,FALSE,FALSE,FALSE,FALSE,FALSE,9,65532,65532,FALSE,FALSE,TRUE,TRUE,TRUE}</definedName>
    <definedName name="caja2" hidden="1">{FALSE,FALSE,-1.25,-15.5,484.5,276.75,FALSE,FALSE,TRUE,TRUE,0,12,#N/A,46,#N/A,2.93460490463215,15.35,1,FALSE,FALSE,3,TRUE,1,FALSE,100,"Swvu.PLA1.","ACwvu.PLA1.",#N/A,FALSE,FALSE,0,0,0,0,2,"","",TRUE,TRUE,FALSE,FALSE,1,60,#N/A,#N/A,FALSE,FALSE,FALSE,FALSE,FALSE,FALSE,FALSE,9,65532,65532,FALSE,FALSE,TRUE,TRUE,TRUE}</definedName>
    <definedName name="caja3" hidden="1">{FALSE,FALSE,-1.25,-15.5,484.5,276.75,FALSE,FALSE,TRUE,TRUE,0,12,#N/A,46,#N/A,2.93460490463215,15.35,1,FALSE,FALSE,3,TRUE,1,FALSE,100,"Swvu.PLA1.","ACwvu.PLA1.",#N/A,FALSE,FALSE,0,0,0,0,2,"","",TRUE,TRUE,FALSE,FALSE,1,60,#N/A,#N/A,FALSE,FALSE,FALSE,FALSE,FALSE,FALSE,FALSE,9,65532,65532,FALSE,FALSE,TRUE,TRUE,TRUE}</definedName>
    <definedName name="car" hidden="1">'[30]2'!#REF!</definedName>
    <definedName name="Cash">'[22]CODE LIST'!$O$3:$O$497</definedName>
    <definedName name="cc" hidden="1">{"Riqfin97",#N/A,FALSE,"Tran";"Riqfinpro",#N/A,FALSE,"Tran"}</definedName>
    <definedName name="ccc" hidden="1">{"Riqfin97",#N/A,FALSE,"Tran";"Riqfinpro",#N/A,FALSE,"Tran"}</definedName>
    <definedName name="ccccccccccccccccccc">#REF!</definedName>
    <definedName name="CGbill">[26]Params!$B$4</definedName>
    <definedName name="CGbonus">[26]Params!$B$15</definedName>
    <definedName name="CGtax">[26]Params!$B$5</definedName>
    <definedName name="Com">#REF!</definedName>
    <definedName name="comp" hidden="1">{"BOP_TAB",#N/A,FALSE,"N";"MIDTERM_TAB",#N/A,FALSE,"O";"FUND_CRED",#N/A,FALSE,"P";"DEBT_TAB1",#N/A,FALSE,"Q";"DEBT_TAB2",#N/A,FALSE,"Q";"FORFIN_TAB1",#N/A,FALSE,"R";"FORFIN_TAB2",#N/A,FALSE,"R";"BOP_ANALY",#N/A,FALSE,"U"}</definedName>
    <definedName name="consol">#REF!</definedName>
    <definedName name="contents2" hidden="1">[31]MSRV!#REF!</definedName>
    <definedName name="corptax">#REF!</definedName>
    <definedName name="Country">[32]Tables!$D$4</definedName>
    <definedName name="COVER">#REF!</definedName>
    <definedName name="Coverage">'[22]CODE LIST'!$E$512:$E$520</definedName>
    <definedName name="cp" hidden="1">'[33]C Summary'!#REF!</definedName>
    <definedName name="cstAggregateType">"G21"</definedName>
    <definedName name="cstCountryNameColumn">2</definedName>
    <definedName name="cstDataColumn">13</definedName>
    <definedName name="cstDataRange">"I13:I242"</definedName>
    <definedName name="cstDisplayType">"G24"</definedName>
    <definedName name="cstNumDecimals">"G25"</definedName>
    <definedName name="cstReportNoteColumn">9</definedName>
    <definedName name="Currency">[27]Tables!$F$4</definedName>
    <definedName name="Current_account">#REF!</definedName>
    <definedName name="Cwvu.a." hidden="1">[34]BOP!$36:$36,[34]BOP!$44:$44,[34]BOP!$59:$59,[34]BOP!#REF!,[34]BOP!#REF!,[34]BOP!$81:$88</definedName>
    <definedName name="Cwvu.bop." hidden="1">[34]BOP!$36:$36,[34]BOP!$44:$44,[34]BOP!$59:$59,[34]BOP!#REF!,[34]BOP!#REF!,[34]BOP!$81:$88</definedName>
    <definedName name="Cwvu.bop.sr." hidden="1">[34]BOP!$36:$36,[34]BOP!$44:$44,[34]BOP!$59:$59,[34]BOP!#REF!,[34]BOP!#REF!,[34]BOP!$81:$88</definedName>
    <definedName name="Cwvu.bopsdr.sr." hidden="1">[34]BOP!$36:$36,[34]BOP!$44:$44,[34]BOP!$59:$59,[34]BOP!#REF!,[34]BOP!#REF!,[34]BOP!$81:$88</definedName>
    <definedName name="Cwvu.cotton." hidden="1">[34]BOP!$36:$36,[34]BOP!$44:$44,[34]BOP!$59:$59,[34]BOP!#REF!,[34]BOP!#REF!,[34]BOP!$79:$79,[34]BOP!$81:$88,[34]BOP!#REF!</definedName>
    <definedName name="Cwvu.cottonall." hidden="1">[34]BOP!$36:$36,[34]BOP!$44:$44,[34]BOP!$59:$59,[34]BOP!#REF!,[34]BOP!#REF!,[34]BOP!$79:$79,[34]BOP!$81:$88</definedName>
    <definedName name="Cwvu.exportdetails." hidden="1">[34]BOP!$36:$36,[34]BOP!$44:$44,[34]BOP!$59:$59,[34]BOP!#REF!,[34]BOP!#REF!,[34]BOP!$79:$79,[34]BOP!#REF!</definedName>
    <definedName name="Cwvu.exports." hidden="1">[34]BOP!$36:$36,[34]BOP!$44:$44,[34]BOP!$59:$59,[34]BOP!#REF!,[34]BOP!#REF!,[34]BOP!$79:$79,[34]BOP!$81:$88,[34]BOP!#REF!</definedName>
    <definedName name="Cwvu.gold." hidden="1">[34]BOP!$36:$36,[34]BOP!$44:$44,[34]BOP!$59:$59,[34]BOP!#REF!,[34]BOP!#REF!,[34]BOP!$79:$79,[34]BOP!$81:$88,[34]BOP!#REF!</definedName>
    <definedName name="Cwvu.goldall." hidden="1">[34]BOP!$36:$36,[34]BOP!$44:$44,[34]BOP!$59:$59,[34]BOP!#REF!,[34]BOP!#REF!,[34]BOP!$79:$79,[34]BOP!$81:$88,[34]BOP!#REF!</definedName>
    <definedName name="Cwvu.IMPORT." hidden="1">#REF!</definedName>
    <definedName name="Cwvu.imports." hidden="1">[34]BOP!$36:$36,[34]BOP!$44:$44,[34]BOP!$59:$59,[34]BOP!#REF!,[34]BOP!#REF!,[34]BOP!$79:$79,[34]BOP!$81:$88,[34]BOP!#REF!,[34]BOP!#REF!</definedName>
    <definedName name="Cwvu.importsall." hidden="1">[34]BOP!$36:$36,[34]BOP!$44:$44,[34]BOP!$59:$59,[34]BOP!#REF!,[34]BOP!#REF!,[34]BOP!$79:$79,[34]BOP!$81:$88,[34]BOP!#REF!,[34]BOP!#REF!</definedName>
    <definedName name="Cwvu.Print." hidden="1">[35]Indic!$A$109:$IV$109,[35]Indic!$A$196:$IV$197,[35]Indic!$A$208:$IV$209,[35]Indic!$A$217:$IV$218</definedName>
    <definedName name="Cwvu.tot." hidden="1">[34]BOP!$36:$36,[34]BOP!$44:$44,[34]BOP!$59:$59,[34]BOP!#REF!,[34]BOP!#REF!,[34]BOP!$79:$79</definedName>
    <definedName name="dataRange">"I13:I242"</definedName>
    <definedName name="date">#REF!</definedName>
    <definedName name="dd" hidden="1">{"Riqfin97",#N/A,FALSE,"Tran";"Riqfinpro",#N/A,FALSE,"Tran"}</definedName>
    <definedName name="ddd" hidden="1">{"WEO",#N/A,FALSE,"Data";"PRI",#N/A,FALSE,"Data";"QUA",#N/A,FALSE,"Data"}</definedName>
    <definedName name="DelCut">[26]Params!$B$7</definedName>
    <definedName name="Discount_based_on_past_performance_of_3.1_3.3">[36]Params!$B$9</definedName>
    <definedName name="discretion">#REF!</definedName>
    <definedName name="DME_Dirty" hidden="1">"False"</definedName>
    <definedName name="DME_LocalFile" hidden="1">"True"</definedName>
    <definedName name="DoTEx">#REF!</definedName>
    <definedName name="DoTIm">#REF!</definedName>
    <definedName name="ebfs">#REF!</definedName>
    <definedName name="ECB_BONDS">'[37]ECB holdings'!$B$8:$D$102</definedName>
    <definedName name="EdssBatchRange">#REF!</definedName>
    <definedName name="ee" hidden="1">{"Tab1",#N/A,FALSE,"P";"Tab2",#N/A,FALSE,"P"}</definedName>
    <definedName name="eee" hidden="1">{"Tab1",#N/A,FALSE,"P";"Tab2",#N/A,FALSE,"P"}</definedName>
    <definedName name="eeeee">#REF!</definedName>
    <definedName name="endbut">"Button 3"</definedName>
    <definedName name="EPITOKIO_12">#REF!</definedName>
    <definedName name="EPITOKIO_3">#REF!</definedName>
    <definedName name="EPITOKIO_6">#REF!</definedName>
    <definedName name="Estonia__Selected_Indicators__1998_2002">'[38]Data Fiscal'!#REF!</definedName>
    <definedName name="eutab1">#REF!</definedName>
    <definedName name="excises">#REF!</definedName>
    <definedName name="ExIm">#REF!</definedName>
    <definedName name="ExitWRS">[39]Main!$AB$25</definedName>
    <definedName name="extaxrev">#REF!</definedName>
    <definedName name="extaxrev2">#REF!</definedName>
    <definedName name="extaxrev3">#REF!</definedName>
    <definedName name="f">#REF!</definedName>
    <definedName name="FDI">#REF!</definedName>
    <definedName name="FDICoun">#REF!</definedName>
    <definedName name="ff" hidden="1">{"Tab1",#N/A,FALSE,"P";"Tab2",#N/A,FALSE,"P"}</definedName>
    <definedName name="fff" hidden="1">{"Tab1",#N/A,FALSE,"P";"Tab2",#N/A,FALSE,"P"}</definedName>
    <definedName name="Financing" hidden="1">{"Tab1",#N/A,FALSE,"P";"Tab2",#N/A,FALSE,"P"}</definedName>
    <definedName name="FinCut">[26]Params!$B$8</definedName>
    <definedName name="Fiscal_bonus_GG">[36]Params!$B$5</definedName>
    <definedName name="flows">#REF!</definedName>
    <definedName name="Forcurr">#REF!</definedName>
    <definedName name="Foreign_liabilities">#REF!</definedName>
    <definedName name="fuck" hidden="1">#REF!</definedName>
    <definedName name="GCEI">[21]WEOQ4!#REF!</definedName>
    <definedName name="GCND">[21]WEOQ4!#REF!</definedName>
    <definedName name="GCND_NGDP">[21]WEOQ4!#REF!</definedName>
    <definedName name="gf" hidden="1">{"'yps17a'!$B$2:$R$64"}</definedName>
    <definedName name="GFSM2001">[40]CODELIST!$B$3:$B$504</definedName>
    <definedName name="gge">#REF!</definedName>
    <definedName name="GGFO">#REF!</definedName>
    <definedName name="ggg" hidden="1">{"Riqfin97",#N/A,FALSE,"Tran";"Riqfinpro",#N/A,FALSE,"Tran"}</definedName>
    <definedName name="ggggg" hidden="1">'[41]J(Priv.Cap)'!#REF!</definedName>
    <definedName name="gggggggg">#REF!</definedName>
    <definedName name="GGR">#REF!</definedName>
    <definedName name="ghjgkhkhgkhgk" hidden="1">'[42]J(Priv.Cap)'!#REF!</definedName>
    <definedName name="gov_payscale">#REF!</definedName>
    <definedName name="gov_wagebill">#REF!</definedName>
    <definedName name="grades">#REF!</definedName>
    <definedName name="graph">"Chart 5"</definedName>
    <definedName name="Gross_reserves">#REF!</definedName>
    <definedName name="h" hidden="1">{FALSE,FALSE,-1.25,-15.5,484.5,276.75,FALSE,FALSE,TRUE,TRUE,0,12,#N/A,46,#N/A,2.93460490463215,15.35,1,FALSE,FALSE,3,TRUE,1,FALSE,100,"Swvu.PLA1.","ACwvu.PLA1.",#N/A,FALSE,FALSE,0,0,0,0,2,"","",TRUE,TRUE,FALSE,FALSE,1,60,#N/A,#N/A,FALSE,FALSE,FALSE,FALSE,FALSE,FALSE,FALSE,9,65532,65532,FALSE,FALSE,TRUE,TRUE,TRUE}</definedName>
    <definedName name="HERE">#REF!</definedName>
    <definedName name="hhh" hidden="1">'[42]J(Priv.Cap)'!#REF!</definedName>
    <definedName name="HMTL_Ctl">{"'15.01L'!$A$1:$I$62"}</definedName>
    <definedName name="HMTL_Ctl2">{"'15.01L'!$A$1:$I$62"}</definedName>
    <definedName name="HTML_CodePage">1252</definedName>
    <definedName name="HTML_Control">{"'15.01L'!$A$1:$I$62"}</definedName>
    <definedName name="HTML_Control1">{"'15.01L'!$A$1:$I$62"}</definedName>
    <definedName name="HTML_Control2">{"'15.01L'!$A$1:$I$62"}</definedName>
    <definedName name="HTML_Control22">{"'15.01L'!$A$1:$I$62"}</definedName>
    <definedName name="HTML_Control3">{"'15.01L'!$A$1:$I$62"}</definedName>
    <definedName name="HTML_Control33">{"'15.01L'!$A$1:$I$62"}</definedName>
    <definedName name="HTML_Description">""</definedName>
    <definedName name="HTML_Email">""</definedName>
    <definedName name="HTML_Header">"15.01L"</definedName>
    <definedName name="HTML_LastUpdate">"19.11.98"</definedName>
    <definedName name="HTML_LineAfter">0</definedName>
    <definedName name="HTML_LineBefore">0</definedName>
    <definedName name="HTML_Name">"Weitzer &amp; Partner"</definedName>
    <definedName name="HTML_OBDlg2">1</definedName>
    <definedName name="HTML_OBDlg4">1</definedName>
    <definedName name="HTML_OS">0</definedName>
    <definedName name="HTML_PathFile">"C:\jb98\3d\daten\Kap15.ok\j-1501l.htm"</definedName>
    <definedName name="HTML_Title">"j-1501L"</definedName>
    <definedName name="hvjfghjghdfjg">#REF!</definedName>
    <definedName name="ii" hidden="1">{"Tab1",#N/A,FALSE,"P";"Tab2",#N/A,FALSE,"P"}</definedName>
    <definedName name="iiiiii" hidden="1">[43]M!#REF!</definedName>
    <definedName name="iiiiiiiiiiiiiiiiiiiiiiiiiiiiiiii">#REF!</definedName>
    <definedName name="In_millions_of_lei">#REF!</definedName>
    <definedName name="In_millions_of_U.S._dollars">#REF!</definedName>
    <definedName name="Interest">#REF!</definedName>
    <definedName name="iyouioyuio">#REF!</definedName>
    <definedName name="jhkghjkghkg" hidden="1">{"Riqfin97",#N/A,FALSE,"Tran";"Riqfinpro",#N/A,FALSE,"Tran"}</definedName>
    <definedName name="jj" hidden="1">{"Riqfin97",#N/A,FALSE,"Tran";"Riqfinpro",#N/A,FALSE,"Tran"}</definedName>
    <definedName name="jjj" hidden="1">[43]M!#REF!</definedName>
    <definedName name="jjjjjj" hidden="1">'[41]J(Priv.Cap)'!#REF!</definedName>
    <definedName name="jjjjjjjjjjjjjjjjjjjjjj" hidden="1">#REF!</definedName>
    <definedName name="jkhkghffkgkk">#REF!</definedName>
    <definedName name="k">#REF!</definedName>
    <definedName name="KEND">#REF!</definedName>
    <definedName name="kghkghkhkghkhfk" hidden="1">{"Tab1",#N/A,FALSE,"P";"Tab2",#N/A,FALSE,"P"}</definedName>
    <definedName name="kk" hidden="1">{"Tab1",#N/A,FALSE,"P";"Tab2",#N/A,FALSE,"P"}</definedName>
    <definedName name="kkghkghkthktg">#REF!</definedName>
    <definedName name="kkk" hidden="1">{"WEO",#N/A,FALSE,"Data";"PRI",#N/A,FALSE,"Data";"QUA",#N/A,FALSE,"Data"}</definedName>
    <definedName name="kkkk" hidden="1">[44]M!#REF!</definedName>
    <definedName name="kkkkkkkkk" hidden="1">{"Tab1",#N/A,FALSE,"P";"Tab2",#N/A,FALSE,"P"}</definedName>
    <definedName name="kkkkkkkkkkk" hidden="1">{"WEO",#N/A,FALSE,"Data";"PRI",#N/A,FALSE,"Data";"QUA",#N/A,FALSE,"Data"}</definedName>
    <definedName name="KMENU">#REF!</definedName>
    <definedName name="kol" hidden="1">#REF!</definedName>
    <definedName name="kossi" hidden="1">'[7]Dep fonct'!#REF!</definedName>
    <definedName name="Labor">#REF!</definedName>
    <definedName name="limcount">1</definedName>
    <definedName name="liquidity_reserve">#REF!</definedName>
    <definedName name="List">[45]Instructions!$B$81:$B$224</definedName>
    <definedName name="LL" hidden="1">{FALSE,FALSE,-1.25,-15.5,484.5,276.75,FALSE,FALSE,TRUE,TRUE,0,12,#N/A,46,#N/A,2.93460490463215,15.35,1,FALSE,FALSE,3,TRUE,1,FALSE,100,"Swvu.PLA1.","ACwvu.PLA1.",#N/A,FALSE,FALSE,0,0,0,0,2,"","",TRUE,TRUE,FALSE,FALSE,1,60,#N/A,#N/A,FALSE,FALSE,FALSE,FALSE,FALSE,FALSE,FALSE,9,65532,65532,FALSE,FALSE,TRUE,TRUE,TRUE}</definedName>
    <definedName name="lll" hidden="1">{"Riqfin97",#N/A,FALSE,"Tran";"Riqfinpro",#N/A,FALSE,"Tran"}</definedName>
    <definedName name="llll" hidden="1">[43]M!#REF!</definedName>
    <definedName name="lllllllllll" hidden="1">'[41]J(Priv.Cap)'!#REF!</definedName>
    <definedName name="loans">#REF!</definedName>
    <definedName name="MA">#REF!</definedName>
    <definedName name="MACROS">#REF!</definedName>
    <definedName name="MAR">#REF!</definedName>
    <definedName name="MCV">[46]Q2!$E$63:$R$63</definedName>
    <definedName name="MDTab" hidden="1">{FALSE,FALSE,-1.25,-15.5,484.5,276.75,FALSE,FALSE,TRUE,TRUE,0,12,#N/A,46,#N/A,2.93460490463215,15.35,1,FALSE,FALSE,3,TRUE,1,FALSE,100,"Swvu.PLA1.","ACwvu.PLA1.",#N/A,FALSE,FALSE,0,0,0,0,2,"","",TRUE,TRUE,FALSE,FALSE,1,60,#N/A,#N/A,FALSE,FALSE,FALSE,FALSE,FALSE,FALSE,FALSE,9,65532,65532,FALSE,FALSE,TRUE,TRUE,TRUE}</definedName>
    <definedName name="Medium_term_BOP_scenario">#REF!</definedName>
    <definedName name="medterm">#REF!</definedName>
    <definedName name="mmm" hidden="1">{"Riqfin97",#N/A,FALSE,"Tran";"Riqfinpro",#N/A,FALSE,"Tran"}</definedName>
    <definedName name="mmmm" hidden="1">{"Tab1",#N/A,FALSE,"P";"Tab2",#N/A,FALSE,"P"}</definedName>
    <definedName name="Moldova__Balance_of_Payments__1994_98">#REF!</definedName>
    <definedName name="Monetary_Program_Parameters">#REF!</definedName>
    <definedName name="moneyprogram">#REF!</definedName>
    <definedName name="monprogparameters">#REF!</definedName>
    <definedName name="monsurvey">#REF!</definedName>
    <definedName name="mt_moneyprog">#REF!</definedName>
    <definedName name="National">[40]CODELIST!$H$3:$H$59</definedName>
    <definedName name="NFA_assumptions">#REF!</definedName>
    <definedName name="NGDP">[46]Q2!$E$47:$R$47</definedName>
    <definedName name="nn" hidden="1">{"Riqfin97",#N/A,FALSE,"Tran";"Riqfinpro",#N/A,FALSE,"Tran"}</definedName>
    <definedName name="nnga" hidden="1">#REF!</definedName>
    <definedName name="nnn" hidden="1">{"Tab1",#N/A,FALSE,"P";"Tab2",#N/A,FALSE,"P"}</definedName>
    <definedName name="Non_BRO">#REF!</definedName>
    <definedName name="NonCGbill">[26]Params!$B$10</definedName>
    <definedName name="NonCGtax">[26]Params!$B$11</definedName>
    <definedName name="OnShow">#N/A</definedName>
    <definedName name="oo" hidden="1">{"Riqfin97",#N/A,FALSE,"Tran";"Riqfinpro",#N/A,FALSE,"Tran"}</definedName>
    <definedName name="ooo" hidden="1">{"Tab1",#N/A,FALSE,"P";"Tab2",#N/A,FALSE,"P"}</definedName>
    <definedName name="oooooooooooo" hidden="1">[44]M!#REF!</definedName>
    <definedName name="otro" hidden="1">{FALSE,FALSE,-1.25,-15.5,484.5,276.75,FALSE,FALSE,TRUE,TRUE,0,12,#N/A,46,#N/A,2.93460490463215,15.35,1,FALSE,FALSE,3,TRUE,1,FALSE,100,"Swvu.PLA1.","ACwvu.PLA1.",#N/A,FALSE,FALSE,0,0,0,0,2,"","",TRUE,TRUE,FALSE,FALSE,1,60,#N/A,#N/A,FALSE,FALSE,FALSE,FALSE,FALSE,FALSE,FALSE,9,65532,65532,FALSE,FALSE,TRUE,TRUE,TRUE}</definedName>
    <definedName name="p" hidden="1">{"WEO",#N/A,FALSE,"Data";"PRI",#N/A,FALSE,"Data";"QUA",#N/A,FALSE,"Data"}</definedName>
    <definedName name="PEND">#REF!</definedName>
    <definedName name="Perf_bonus_GG">[36]Params!$B$4</definedName>
    <definedName name="Period">#N/A</definedName>
    <definedName name="pitsoctaxes">#REF!</definedName>
    <definedName name="PMENU">#REF!</definedName>
    <definedName name="pol" hidden="1">[11]A!#REF!</definedName>
    <definedName name="popl" hidden="1">#REF!</definedName>
    <definedName name="pp" hidden="1">{"Riqfin97",#N/A,FALSE,"Tran";"Riqfinpro",#N/A,FALSE,"Tran"}</definedName>
    <definedName name="ppp" hidden="1">{"Riqfin97",#N/A,FALSE,"Tran";"Riqfinpro",#N/A,FALSE,"Tran"}</definedName>
    <definedName name="ppppppp">#REF!</definedName>
    <definedName name="_xlnm.Print_Area" localSheetId="13">'ΠΙΝ. 14 Εξέλιξη Προσωπικού'!$A$1:$G$39</definedName>
    <definedName name="_xlnm.Print_Area" localSheetId="1">'ΠΙΝ. 2 Προβλέψεις ΕΔΤΚ'!#REF!</definedName>
    <definedName name="_xlnm.Print_Area" localSheetId="0">'ΠΙΝ.1 Οροφές Κράτους'!$A$1:$H$448</definedName>
    <definedName name="_xlnm.Print_Area" localSheetId="9">'ΠΙΝ.10 ΟΑΕΔ'!$B$1:$J$64</definedName>
    <definedName name="_xlnm.Print_Area" localSheetId="11">'ΠΙΝ.12 ΠΕΔΥ-ΥΠΕ ΓΔΟΥ'!$A$1:$J$45</definedName>
    <definedName name="_xlnm.Print_Area" localSheetId="12">'ΠΙΝ.13.ΕΟΠΥΥ ΓΔΟΥ'!$A$1:$J$48</definedName>
    <definedName name="_xlnm.Print_Area" localSheetId="2">'ΠΙΝ.3 Τακτικός ΠΥ Υπουργείου'!$A$1:$J$99</definedName>
    <definedName name="_xlnm.Print_Area" localSheetId="8">'ΠΙΝ.9 Pension'!$A$1:$J$78</definedName>
    <definedName name="_xlnm.Print_Area">#REF!</definedName>
    <definedName name="PRINT_AREA_MI" localSheetId="9">#REF!</definedName>
    <definedName name="PRINT_AREA_MI" localSheetId="8">#REF!</definedName>
    <definedName name="PRINT_AREA_MI">#REF!</definedName>
    <definedName name="_xlnm.Print_Titles" localSheetId="1">'ΠΙΝ. 2 Προβλέψεις ΕΔΤΚ'!$A:$A</definedName>
    <definedName name="_xlnm.Print_Titles">[47]Q5!$A$1:$C$65536,[47]Q5!$A$1:$IV$7</definedName>
    <definedName name="printarea">#REF!</definedName>
    <definedName name="PrintThis_Links">[39]Links!$A$1:$F$33</definedName>
    <definedName name="profits">#REF!</definedName>
    <definedName name="PromDrift">[26]Params!$B$13</definedName>
    <definedName name="PromDrift12">[48]Params!$B$14</definedName>
    <definedName name="PromDrift13">[48]Params!$B$15</definedName>
    <definedName name="PromDrift14">[48]Params!$B$16</definedName>
    <definedName name="PromDrift15">[48]Params!$B$17</definedName>
    <definedName name="qq" hidden="1">'[42]J(Priv.Cap)'!#REF!</definedName>
    <definedName name="qqqqqqqqq">#REF!</definedName>
    <definedName name="qua99a">#REF!</definedName>
    <definedName name="qua99b">#REF!</definedName>
    <definedName name="quarterly_GDP">#REF!</definedName>
    <definedName name="quarterly_kroon">#REF!</definedName>
    <definedName name="REAL">#REF!</definedName>
    <definedName name="REV">#REF!</definedName>
    <definedName name="rngBefore">[39]Main!$AB$26</definedName>
    <definedName name="rngDepartmentDrive">[39]Main!$AB$23</definedName>
    <definedName name="rngEMailAddress">[39]Main!$AB$20</definedName>
    <definedName name="rngErrorSort">[39]ErrCheck!$A$4</definedName>
    <definedName name="rngLastSave">[39]Main!$G$19</definedName>
    <definedName name="rngLastSent">[39]Main!$G$18</definedName>
    <definedName name="rngLastUpdate">[39]Links!$D$2</definedName>
    <definedName name="rngNeedsUpdate">[39]Links!$E$2</definedName>
    <definedName name="rngNews">[39]Main!$AB$27</definedName>
    <definedName name="rngQuestChecked">[39]ErrCheck!$A$3</definedName>
    <definedName name="rr" hidden="1">{"Riqfin97",#N/A,FALSE,"Tran";"Riqfinpro",#N/A,FALSE,"Tran"}</definedName>
    <definedName name="rrr" hidden="1">{"Riqfin97",#N/A,FALSE,"Tran";"Riqfinpro",#N/A,FALSE,"Tran"}</definedName>
    <definedName name="rs" hidden="1">{"BOP_TAB",#N/A,FALSE,"N";"MIDTERM_TAB",#N/A,FALSE,"O";"FUND_CRED",#N/A,FALSE,"P";"DEBT_TAB1",#N/A,FALSE,"Q";"DEBT_TAB2",#N/A,FALSE,"Q";"FORFIN_TAB1",#N/A,FALSE,"R";"FORFIN_TAB2",#N/A,FALSE,"R";"BOP_ANALY",#N/A,FALSE,"U"}</definedName>
    <definedName name="Rwvu.Export." hidden="1">#REF!,#REF!</definedName>
    <definedName name="Rwvu.IMPORT." hidden="1">#REF!</definedName>
    <definedName name="Rwvu.PLA2." hidden="1">'[23]COP FED'!#REF!</definedName>
    <definedName name="Rwvu.Print." hidden="1">#N/A</definedName>
    <definedName name="s" hidden="1">'[5]MonSurv-BC'!#REF!</definedName>
    <definedName name="SEI">#REF!</definedName>
    <definedName name="select">'[49]CODE LIST'!$N$2:$N$6</definedName>
    <definedName name="sencount" hidden="1">2</definedName>
    <definedName name="SenDrift">[26]Params!$B$14</definedName>
    <definedName name="SenDrift13">[48]Params!$B$21</definedName>
    <definedName name="SenDrift14">[48]Params!$B$22</definedName>
    <definedName name="SenDrift15">[48]Params!$B$23</definedName>
    <definedName name="solver_lin" hidden="1">0</definedName>
    <definedName name="solver_num" hidden="1">0</definedName>
    <definedName name="solver_typ" hidden="1">1</definedName>
    <definedName name="solver_val" hidden="1">0</definedName>
    <definedName name="Special_wage_bill_base">[26]Params!$B$37</definedName>
    <definedName name="Special_wage_cut">[26]Params!$B$38</definedName>
    <definedName name="spwg12">[26]Params!$F$5</definedName>
    <definedName name="spwg13">[26]Params!$G$5</definedName>
    <definedName name="spwg14">[26]Params!$H$5</definedName>
    <definedName name="spwg15">[26]Params!$I$5</definedName>
    <definedName name="srf">#REF!</definedName>
    <definedName name="sssssssssssssssssss" hidden="1">'[7]Dep fonct'!#REF!</definedName>
    <definedName name="StartCut">[26]Params!$B$6</definedName>
    <definedName name="struc">#REF!</definedName>
    <definedName name="strucLoans">#REF!</definedName>
    <definedName name="SUMMARY1">#REF!</definedName>
    <definedName name="SUMMARY2">#REF!</definedName>
    <definedName name="survey">#REF!</definedName>
    <definedName name="Swvu.PLA1." hidden="1">'[23]COP FED'!#REF!</definedName>
    <definedName name="Swvu.PLA2." hidden="1">'[24]COP FED'!$A$1:$N$49</definedName>
    <definedName name="Swvu.Print." hidden="1">[25]Med!#REF!</definedName>
    <definedName name="tab2000b">'[21]SR Table 2'!#REF!</definedName>
    <definedName name="TAB2A">#REF!</definedName>
    <definedName name="TAB2B">#REF!</definedName>
    <definedName name="TAB2C">#REF!</definedName>
    <definedName name="TAB2D">#REF!</definedName>
    <definedName name="TAB3A">#REF!</definedName>
    <definedName name="TAB3B">#REF!</definedName>
    <definedName name="TAB3C">#REF!</definedName>
    <definedName name="TAB3D">#REF!</definedName>
    <definedName name="TAB3E">#REF!</definedName>
    <definedName name="Table___.__Estonia___Consolidated_Account_for_the_Rest_of_the_Banking_System__1992_97_1">#REF!</definedName>
    <definedName name="Table___.__Estonia___Consolidated_Account_for_the_Rest_of_the_Banking_System__1994_97">#REF!</definedName>
    <definedName name="Table_2____Moldova___General_Government_Budget_1995_98__Mdl_millions__1">#REF!</definedName>
    <definedName name="Table_3._Moldova__Balance_of_Payments__1994_98">#REF!</definedName>
    <definedName name="Table_35.__Estonia__Direction_of_Trade_Imports__1993_97">#REF!</definedName>
    <definedName name="Table_4.___Estonia___Banking_Survey__1994_98">#REF!</definedName>
    <definedName name="Table_4.__Moldova____Monetary_Survey_and_Projections__1994_98_1">#REF!</definedName>
    <definedName name="Table_5.___Estonia____Monetary_Authorities__1994_98__1">#REF!</definedName>
    <definedName name="Table_5.__Estonia__Estimated_Fiscal_Impact_of_Proposed_Tax_Policy_Changes_for_2000">#REF!</definedName>
    <definedName name="Table_6.__Moldova__Balance_of_Payments__1994_98">#REF!</definedName>
    <definedName name="table_7">'[21]SR Table 2'!#REF!</definedName>
    <definedName name="Table_debt">[50]Table!$A$3:$AB$73</definedName>
    <definedName name="Table101I">[51]Table10.1!$E$12:$N$40</definedName>
    <definedName name="Table101II">[51]Table10.1!$E$43:$N$56</definedName>
    <definedName name="Table101III">[51]Table10.1!$E$59:$N$60</definedName>
    <definedName name="Table102IV">[51]Table10.2!$F$13:$N$24</definedName>
    <definedName name="Table102V">[51]Table10.2!$F$27:$N$38</definedName>
    <definedName name="Table102VI">[51]Table10.2!$F$41:$N$52</definedName>
    <definedName name="Table102VII">[51]Table10.2!$F$55:$J$66</definedName>
    <definedName name="table21299">'[21]SR Table 2'!#REF!</definedName>
    <definedName name="Table3">'[52]SR Table 2'!#REF!</definedName>
    <definedName name="Table3_Fiscal">#REF!</definedName>
    <definedName name="table398">#REF!</definedName>
    <definedName name="Table411">'[51]Table 4'!$D$8:$I$43</definedName>
    <definedName name="Table412">'[51]Table 4'!$D$53:$I$88</definedName>
    <definedName name="table498">#REF!</definedName>
    <definedName name="Table5">'[51]Table 5'!$C$8:$S$34</definedName>
    <definedName name="table6" localSheetId="9">#REF!</definedName>
    <definedName name="table6" localSheetId="8">#REF!</definedName>
    <definedName name="table6">#REF!</definedName>
    <definedName name="Table7">#REF!</definedName>
    <definedName name="Table8">'[51]Table 8'!$A$13:$Q$38</definedName>
    <definedName name="Table92">'[51]Table 9.2'!$A$13:$P$18</definedName>
    <definedName name="Tbl_GFN">[50]Table_GEF!$B$2:$T$53</definedName>
    <definedName name="tblChecks">[39]ErrCheck!$A$3:$E$5</definedName>
    <definedName name="tblLinks">[39]Links!$A$4:$F$33</definedName>
    <definedName name="tenou" hidden="1">'[7]Dep fonct'!#REF!</definedName>
    <definedName name="teset" hidden="1">{#N/A,#N/A,FALSE,"SimInp1";#N/A,#N/A,FALSE,"SimInp2";#N/A,#N/A,FALSE,"SimOut1";#N/A,#N/A,FALSE,"SimOut2";#N/A,#N/A,FALSE,"SimOut3";#N/A,#N/A,FALSE,"SimOut4";#N/A,#N/A,FALSE,"SimOut5"}</definedName>
    <definedName name="Text_column">#REF!</definedName>
    <definedName name="tod">[53]YC!$A$1</definedName>
    <definedName name="Trade_balance">#REF!</definedName>
    <definedName name="tt" hidden="1">{"Tab1",#N/A,FALSE,"P";"Tab2",#N/A,FALSE,"P"}</definedName>
    <definedName name="ttt" hidden="1">{"PRI",#N/A,FALSE,"Data";"QUA",#N/A,FALSE,"Data";"STR",#N/A,FALSE,"Data";"VAL",#N/A,FALSE,"Data";"WEO",#N/A,FALSE,"Data";"WGT",#N/A,FALSE,"Data"}</definedName>
    <definedName name="ttttt" hidden="1">[43]M!#REF!</definedName>
    <definedName name="txwggrid">[26]Params!#REF!</definedName>
    <definedName name="tyi" hidden="1">'[7]Dep fonct'!#REF!</definedName>
    <definedName name="uu" hidden="1">{"Riqfin97",#N/A,FALSE,"Tran";"Riqfinpro",#N/A,FALSE,"Tran"}</definedName>
    <definedName name="uuu" hidden="1">{"WEO",#N/A,FALSE,"Data";"PRI",#N/A,FALSE,"Data";"QUA",#N/A,FALSE,"Data"}</definedName>
    <definedName name="vatnew">#REF!</definedName>
    <definedName name="vv" hidden="1">{"Tab1",#N/A,FALSE,"P";"Tab2",#N/A,FALSE,"P"}</definedName>
    <definedName name="vvv" hidden="1">{"Tab1",#N/A,FALSE,"P";"Tab2",#N/A,FALSE,"P"}</definedName>
    <definedName name="w" hidden="1">{"PRI",#N/A,FALSE,"Data";"QUA",#N/A,FALSE,"Data";"STR",#N/A,FALSE,"Data";"VAL",#N/A,FALSE,"Data";"WEO",#N/A,FALSE,"Data";"WGT",#N/A,FALSE,"Data"}</definedName>
    <definedName name="Wages">#REF!</definedName>
    <definedName name="wrn.98RED." hidden="1">{#N/A,#N/A,FALSE,"RED1SA";#N/A,#N/A,FALSE,"RED2SA";#N/A,#N/A,FALSE,"RED3SA";#N/A,#N/A,FALSE,"RED4SA";#N/A,#N/A,FALSE,"RED5SA";#N/A,#N/A,FALSE,"RED6SA";#N/A,#N/A,FALSE,"RED7SA";#N/A,#N/A,FALSE,"RED8SA";#N/A,#N/A,FALSE,"RED9SA";#N/A,#N/A,FALSE,"RED10SA";#N/A,#N/A,FALSE,"RED11SA";#N/A,#N/A,FALSE,"RED12SA";#N/A,#N/A,FALSE,"RED13SA";#N/A,#N/A,FALSE,"RED14SA";#N/A,#N/A,FALSE,"RED15SA";#N/A,#N/A,FALSE,"RED16SA";#N/A,#N/A,FALSE,"RED17SA"}</definedName>
    <definedName name="wrn.BMA." hidden="1">{"3",#N/A,FALSE,"BASE MONETARIA";"4",#N/A,FALSE,"BASE MONETARIA"}</definedName>
    <definedName name="wrn.BOP_MIDTERM." hidden="1">{"BOP_TAB",#N/A,FALSE,"N";"MIDTERM_TAB",#N/A,FALSE,"O"}</definedName>
    <definedName name="wrn.Briefing._.Tables." hidden="1">{#N/A,#N/A,TRUE,"Tab_1 Economic Ind.";#N/A,#N/A,TRUE,"Tab_2  Public Sector Op.";#N/A,#N/A,TRUE,"Tab_3";#N/A,#N/A,TRUE,"Tab_4 Monetary";#N/A,#N/A,TRUE,"Tab_5 Medium-Term Outlook";#N/A,#N/A,TRUE,"Tab_6";#N/A,#N/A,TRUE,"Tab_7 Indicators of Ext. Vul."}</definedName>
    <definedName name="wrn.Input._.and._.output._.tables." hidden="1">{#N/A,#N/A,FALSE,"SimInp1";#N/A,#N/A,FALSE,"SimInp2";#N/A,#N/A,FALSE,"SimOut1";#N/A,#N/A,FALSE,"SimOut2";#N/A,#N/A,FALSE,"SimOut3";#N/A,#N/A,FALSE,"SimOut4";#N/A,#N/A,FALSE,"SimOut5"}</definedName>
    <definedName name="wrn.MDABOP." hidden="1">{"BOP_TAB",#N/A,FALSE,"N";"MIDTERM_TAB",#N/A,FALSE,"O";"FUND_CRED",#N/A,FALSE,"P";"DEBT_TAB1",#N/A,FALSE,"Q";"DEBT_TAB2",#N/A,FALSE,"Q";"FORFIN_TAB1",#N/A,FALSE,"R";"FORFIN_TAB2",#N/A,FALSE,"R";"BOP_ANALY",#N/A,FALSE,"U"}</definedName>
    <definedName name="wrn.MONA." hidden="1">{"MONA",#N/A,FALSE,"S"}</definedName>
    <definedName name="wrn.Output._.tables." hidden="1">{#N/A,#N/A,FALSE,"I";#N/A,#N/A,FALSE,"J";#N/A,#N/A,FALSE,"K";#N/A,#N/A,FALSE,"L";#N/A,#N/A,FALSE,"M";#N/A,#N/A,FALSE,"N";#N/A,#N/A,FALSE,"O"}</definedName>
    <definedName name="wrn.PASMON." hidden="1">{"1",#N/A,FALSE,"Pasivos Mon";"2",#N/A,FALSE,"Pasivos Mon"}</definedName>
    <definedName name="wrn.Program." hidden="1">{"Tab1",#N/A,FALSE,"P";"Tab2",#N/A,FALSE,"P"}</definedName>
    <definedName name="wrn.Riqfin." hidden="1">{"Riqfin97",#N/A,FALSE,"Tran";"Riqfinpro",#N/A,FALSE,"Tran"}</definedName>
    <definedName name="wrn.Trade._.Output._.All." hidden="1">{"PRI",#N/A,FALSE,"Data";"QUA",#N/A,FALSE,"Data";"STR",#N/A,FALSE,"Data";"VAL",#N/A,FALSE,"Data";"WEO",#N/A,FALSE,"Data";"WGT",#N/A,FALSE,"Data"}</definedName>
    <definedName name="wrn.Trade._.Table._.Core." hidden="1">{"WEO",#N/A,FALSE,"Data";"PRI",#N/A,FALSE,"Data";"QUA",#N/A,FALSE,"Data"}</definedName>
    <definedName name="wrn.WEO." hidden="1">{"WEO",#N/A,FALSE,"T"}</definedName>
    <definedName name="wvu.PLA1." hidden="1">{FALSE,FALSE,-1.25,-15.5,484.5,276.75,FALSE,FALSE,TRUE,TRUE,0,12,#N/A,46,#N/A,2.93460490463215,15.35,1,FALSE,FALSE,3,TRUE,1,FALSE,100,"Swvu.PLA1.","ACwvu.PLA1.",#N/A,FALSE,FALSE,0,0,0,0,2,"","",TRUE,TRUE,FALSE,FALSE,1,60,#N/A,#N/A,FALSE,FALSE,FALSE,FALSE,FALSE,FALSE,FALSE,9,65532,65532,FALSE,FALSE,TRUE,TRUE,TRUE}</definedName>
    <definedName name="wvu.PLA2." hidden="1">{TRUE,TRUE,-1.25,-15.5,484.5,276.75,FALSE,FALSE,TRUE,TRUE,0,15,#N/A,56,#N/A,4.88636363636364,15.35,1,FALSE,FALSE,3,TRUE,1,FALSE,100,"Swvu.PLA2.","ACwvu.PLA2.",#N/A,FALSE,FALSE,0,0,0,0,2,"","",TRUE,TRUE,FALSE,FALSE,1,60,#N/A,#N/A,FALSE,FALSE,"Rwvu.PLA2.",#N/A,FALSE,FALSE,FALSE,9,65532,65532,FALSE,FALSE,TRUE,TRUE,TRUE}</definedName>
    <definedName name="ww" hidden="1">[43]M!#REF!</definedName>
    <definedName name="www" hidden="1">{"Riqfin97",#N/A,FALSE,"Tran";"Riqfinpro",#N/A,FALSE,"Tran"}</definedName>
    <definedName name="wwwww">#REF!</definedName>
    <definedName name="x">#REF!</definedName>
    <definedName name="xcfhxchxfhbxbhf">#REF!</definedName>
    <definedName name="xdfgxgxdfg">#REF!</definedName>
    <definedName name="xx" hidden="1">{"WEO",#N/A,FALSE,"Data";"PRI",#N/A,FALSE,"Data";"QUA",#N/A,FALSE,"Data"}</definedName>
    <definedName name="xxWRS_1">[54]Q1!#REF!</definedName>
    <definedName name="xxWRS_2">[54]Q2!#REF!</definedName>
    <definedName name="xxWRS_8">[54]Q3!#REF!</definedName>
    <definedName name="xxxx" hidden="1">{"Riqfin97",#N/A,FALSE,"Tran";"Riqfinpro",#N/A,FALSE,"Tran"}</definedName>
    <definedName name="xxxxx">#REF!</definedName>
    <definedName name="xxxxxxxxxxxxxxxxx" hidden="1">{FALSE,FALSE,-1.25,-15.5,484.5,276.75,FALSE,FALSE,TRUE,TRUE,0,12,#N/A,46,#N/A,2.93460490463215,15.35,1,FALSE,FALSE,3,TRUE,1,FALSE,100,"Swvu.PLA1.","ACwvu.PLA1.",#N/A,FALSE,FALSE,0,0,0,0,2,"","",TRUE,TRUE,FALSE,FALSE,1,60,#N/A,#N/A,FALSE,FALSE,FALSE,FALSE,FALSE,FALSE,FALSE,9,65532,65532,FALSE,FALSE,TRUE,TRUE,TRUE}</definedName>
    <definedName name="yy" hidden="1">{"Tab1",#N/A,FALSE,"P";"Tab2",#N/A,FALSE,"P"}</definedName>
    <definedName name="yyy" hidden="1">{"Tab1",#N/A,FALSE,"P";"Tab2",#N/A,FALSE,"P"}</definedName>
    <definedName name="yyyy" hidden="1">{"Riqfin97",#N/A,FALSE,"Tran";"Riqfinpro",#N/A,FALSE,"Tran"}</definedName>
    <definedName name="Z_00C67BFA_FEDD_11D1_98B3_00C04FC96ABD_.wvu.Rows" hidden="1">[34]BOP!$36:$36,[34]BOP!$44:$44,[34]BOP!$59:$59,[34]BOP!#REF!,[34]BOP!#REF!,[34]BOP!$81:$88</definedName>
    <definedName name="Z_00C67BFB_FEDD_11D1_98B3_00C04FC96ABD_.wvu.Rows" hidden="1">[34]BOP!$36:$36,[34]BOP!$44:$44,[34]BOP!$59:$59,[34]BOP!#REF!,[34]BOP!#REF!,[34]BOP!$81:$88</definedName>
    <definedName name="Z_00C67BFC_FEDD_11D1_98B3_00C04FC96ABD_.wvu.Rows" hidden="1">[34]BOP!$36:$36,[34]BOP!$44:$44,[34]BOP!$59:$59,[34]BOP!#REF!,[34]BOP!#REF!,[34]BOP!$81:$88</definedName>
    <definedName name="Z_00C67BFD_FEDD_11D1_98B3_00C04FC96ABD_.wvu.Rows" hidden="1">[34]BOP!$36:$36,[34]BOP!$44:$44,[34]BOP!$59:$59,[34]BOP!#REF!,[34]BOP!#REF!,[34]BOP!$81:$88</definedName>
    <definedName name="Z_00C67BFE_FEDD_11D1_98B3_00C04FC96ABD_.wvu.Rows" hidden="1">[34]BOP!$36:$36,[34]BOP!$44:$44,[34]BOP!$59:$59,[34]BOP!#REF!,[34]BOP!#REF!,[34]BOP!$79:$79,[34]BOP!$81:$88,[34]BOP!#REF!</definedName>
    <definedName name="Z_00C67BFF_FEDD_11D1_98B3_00C04FC96ABD_.wvu.Rows" hidden="1">[34]BOP!$36:$36,[34]BOP!$44:$44,[34]BOP!$59:$59,[34]BOP!#REF!,[34]BOP!#REF!,[34]BOP!$79:$79,[34]BOP!$81:$88</definedName>
    <definedName name="Z_00C67C00_FEDD_11D1_98B3_00C04FC96ABD_.wvu.Rows" hidden="1">[34]BOP!$36:$36,[34]BOP!$44:$44,[34]BOP!$59:$59,[34]BOP!#REF!,[34]BOP!#REF!,[34]BOP!$79:$79,[34]BOP!#REF!</definedName>
    <definedName name="Z_00C67C01_FEDD_11D1_98B3_00C04FC96ABD_.wvu.Rows" hidden="1">[34]BOP!$36:$36,[34]BOP!$44:$44,[34]BOP!$59:$59,[34]BOP!#REF!,[34]BOP!#REF!,[34]BOP!$79:$79,[34]BOP!$81:$88,[34]BOP!#REF!</definedName>
    <definedName name="Z_00C67C02_FEDD_11D1_98B3_00C04FC96ABD_.wvu.Rows" hidden="1">[34]BOP!$36:$36,[34]BOP!$44:$44,[34]BOP!$59:$59,[34]BOP!#REF!,[34]BOP!#REF!,[34]BOP!$79:$79,[34]BOP!$81:$88,[34]BOP!#REF!</definedName>
    <definedName name="Z_00C67C03_FEDD_11D1_98B3_00C04FC96ABD_.wvu.Rows" hidden="1">[34]BOP!$36:$36,[34]BOP!$44:$44,[34]BOP!$59:$59,[34]BOP!#REF!,[34]BOP!#REF!,[34]BOP!$79:$79,[34]BOP!$81:$88,[34]BOP!#REF!</definedName>
    <definedName name="Z_00C67C05_FEDD_11D1_98B3_00C04FC96ABD_.wvu.Rows" hidden="1">[34]BOP!$36:$36,[34]BOP!$44:$44,[34]BOP!$59:$59,[34]BOP!#REF!,[34]BOP!#REF!,[34]BOP!$79:$79,[34]BOP!$81:$88,[34]BOP!#REF!,[34]BOP!#REF!</definedName>
    <definedName name="Z_00C67C06_FEDD_11D1_98B3_00C04FC96ABD_.wvu.Rows" hidden="1">[34]BOP!$36:$36,[34]BOP!$44:$44,[34]BOP!$59:$59,[34]BOP!#REF!,[34]BOP!#REF!,[34]BOP!$79:$79,[34]BOP!$81:$88,[34]BOP!#REF!,[34]BOP!#REF!</definedName>
    <definedName name="Z_00C67C07_FEDD_11D1_98B3_00C04FC96ABD_.wvu.Rows" hidden="1">[34]BOP!$36:$36,[34]BOP!$44:$44,[34]BOP!$59:$59,[34]BOP!#REF!,[34]BOP!#REF!,[34]BOP!$79:$79</definedName>
    <definedName name="Z_112039D0_FF0B_11D1_98B3_00C04FC96ABD_.wvu.Rows" hidden="1">[34]BOP!$36:$36,[34]BOP!$44:$44,[34]BOP!$59:$59,[34]BOP!#REF!,[34]BOP!#REF!,[34]BOP!$81:$88</definedName>
    <definedName name="Z_112039D1_FF0B_11D1_98B3_00C04FC96ABD_.wvu.Rows" hidden="1">[34]BOP!$36:$36,[34]BOP!$44:$44,[34]BOP!$59:$59,[34]BOP!#REF!,[34]BOP!#REF!,[34]BOP!$81:$88</definedName>
    <definedName name="Z_112039D2_FF0B_11D1_98B3_00C04FC96ABD_.wvu.Rows" hidden="1">[34]BOP!$36:$36,[34]BOP!$44:$44,[34]BOP!$59:$59,[34]BOP!#REF!,[34]BOP!#REF!,[34]BOP!$81:$88</definedName>
    <definedName name="Z_112039D3_FF0B_11D1_98B3_00C04FC96ABD_.wvu.Rows" hidden="1">[34]BOP!$36:$36,[34]BOP!$44:$44,[34]BOP!$59:$59,[34]BOP!#REF!,[34]BOP!#REF!,[34]BOP!$81:$88</definedName>
    <definedName name="Z_112039D4_FF0B_11D1_98B3_00C04FC96ABD_.wvu.Rows" hidden="1">[34]BOP!$36:$36,[34]BOP!$44:$44,[34]BOP!$59:$59,[34]BOP!#REF!,[34]BOP!#REF!,[34]BOP!$79:$79,[34]BOP!$81:$88,[34]BOP!#REF!</definedName>
    <definedName name="Z_112039D5_FF0B_11D1_98B3_00C04FC96ABD_.wvu.Rows" hidden="1">[34]BOP!$36:$36,[34]BOP!$44:$44,[34]BOP!$59:$59,[34]BOP!#REF!,[34]BOP!#REF!,[34]BOP!$79:$79,[34]BOP!$81:$88</definedName>
    <definedName name="Z_112039D6_FF0B_11D1_98B3_00C04FC96ABD_.wvu.Rows" hidden="1">[34]BOP!$36:$36,[34]BOP!$44:$44,[34]BOP!$59:$59,[34]BOP!#REF!,[34]BOP!#REF!,[34]BOP!$79:$79,[34]BOP!#REF!</definedName>
    <definedName name="Z_112039D7_FF0B_11D1_98B3_00C04FC96ABD_.wvu.Rows" hidden="1">[34]BOP!$36:$36,[34]BOP!$44:$44,[34]BOP!$59:$59,[34]BOP!#REF!,[34]BOP!#REF!,[34]BOP!$79:$79,[34]BOP!$81:$88,[34]BOP!#REF!</definedName>
    <definedName name="Z_112039D8_FF0B_11D1_98B3_00C04FC96ABD_.wvu.Rows" hidden="1">[34]BOP!$36:$36,[34]BOP!$44:$44,[34]BOP!$59:$59,[34]BOP!#REF!,[34]BOP!#REF!,[34]BOP!$79:$79,[34]BOP!$81:$88,[34]BOP!#REF!</definedName>
    <definedName name="Z_112039D9_FF0B_11D1_98B3_00C04FC96ABD_.wvu.Rows" hidden="1">[34]BOP!$36:$36,[34]BOP!$44:$44,[34]BOP!$59:$59,[34]BOP!#REF!,[34]BOP!#REF!,[34]BOP!$79:$79,[34]BOP!$81:$88,[34]BOP!#REF!</definedName>
    <definedName name="Z_112039DB_FF0B_11D1_98B3_00C04FC96ABD_.wvu.Rows" hidden="1">[34]BOP!$36:$36,[34]BOP!$44:$44,[34]BOP!$59:$59,[34]BOP!#REF!,[34]BOP!#REF!,[34]BOP!$79:$79,[34]BOP!$81:$88,[34]BOP!#REF!,[34]BOP!#REF!</definedName>
    <definedName name="Z_112039DC_FF0B_11D1_98B3_00C04FC96ABD_.wvu.Rows" hidden="1">[34]BOP!$36:$36,[34]BOP!$44:$44,[34]BOP!$59:$59,[34]BOP!#REF!,[34]BOP!#REF!,[34]BOP!$79:$79,[34]BOP!$81:$88,[34]BOP!#REF!,[34]BOP!#REF!</definedName>
    <definedName name="Z_112039DD_FF0B_11D1_98B3_00C04FC96ABD_.wvu.Rows" hidden="1">[34]BOP!$36:$36,[34]BOP!$44:$44,[34]BOP!$59:$59,[34]BOP!#REF!,[34]BOP!#REF!,[34]BOP!$79:$79</definedName>
    <definedName name="Z_112B8339_2081_11D2_BFD2_00A02466506E_.wvu.PrintTitles" hidden="1">[55]SUMMARY!$B$1:$D$65536,[55]SUMMARY!$A$3:$IV$5</definedName>
    <definedName name="Z_112B833B_2081_11D2_BFD2_00A02466506E_.wvu.PrintTitles" hidden="1">[55]SUMMARY!$B$1:$D$65536,[55]SUMMARY!$A$3:$IV$5</definedName>
    <definedName name="Z_1A87067C_7102_4E77_BC8D_D9D9112AA17F_.wvu.Cols" hidden="1">#REF!</definedName>
    <definedName name="Z_1A87067C_7102_4E77_BC8D_D9D9112AA17F_.wvu.PrintArea" hidden="1">#REF!</definedName>
    <definedName name="Z_1A87067C_7102_4E77_BC8D_D9D9112AA17F_.wvu.PrintTitles" hidden="1">#REF!</definedName>
    <definedName name="Z_1A87067C_7102_4E77_BC8D_D9D9112AA17F_.wvu.Rows" hidden="1">#REF!</definedName>
    <definedName name="Z_1A8C061B_2301_11D3_BFD1_000039E37209_.wvu.Cols" hidden="1">'[56]IDA-tab7'!$K$1:$T$65536,'[56]IDA-tab7'!$V$1:$AE$65536,'[56]IDA-tab7'!$AG$1:$AP$65536</definedName>
    <definedName name="Z_1A8C061B_2301_11D3_BFD1_000039E37209_.wvu.Rows" hidden="1">'[56]IDA-tab7'!$A$10:$IV$11,'[56]IDA-tab7'!$A$14:$IV$14,'[56]IDA-tab7'!$A$18:$IV$18</definedName>
    <definedName name="Z_1A8C061C_2301_11D3_BFD1_000039E37209_.wvu.Cols" hidden="1">'[56]IDA-tab7'!$K$1:$T$65536,'[56]IDA-tab7'!$V$1:$AE$65536,'[56]IDA-tab7'!$AG$1:$AP$65536</definedName>
    <definedName name="Z_1A8C061C_2301_11D3_BFD1_000039E37209_.wvu.Rows" hidden="1">'[56]IDA-tab7'!$A$10:$IV$11,'[56]IDA-tab7'!$A$14:$IV$14,'[56]IDA-tab7'!$A$18:$IV$18</definedName>
    <definedName name="Z_1A8C061E_2301_11D3_BFD1_000039E37209_.wvu.Cols" hidden="1">'[56]IDA-tab7'!$K$1:$T$65536,'[56]IDA-tab7'!$V$1:$AE$65536,'[56]IDA-tab7'!$AG$1:$AP$65536</definedName>
    <definedName name="Z_1A8C061E_2301_11D3_BFD1_000039E37209_.wvu.Rows" hidden="1">'[56]IDA-tab7'!$A$10:$IV$11,'[56]IDA-tab7'!$A$14:$IV$14,'[56]IDA-tab7'!$A$18:$IV$18</definedName>
    <definedName name="Z_1A8C061F_2301_11D3_BFD1_000039E37209_.wvu.Cols" hidden="1">'[56]IDA-tab7'!$K$1:$T$65536,'[56]IDA-tab7'!$V$1:$AE$65536,'[56]IDA-tab7'!$AG$1:$AP$65536</definedName>
    <definedName name="Z_1A8C061F_2301_11D3_BFD1_000039E37209_.wvu.Rows" hidden="1">'[56]IDA-tab7'!$A$10:$IV$11,'[56]IDA-tab7'!$A$14:$IV$14,'[56]IDA-tab7'!$A$18:$IV$18</definedName>
    <definedName name="Z_1F4C2007_FFA7_11D1_98B6_00C04FC96ABD_.wvu.Rows" hidden="1">[34]BOP!$36:$36,[34]BOP!$44:$44,[34]BOP!$59:$59,[34]BOP!#REF!,[34]BOP!#REF!,[34]BOP!$81:$88</definedName>
    <definedName name="Z_1F4C2008_FFA7_11D1_98B6_00C04FC96ABD_.wvu.Rows" hidden="1">[34]BOP!$36:$36,[34]BOP!$44:$44,[34]BOP!$59:$59,[34]BOP!#REF!,[34]BOP!#REF!,[34]BOP!$81:$88</definedName>
    <definedName name="Z_1F4C2009_FFA7_11D1_98B6_00C04FC96ABD_.wvu.Rows" hidden="1">[34]BOP!$36:$36,[34]BOP!$44:$44,[34]BOP!$59:$59,[34]BOP!#REF!,[34]BOP!#REF!,[34]BOP!$81:$88</definedName>
    <definedName name="Z_1F4C200A_FFA7_11D1_98B6_00C04FC96ABD_.wvu.Rows" hidden="1">[34]BOP!$36:$36,[34]BOP!$44:$44,[34]BOP!$59:$59,[34]BOP!#REF!,[34]BOP!#REF!,[34]BOP!$81:$88</definedName>
    <definedName name="Z_1F4C200B_FFA7_11D1_98B6_00C04FC96ABD_.wvu.Rows" hidden="1">[34]BOP!$36:$36,[34]BOP!$44:$44,[34]BOP!$59:$59,[34]BOP!#REF!,[34]BOP!#REF!,[34]BOP!$79:$79,[34]BOP!$81:$88,[34]BOP!#REF!</definedName>
    <definedName name="Z_1F4C200C_FFA7_11D1_98B6_00C04FC96ABD_.wvu.Rows" hidden="1">[34]BOP!$36:$36,[34]BOP!$44:$44,[34]BOP!$59:$59,[34]BOP!#REF!,[34]BOP!#REF!,[34]BOP!$79:$79,[34]BOP!$81:$88</definedName>
    <definedName name="Z_1F4C200D_FFA7_11D1_98B6_00C04FC96ABD_.wvu.Rows" hidden="1">[34]BOP!$36:$36,[34]BOP!$44:$44,[34]BOP!$59:$59,[34]BOP!#REF!,[34]BOP!#REF!,[34]BOP!$79:$79,[34]BOP!#REF!</definedName>
    <definedName name="Z_1F4C200E_FFA7_11D1_98B6_00C04FC96ABD_.wvu.Rows" hidden="1">[34]BOP!$36:$36,[34]BOP!$44:$44,[34]BOP!$59:$59,[34]BOP!#REF!,[34]BOP!#REF!,[34]BOP!$79:$79,[34]BOP!$81:$88,[34]BOP!#REF!</definedName>
    <definedName name="Z_1F4C200F_FFA7_11D1_98B6_00C04FC96ABD_.wvu.Rows" hidden="1">[34]BOP!$36:$36,[34]BOP!$44:$44,[34]BOP!$59:$59,[34]BOP!#REF!,[34]BOP!#REF!,[34]BOP!$79:$79,[34]BOP!$81:$88,[34]BOP!#REF!</definedName>
    <definedName name="Z_1F4C2010_FFA7_11D1_98B6_00C04FC96ABD_.wvu.Rows" hidden="1">[34]BOP!$36:$36,[34]BOP!$44:$44,[34]BOP!$59:$59,[34]BOP!#REF!,[34]BOP!#REF!,[34]BOP!$79:$79,[34]BOP!$81:$88,[34]BOP!#REF!</definedName>
    <definedName name="Z_1F4C2012_FFA7_11D1_98B6_00C04FC96ABD_.wvu.Rows" hidden="1">[34]BOP!$36:$36,[34]BOP!$44:$44,[34]BOP!$59:$59,[34]BOP!#REF!,[34]BOP!#REF!,[34]BOP!$79:$79,[34]BOP!$81:$88,[34]BOP!#REF!,[34]BOP!#REF!</definedName>
    <definedName name="Z_1F4C2013_FFA7_11D1_98B6_00C04FC96ABD_.wvu.Rows" hidden="1">[34]BOP!$36:$36,[34]BOP!$44:$44,[34]BOP!$59:$59,[34]BOP!#REF!,[34]BOP!#REF!,[34]BOP!$79:$79,[34]BOP!$81:$88,[34]BOP!#REF!,[34]BOP!#REF!</definedName>
    <definedName name="Z_1F4C2014_FFA7_11D1_98B6_00C04FC96ABD_.wvu.Rows" hidden="1">[34]BOP!$36:$36,[34]BOP!$44:$44,[34]BOP!$59:$59,[34]BOP!#REF!,[34]BOP!#REF!,[34]BOP!$79:$79</definedName>
    <definedName name="Z_49B0A4B0_963B_11D1_BFD1_00A02466B680_.wvu.Rows" hidden="1">[34]BOP!$36:$36,[34]BOP!$44:$44,[34]BOP!$59:$59,[34]BOP!#REF!,[34]BOP!#REF!,[34]BOP!$81:$88</definedName>
    <definedName name="Z_49B0A4B1_963B_11D1_BFD1_00A02466B680_.wvu.Rows" hidden="1">[34]BOP!$36:$36,[34]BOP!$44:$44,[34]BOP!$59:$59,[34]BOP!#REF!,[34]BOP!#REF!,[34]BOP!$81:$88</definedName>
    <definedName name="Z_49B0A4B4_963B_11D1_BFD1_00A02466B680_.wvu.Rows" hidden="1">[34]BOP!$36:$36,[34]BOP!$44:$44,[34]BOP!$59:$59,[34]BOP!#REF!,[34]BOP!#REF!,[34]BOP!$79:$79,[34]BOP!$81:$88,[34]BOP!#REF!</definedName>
    <definedName name="Z_49B0A4B5_963B_11D1_BFD1_00A02466B680_.wvu.Rows" hidden="1">[34]BOP!$36:$36,[34]BOP!$44:$44,[34]BOP!$59:$59,[34]BOP!#REF!,[34]BOP!#REF!,[34]BOP!$79:$79,[34]BOP!$81:$88</definedName>
    <definedName name="Z_49B0A4B6_963B_11D1_BFD1_00A02466B680_.wvu.Rows" hidden="1">[34]BOP!$36:$36,[34]BOP!$44:$44,[34]BOP!$59:$59,[34]BOP!#REF!,[34]BOP!#REF!,[34]BOP!$79:$79,[34]BOP!#REF!</definedName>
    <definedName name="Z_49B0A4B7_963B_11D1_BFD1_00A02466B680_.wvu.Rows" hidden="1">[34]BOP!$36:$36,[34]BOP!$44:$44,[34]BOP!$59:$59,[34]BOP!#REF!,[34]BOP!#REF!,[34]BOP!$79:$79,[34]BOP!$81:$88,[34]BOP!#REF!</definedName>
    <definedName name="Z_49B0A4B8_963B_11D1_BFD1_00A02466B680_.wvu.Rows" hidden="1">[34]BOP!$36:$36,[34]BOP!$44:$44,[34]BOP!$59:$59,[34]BOP!#REF!,[34]BOP!#REF!,[34]BOP!$79:$79,[34]BOP!$81:$88,[34]BOP!#REF!</definedName>
    <definedName name="Z_49B0A4B9_963B_11D1_BFD1_00A02466B680_.wvu.Rows" hidden="1">[34]BOP!$36:$36,[34]BOP!$44:$44,[34]BOP!$59:$59,[34]BOP!#REF!,[34]BOP!#REF!,[34]BOP!$79:$79,[34]BOP!$81:$88,[34]BOP!#REF!</definedName>
    <definedName name="Z_49B0A4BB_963B_11D1_BFD1_00A02466B680_.wvu.Rows" hidden="1">[34]BOP!$36:$36,[34]BOP!$44:$44,[34]BOP!$59:$59,[34]BOP!#REF!,[34]BOP!#REF!,[34]BOP!$79:$79,[34]BOP!$81:$88,[34]BOP!#REF!,[34]BOP!#REF!</definedName>
    <definedName name="Z_49B0A4BC_963B_11D1_BFD1_00A02466B680_.wvu.Rows" hidden="1">[34]BOP!$36:$36,[34]BOP!$44:$44,[34]BOP!$59:$59,[34]BOP!#REF!,[34]BOP!#REF!,[34]BOP!$79:$79,[34]BOP!$81:$88,[34]BOP!#REF!,[34]BOP!#REF!</definedName>
    <definedName name="Z_49B0A4BD_963B_11D1_BFD1_00A02466B680_.wvu.Rows" hidden="1">[34]BOP!$36:$36,[34]BOP!$44:$44,[34]BOP!$59:$59,[34]BOP!#REF!,[34]BOP!#REF!,[34]BOP!$79:$79</definedName>
    <definedName name="Z_5F3A46A2_1A22_4FA5_A3C5_1DEBD8BB3B53_.wvu.Cols" hidden="1">#REF!</definedName>
    <definedName name="Z_5F3A46A2_1A22_4FA5_A3C5_1DEBD8BB3B53_.wvu.PrintArea" hidden="1">#REF!</definedName>
    <definedName name="Z_5F3A46A2_1A22_4FA5_A3C5_1DEBD8BB3B53_.wvu.PrintTitles" hidden="1">#REF!</definedName>
    <definedName name="Z_5F3A46A2_1A22_4FA5_A3C5_1DEBD8BB3B53_.wvu.Rows" hidden="1">#REF!</definedName>
    <definedName name="Z_65976840_70A2_11D2_BFD1_C1F7123CE332_.wvu.PrintTitles" hidden="1">[55]SUMMARY!$B$1:$D$65536,[55]SUMMARY!$A$3:$IV$5</definedName>
    <definedName name="Z_95224721_0485_11D4_BFD1_00508B5F4DA4_.wvu.Cols" hidden="1">#REF!</definedName>
    <definedName name="Z_9E0C48F8_FFCC_11D1_98BA_00C04FC96ABD_.wvu.Rows" hidden="1">[34]BOP!$36:$36,[34]BOP!$44:$44,[34]BOP!$59:$59,[34]BOP!#REF!,[34]BOP!#REF!,[34]BOP!$81:$88</definedName>
    <definedName name="Z_9E0C48F9_FFCC_11D1_98BA_00C04FC96ABD_.wvu.Rows" hidden="1">[34]BOP!$36:$36,[34]BOP!$44:$44,[34]BOP!$59:$59,[34]BOP!#REF!,[34]BOP!#REF!,[34]BOP!$81:$88</definedName>
    <definedName name="Z_9E0C48FA_FFCC_11D1_98BA_00C04FC96ABD_.wvu.Rows" hidden="1">[34]BOP!$36:$36,[34]BOP!$44:$44,[34]BOP!$59:$59,[34]BOP!#REF!,[34]BOP!#REF!,[34]BOP!$81:$88</definedName>
    <definedName name="Z_9E0C48FB_FFCC_11D1_98BA_00C04FC96ABD_.wvu.Rows" hidden="1">[34]BOP!$36:$36,[34]BOP!$44:$44,[34]BOP!$59:$59,[34]BOP!#REF!,[34]BOP!#REF!,[34]BOP!$81:$88</definedName>
    <definedName name="Z_9E0C48FC_FFCC_11D1_98BA_00C04FC96ABD_.wvu.Rows" hidden="1">[34]BOP!$36:$36,[34]BOP!$44:$44,[34]BOP!$59:$59,[34]BOP!#REF!,[34]BOP!#REF!,[34]BOP!$79:$79,[34]BOP!$81:$88,[34]BOP!#REF!</definedName>
    <definedName name="Z_9E0C48FD_FFCC_11D1_98BA_00C04FC96ABD_.wvu.Rows" hidden="1">[34]BOP!$36:$36,[34]BOP!$44:$44,[34]BOP!$59:$59,[34]BOP!#REF!,[34]BOP!#REF!,[34]BOP!$79:$79,[34]BOP!$81:$88</definedName>
    <definedName name="Z_9E0C48FE_FFCC_11D1_98BA_00C04FC96ABD_.wvu.Rows" hidden="1">[34]BOP!$36:$36,[34]BOP!$44:$44,[34]BOP!$59:$59,[34]BOP!#REF!,[34]BOP!#REF!,[34]BOP!$79:$79,[34]BOP!#REF!</definedName>
    <definedName name="Z_9E0C48FF_FFCC_11D1_98BA_00C04FC96ABD_.wvu.Rows" hidden="1">[34]BOP!$36:$36,[34]BOP!$44:$44,[34]BOP!$59:$59,[34]BOP!#REF!,[34]BOP!#REF!,[34]BOP!$79:$79,[34]BOP!$81:$88,[34]BOP!#REF!</definedName>
    <definedName name="Z_9E0C4900_FFCC_11D1_98BA_00C04FC96ABD_.wvu.Rows" hidden="1">[34]BOP!$36:$36,[34]BOP!$44:$44,[34]BOP!$59:$59,[34]BOP!#REF!,[34]BOP!#REF!,[34]BOP!$79:$79,[34]BOP!$81:$88,[34]BOP!#REF!</definedName>
    <definedName name="Z_9E0C4901_FFCC_11D1_98BA_00C04FC96ABD_.wvu.Rows" hidden="1">[34]BOP!$36:$36,[34]BOP!$44:$44,[34]BOP!$59:$59,[34]BOP!#REF!,[34]BOP!#REF!,[34]BOP!$79:$79,[34]BOP!$81:$88,[34]BOP!#REF!</definedName>
    <definedName name="Z_9E0C4903_FFCC_11D1_98BA_00C04FC96ABD_.wvu.Rows" hidden="1">[34]BOP!$36:$36,[34]BOP!$44:$44,[34]BOP!$59:$59,[34]BOP!#REF!,[34]BOP!#REF!,[34]BOP!$79:$79,[34]BOP!$81:$88,[34]BOP!#REF!,[34]BOP!#REF!</definedName>
    <definedName name="Z_9E0C4904_FFCC_11D1_98BA_00C04FC96ABD_.wvu.Rows" hidden="1">[34]BOP!$36:$36,[34]BOP!$44:$44,[34]BOP!$59:$59,[34]BOP!#REF!,[34]BOP!#REF!,[34]BOP!$79:$79,[34]BOP!$81:$88,[34]BOP!#REF!,[34]BOP!#REF!</definedName>
    <definedName name="Z_9E0C4905_FFCC_11D1_98BA_00C04FC96ABD_.wvu.Rows" hidden="1">[34]BOP!$36:$36,[34]BOP!$44:$44,[34]BOP!$59:$59,[34]BOP!#REF!,[34]BOP!#REF!,[34]BOP!$79:$79</definedName>
    <definedName name="Z_B424DD41_AAD0_11D2_BFD1_00A02466506E_.wvu.PrintTitles" hidden="1">[55]SUMMARY!$B$1:$D$65536,[55]SUMMARY!$A$3:$IV$5</definedName>
    <definedName name="Z_BC2BFA12_1C91_11D2_BFD2_00A02466506E_.wvu.PrintTitles" hidden="1">[55]SUMMARY!$B$1:$D$65536,[55]SUMMARY!$A$3:$IV$5</definedName>
    <definedName name="Z_C21FAE85_013A_11D2_98BD_00C04FC96ABD_.wvu.Rows" hidden="1">[34]BOP!$36:$36,[34]BOP!$44:$44,[34]BOP!$59:$59,[34]BOP!#REF!,[34]BOP!#REF!,[34]BOP!$81:$88</definedName>
    <definedName name="Z_C21FAE86_013A_11D2_98BD_00C04FC96ABD_.wvu.Rows" hidden="1">[34]BOP!$36:$36,[34]BOP!$44:$44,[34]BOP!$59:$59,[34]BOP!#REF!,[34]BOP!#REF!,[34]BOP!$81:$88</definedName>
    <definedName name="Z_C21FAE87_013A_11D2_98BD_00C04FC96ABD_.wvu.Rows" hidden="1">[34]BOP!$36:$36,[34]BOP!$44:$44,[34]BOP!$59:$59,[34]BOP!#REF!,[34]BOP!#REF!,[34]BOP!$81:$88</definedName>
    <definedName name="Z_C21FAE88_013A_11D2_98BD_00C04FC96ABD_.wvu.Rows" hidden="1">[34]BOP!$36:$36,[34]BOP!$44:$44,[34]BOP!$59:$59,[34]BOP!#REF!,[34]BOP!#REF!,[34]BOP!$81:$88</definedName>
    <definedName name="Z_C21FAE89_013A_11D2_98BD_00C04FC96ABD_.wvu.Rows" hidden="1">[34]BOP!$36:$36,[34]BOP!$44:$44,[34]BOP!$59:$59,[34]BOP!#REF!,[34]BOP!#REF!,[34]BOP!$79:$79,[34]BOP!$81:$88,[34]BOP!#REF!</definedName>
    <definedName name="Z_C21FAE8A_013A_11D2_98BD_00C04FC96ABD_.wvu.Rows" hidden="1">[34]BOP!$36:$36,[34]BOP!$44:$44,[34]BOP!$59:$59,[34]BOP!#REF!,[34]BOP!#REF!,[34]BOP!$79:$79,[34]BOP!$81:$88</definedName>
    <definedName name="Z_C21FAE8B_013A_11D2_98BD_00C04FC96ABD_.wvu.Rows" hidden="1">[34]BOP!$36:$36,[34]BOP!$44:$44,[34]BOP!$59:$59,[34]BOP!#REF!,[34]BOP!#REF!,[34]BOP!$79:$79,[34]BOP!#REF!</definedName>
    <definedName name="Z_C21FAE8C_013A_11D2_98BD_00C04FC96ABD_.wvu.Rows" hidden="1">[34]BOP!$36:$36,[34]BOP!$44:$44,[34]BOP!$59:$59,[34]BOP!#REF!,[34]BOP!#REF!,[34]BOP!$79:$79,[34]BOP!$81:$88,[34]BOP!#REF!</definedName>
    <definedName name="Z_C21FAE8D_013A_11D2_98BD_00C04FC96ABD_.wvu.Rows" hidden="1">[34]BOP!$36:$36,[34]BOP!$44:$44,[34]BOP!$59:$59,[34]BOP!#REF!,[34]BOP!#REF!,[34]BOP!$79:$79,[34]BOP!$81:$88,[34]BOP!#REF!</definedName>
    <definedName name="Z_C21FAE8E_013A_11D2_98BD_00C04FC96ABD_.wvu.Rows" hidden="1">[34]BOP!$36:$36,[34]BOP!$44:$44,[34]BOP!$59:$59,[34]BOP!#REF!,[34]BOP!#REF!,[34]BOP!$79:$79,[34]BOP!$81:$88,[34]BOP!#REF!</definedName>
    <definedName name="Z_C21FAE90_013A_11D2_98BD_00C04FC96ABD_.wvu.Rows" hidden="1">[34]BOP!$36:$36,[34]BOP!$44:$44,[34]BOP!$59:$59,[34]BOP!#REF!,[34]BOP!#REF!,[34]BOP!$79:$79,[34]BOP!$81:$88,[34]BOP!#REF!,[34]BOP!#REF!</definedName>
    <definedName name="Z_C21FAE91_013A_11D2_98BD_00C04FC96ABD_.wvu.Rows" hidden="1">[34]BOP!$36:$36,[34]BOP!$44:$44,[34]BOP!$59:$59,[34]BOP!#REF!,[34]BOP!#REF!,[34]BOP!$79:$79,[34]BOP!$81:$88,[34]BOP!#REF!,[34]BOP!#REF!</definedName>
    <definedName name="Z_C21FAE92_013A_11D2_98BD_00C04FC96ABD_.wvu.Rows" hidden="1">[34]BOP!$36:$36,[34]BOP!$44:$44,[34]BOP!$59:$59,[34]BOP!#REF!,[34]BOP!#REF!,[34]BOP!$79:$79</definedName>
    <definedName name="Z_CF25EF4A_FFAB_11D1_98B7_00C04FC96ABD_.wvu.Rows" hidden="1">[34]BOP!$36:$36,[34]BOP!$44:$44,[34]BOP!$59:$59,[34]BOP!#REF!,[34]BOP!#REF!,[34]BOP!$81:$88</definedName>
    <definedName name="Z_CF25EF4B_FFAB_11D1_98B7_00C04FC96ABD_.wvu.Rows" hidden="1">[34]BOP!$36:$36,[34]BOP!$44:$44,[34]BOP!$59:$59,[34]BOP!#REF!,[34]BOP!#REF!,[34]BOP!$81:$88</definedName>
    <definedName name="Z_CF25EF4C_FFAB_11D1_98B7_00C04FC96ABD_.wvu.Rows" hidden="1">[34]BOP!$36:$36,[34]BOP!$44:$44,[34]BOP!$59:$59,[34]BOP!#REF!,[34]BOP!#REF!,[34]BOP!$81:$88</definedName>
    <definedName name="Z_CF25EF4D_FFAB_11D1_98B7_00C04FC96ABD_.wvu.Rows" hidden="1">[34]BOP!$36:$36,[34]BOP!$44:$44,[34]BOP!$59:$59,[34]BOP!#REF!,[34]BOP!#REF!,[34]BOP!$81:$88</definedName>
    <definedName name="Z_CF25EF4E_FFAB_11D1_98B7_00C04FC96ABD_.wvu.Rows" hidden="1">[34]BOP!$36:$36,[34]BOP!$44:$44,[34]BOP!$59:$59,[34]BOP!#REF!,[34]BOP!#REF!,[34]BOP!$79:$79,[34]BOP!$81:$88,[34]BOP!#REF!</definedName>
    <definedName name="Z_CF25EF4F_FFAB_11D1_98B7_00C04FC96ABD_.wvu.Rows" hidden="1">[34]BOP!$36:$36,[34]BOP!$44:$44,[34]BOP!$59:$59,[34]BOP!#REF!,[34]BOP!#REF!,[34]BOP!$79:$79,[34]BOP!$81:$88</definedName>
    <definedName name="Z_CF25EF50_FFAB_11D1_98B7_00C04FC96ABD_.wvu.Rows" hidden="1">[34]BOP!$36:$36,[34]BOP!$44:$44,[34]BOP!$59:$59,[34]BOP!#REF!,[34]BOP!#REF!,[34]BOP!$79:$79,[34]BOP!#REF!</definedName>
    <definedName name="Z_CF25EF51_FFAB_11D1_98B7_00C04FC96ABD_.wvu.Rows" hidden="1">[34]BOP!$36:$36,[34]BOP!$44:$44,[34]BOP!$59:$59,[34]BOP!#REF!,[34]BOP!#REF!,[34]BOP!$79:$79,[34]BOP!$81:$88,[34]BOP!#REF!</definedName>
    <definedName name="Z_CF25EF52_FFAB_11D1_98B7_00C04FC96ABD_.wvu.Rows" hidden="1">[34]BOP!$36:$36,[34]BOP!$44:$44,[34]BOP!$59:$59,[34]BOP!#REF!,[34]BOP!#REF!,[34]BOP!$79:$79,[34]BOP!$81:$88,[34]BOP!#REF!</definedName>
    <definedName name="Z_CF25EF53_FFAB_11D1_98B7_00C04FC96ABD_.wvu.Rows" hidden="1">[34]BOP!$36:$36,[34]BOP!$44:$44,[34]BOP!$59:$59,[34]BOP!#REF!,[34]BOP!#REF!,[34]BOP!$79:$79,[34]BOP!$81:$88,[34]BOP!#REF!</definedName>
    <definedName name="Z_CF25EF55_FFAB_11D1_98B7_00C04FC96ABD_.wvu.Rows" hidden="1">[34]BOP!$36:$36,[34]BOP!$44:$44,[34]BOP!$59:$59,[34]BOP!#REF!,[34]BOP!#REF!,[34]BOP!$79:$79,[34]BOP!$81:$88,[34]BOP!#REF!,[34]BOP!#REF!</definedName>
    <definedName name="Z_CF25EF56_FFAB_11D1_98B7_00C04FC96ABD_.wvu.Rows" hidden="1">[34]BOP!$36:$36,[34]BOP!$44:$44,[34]BOP!$59:$59,[34]BOP!#REF!,[34]BOP!#REF!,[34]BOP!$79:$79,[34]BOP!$81:$88,[34]BOP!#REF!,[34]BOP!#REF!</definedName>
    <definedName name="Z_CF25EF57_FFAB_11D1_98B7_00C04FC96ABD_.wvu.Rows" hidden="1">[34]BOP!$36:$36,[34]BOP!$44:$44,[34]BOP!$59:$59,[34]BOP!#REF!,[34]BOP!#REF!,[34]BOP!$79:$79</definedName>
    <definedName name="Z_E6B74681_BCE1_11D2_BFD1_00A02466506E_.wvu.PrintTitles" hidden="1">[55]SUMMARY!$B$1:$D$65536,[55]SUMMARY!$A$3:$IV$5</definedName>
    <definedName name="Z_EA8011E5_017A_11D2_98BD_00C04FC96ABD_.wvu.Rows" hidden="1">[34]BOP!$36:$36,[34]BOP!$44:$44,[34]BOP!$59:$59,[34]BOP!#REF!,[34]BOP!#REF!,[34]BOP!$79:$79,[34]BOP!$81:$88</definedName>
    <definedName name="Z_EA8011E6_017A_11D2_98BD_00C04FC96ABD_.wvu.Rows" hidden="1">[34]BOP!$36:$36,[34]BOP!$44:$44,[34]BOP!$59:$59,[34]BOP!#REF!,[34]BOP!#REF!,[34]BOP!$79:$79,[34]BOP!#REF!</definedName>
    <definedName name="Z_EA8011E9_017A_11D2_98BD_00C04FC96ABD_.wvu.Rows" hidden="1">[34]BOP!$36:$36,[34]BOP!$44:$44,[34]BOP!$59:$59,[34]BOP!#REF!,[34]BOP!#REF!,[34]BOP!$79:$79,[34]BOP!$81:$88,[34]BOP!#REF!</definedName>
    <definedName name="Z_EA8011EC_017A_11D2_98BD_00C04FC96ABD_.wvu.Rows" hidden="1">[34]BOP!$36:$36,[34]BOP!$44:$44,[34]BOP!$59:$59,[34]BOP!#REF!,[34]BOP!#REF!,[34]BOP!$79:$79,[34]BOP!$81:$88,[34]BOP!#REF!,[34]BOP!#REF!</definedName>
    <definedName name="Z_EA86CE3A_00A2_11D2_98BC_00C04FC96ABD_.wvu.Rows" hidden="1">[34]BOP!$36:$36,[34]BOP!$44:$44,[34]BOP!$59:$59,[34]BOP!#REF!,[34]BOP!#REF!,[34]BOP!$81:$88</definedName>
    <definedName name="Z_EA86CE3B_00A2_11D2_98BC_00C04FC96ABD_.wvu.Rows" hidden="1">[34]BOP!$36:$36,[34]BOP!$44:$44,[34]BOP!$59:$59,[34]BOP!#REF!,[34]BOP!#REF!,[34]BOP!$81:$88</definedName>
    <definedName name="Z_EA86CE3C_00A2_11D2_98BC_00C04FC96ABD_.wvu.Rows" hidden="1">[34]BOP!$36:$36,[34]BOP!$44:$44,[34]BOP!$59:$59,[34]BOP!#REF!,[34]BOP!#REF!,[34]BOP!$81:$88</definedName>
    <definedName name="Z_EA86CE3D_00A2_11D2_98BC_00C04FC96ABD_.wvu.Rows" hidden="1">[34]BOP!$36:$36,[34]BOP!$44:$44,[34]BOP!$59:$59,[34]BOP!#REF!,[34]BOP!#REF!,[34]BOP!$81:$88</definedName>
    <definedName name="Z_EA86CE3E_00A2_11D2_98BC_00C04FC96ABD_.wvu.Rows" hidden="1">[34]BOP!$36:$36,[34]BOP!$44:$44,[34]BOP!$59:$59,[34]BOP!#REF!,[34]BOP!#REF!,[34]BOP!$79:$79,[34]BOP!$81:$88,[34]BOP!#REF!</definedName>
    <definedName name="Z_EA86CE3F_00A2_11D2_98BC_00C04FC96ABD_.wvu.Rows" hidden="1">[34]BOP!$36:$36,[34]BOP!$44:$44,[34]BOP!$59:$59,[34]BOP!#REF!,[34]BOP!#REF!,[34]BOP!$79:$79,[34]BOP!$81:$88</definedName>
    <definedName name="Z_EA86CE40_00A2_11D2_98BC_00C04FC96ABD_.wvu.Rows" hidden="1">[34]BOP!$36:$36,[34]BOP!$44:$44,[34]BOP!$59:$59,[34]BOP!#REF!,[34]BOP!#REF!,[34]BOP!$79:$79,[34]BOP!#REF!</definedName>
    <definedName name="Z_EA86CE41_00A2_11D2_98BC_00C04FC96ABD_.wvu.Rows" hidden="1">[34]BOP!$36:$36,[34]BOP!$44:$44,[34]BOP!$59:$59,[34]BOP!#REF!,[34]BOP!#REF!,[34]BOP!$79:$79,[34]BOP!$81:$88,[34]BOP!#REF!</definedName>
    <definedName name="Z_EA86CE42_00A2_11D2_98BC_00C04FC96ABD_.wvu.Rows" hidden="1">[34]BOP!$36:$36,[34]BOP!$44:$44,[34]BOP!$59:$59,[34]BOP!#REF!,[34]BOP!#REF!,[34]BOP!$79:$79,[34]BOP!$81:$88,[34]BOP!#REF!</definedName>
    <definedName name="Z_EA86CE43_00A2_11D2_98BC_00C04FC96ABD_.wvu.Rows" hidden="1">[34]BOP!$36:$36,[34]BOP!$44:$44,[34]BOP!$59:$59,[34]BOP!#REF!,[34]BOP!#REF!,[34]BOP!$79:$79,[34]BOP!$81:$88,[34]BOP!#REF!</definedName>
    <definedName name="Z_EA86CE45_00A2_11D2_98BC_00C04FC96ABD_.wvu.Rows" hidden="1">[34]BOP!$36:$36,[34]BOP!$44:$44,[34]BOP!$59:$59,[34]BOP!#REF!,[34]BOP!#REF!,[34]BOP!$79:$79,[34]BOP!$81:$88,[34]BOP!#REF!,[34]BOP!#REF!</definedName>
    <definedName name="Z_EA86CE46_00A2_11D2_98BC_00C04FC96ABD_.wvu.Rows" hidden="1">[34]BOP!$36:$36,[34]BOP!$44:$44,[34]BOP!$59:$59,[34]BOP!#REF!,[34]BOP!#REF!,[34]BOP!$79:$79,[34]BOP!$81:$88,[34]BOP!#REF!,[34]BOP!#REF!</definedName>
    <definedName name="Z_EA86CE47_00A2_11D2_98BC_00C04FC96ABD_.wvu.Rows" hidden="1">[34]BOP!$36:$36,[34]BOP!$44:$44,[34]BOP!$59:$59,[34]BOP!#REF!,[34]BOP!#REF!,[34]BOP!$79:$79</definedName>
    <definedName name="zz" hidden="1">{"Tab1",#N/A,FALSE,"P";"Tab2",#N/A,FALSE,"P"}</definedName>
    <definedName name="zzzzzzzz" hidden="1">[43]M!#REF!</definedName>
    <definedName name="α">#REF!</definedName>
    <definedName name="εξωτ_98">'[57]ΕΠΙΤ-ΙΣΟΤ'!$B$5</definedName>
  </definedNames>
  <calcPr calcId="125725"/>
</workbook>
</file>

<file path=xl/calcChain.xml><?xml version="1.0" encoding="utf-8"?>
<calcChain xmlns="http://schemas.openxmlformats.org/spreadsheetml/2006/main">
  <c r="J76" i="42"/>
  <c r="I76"/>
  <c r="H76"/>
  <c r="G76"/>
  <c r="F76"/>
  <c r="D76"/>
  <c r="C76"/>
  <c r="J71"/>
  <c r="I71"/>
  <c r="H71"/>
  <c r="G71"/>
  <c r="F71"/>
  <c r="D71"/>
  <c r="C71"/>
  <c r="J67"/>
  <c r="I67"/>
  <c r="H67"/>
  <c r="G67"/>
  <c r="F67"/>
  <c r="D67"/>
  <c r="C67"/>
  <c r="J60"/>
  <c r="H60"/>
  <c r="F60"/>
  <c r="C60"/>
  <c r="J58"/>
  <c r="I58"/>
  <c r="I60" s="1"/>
  <c r="H58"/>
  <c r="G58"/>
  <c r="G60" s="1"/>
  <c r="F58"/>
  <c r="D58"/>
  <c r="D60" s="1"/>
  <c r="J57"/>
  <c r="I57"/>
  <c r="H57"/>
  <c r="G57"/>
  <c r="F57"/>
  <c r="J50"/>
  <c r="I50"/>
  <c r="H50"/>
  <c r="G50"/>
  <c r="F50"/>
  <c r="E50"/>
  <c r="D50"/>
  <c r="C50"/>
  <c r="J43"/>
  <c r="I43"/>
  <c r="H43"/>
  <c r="G43"/>
  <c r="F43"/>
  <c r="E43"/>
  <c r="D43"/>
  <c r="C43"/>
  <c r="J38"/>
  <c r="I38"/>
  <c r="H38"/>
  <c r="G38"/>
  <c r="F38"/>
  <c r="E38"/>
  <c r="D38"/>
  <c r="C38"/>
  <c r="J28"/>
  <c r="I28"/>
  <c r="H28"/>
  <c r="G28"/>
  <c r="F28"/>
  <c r="E28"/>
  <c r="D28"/>
  <c r="C28"/>
  <c r="J27"/>
  <c r="I27"/>
  <c r="H27"/>
  <c r="G27"/>
  <c r="F27"/>
  <c r="E27"/>
  <c r="D27"/>
  <c r="C27"/>
  <c r="J16"/>
  <c r="I16"/>
  <c r="H16"/>
  <c r="G16"/>
  <c r="F16"/>
  <c r="E16"/>
  <c r="D16"/>
  <c r="C16"/>
  <c r="J5"/>
  <c r="I5"/>
  <c r="H5"/>
  <c r="G5"/>
  <c r="F5"/>
  <c r="E5"/>
  <c r="D5"/>
  <c r="C5"/>
  <c r="J4"/>
  <c r="J54" s="1"/>
  <c r="J63" s="1"/>
  <c r="I4"/>
  <c r="I54" s="1"/>
  <c r="I63" s="1"/>
  <c r="H4"/>
  <c r="H54" s="1"/>
  <c r="H63" s="1"/>
  <c r="G4"/>
  <c r="G54" s="1"/>
  <c r="G63" s="1"/>
  <c r="F4"/>
  <c r="F54" s="1"/>
  <c r="F63" s="1"/>
  <c r="E4"/>
  <c r="E54" s="1"/>
  <c r="D4"/>
  <c r="D54" s="1"/>
  <c r="D63" s="1"/>
  <c r="C4"/>
  <c r="C54" s="1"/>
  <c r="C63" s="1"/>
  <c r="I539" i="58"/>
  <c r="H539"/>
  <c r="G539"/>
  <c r="F539"/>
  <c r="E539"/>
  <c r="D539"/>
  <c r="I537"/>
  <c r="H537"/>
  <c r="G537"/>
  <c r="F537"/>
  <c r="E537"/>
  <c r="D537"/>
  <c r="I534"/>
  <c r="H534"/>
  <c r="G534"/>
  <c r="F534"/>
  <c r="E534"/>
  <c r="D534"/>
  <c r="I533"/>
  <c r="H533"/>
  <c r="G533"/>
  <c r="F533"/>
  <c r="E533"/>
  <c r="D533"/>
  <c r="I532"/>
  <c r="H532"/>
  <c r="G532"/>
  <c r="F532"/>
  <c r="E532"/>
  <c r="D532"/>
  <c r="I531"/>
  <c r="H531"/>
  <c r="G531"/>
  <c r="F531"/>
  <c r="E531"/>
  <c r="D531"/>
  <c r="I530"/>
  <c r="H530"/>
  <c r="G530"/>
  <c r="F530"/>
  <c r="E530"/>
  <c r="D530"/>
  <c r="I529"/>
  <c r="H529"/>
  <c r="G529"/>
  <c r="F529"/>
  <c r="E529"/>
  <c r="D529"/>
  <c r="I528"/>
  <c r="H528"/>
  <c r="G528"/>
  <c r="F528"/>
  <c r="E528"/>
  <c r="D528"/>
  <c r="I527"/>
  <c r="H527"/>
  <c r="G527"/>
  <c r="F527"/>
  <c r="E527"/>
  <c r="D527"/>
  <c r="I525"/>
  <c r="I538" s="1"/>
  <c r="I540" s="1"/>
  <c r="H525"/>
  <c r="H538" s="1"/>
  <c r="H540" s="1"/>
  <c r="G525"/>
  <c r="G538" s="1"/>
  <c r="G540" s="1"/>
  <c r="F525"/>
  <c r="F538" s="1"/>
  <c r="F540" s="1"/>
  <c r="E525"/>
  <c r="E538" s="1"/>
  <c r="E540" s="1"/>
  <c r="D525"/>
  <c r="D538" s="1"/>
  <c r="D540" s="1"/>
  <c r="I521"/>
  <c r="I523" s="1"/>
  <c r="H521"/>
  <c r="H523" s="1"/>
  <c r="G521"/>
  <c r="G523" s="1"/>
  <c r="F521"/>
  <c r="F523" s="1"/>
  <c r="E521"/>
  <c r="E523" s="1"/>
  <c r="D521"/>
  <c r="D523" s="1"/>
  <c r="I506"/>
  <c r="I508" s="1"/>
  <c r="H506"/>
  <c r="H508" s="1"/>
  <c r="G506"/>
  <c r="G508" s="1"/>
  <c r="F506"/>
  <c r="F508" s="1"/>
  <c r="E506"/>
  <c r="E508" s="1"/>
  <c r="D506"/>
  <c r="D508" s="1"/>
  <c r="I491"/>
  <c r="I493" s="1"/>
  <c r="H491"/>
  <c r="H493" s="1"/>
  <c r="G491"/>
  <c r="G493" s="1"/>
  <c r="F491"/>
  <c r="F493" s="1"/>
  <c r="E491"/>
  <c r="E493" s="1"/>
  <c r="D491"/>
  <c r="D493" s="1"/>
  <c r="I476"/>
  <c r="I478" s="1"/>
  <c r="H476"/>
  <c r="H478" s="1"/>
  <c r="G476"/>
  <c r="G478" s="1"/>
  <c r="F476"/>
  <c r="F478" s="1"/>
  <c r="E476"/>
  <c r="E478" s="1"/>
  <c r="D476"/>
  <c r="D478" s="1"/>
  <c r="I461"/>
  <c r="I463" s="1"/>
  <c r="H461"/>
  <c r="H463" s="1"/>
  <c r="G461"/>
  <c r="G463" s="1"/>
  <c r="F461"/>
  <c r="F463" s="1"/>
  <c r="E461"/>
  <c r="E463" s="1"/>
  <c r="D461"/>
  <c r="D463" s="1"/>
  <c r="I446"/>
  <c r="I448" s="1"/>
  <c r="H446"/>
  <c r="H448" s="1"/>
  <c r="G446"/>
  <c r="G448" s="1"/>
  <c r="F446"/>
  <c r="F448" s="1"/>
  <c r="E446"/>
  <c r="E448" s="1"/>
  <c r="D446"/>
  <c r="D448" s="1"/>
  <c r="I431"/>
  <c r="I433" s="1"/>
  <c r="H431"/>
  <c r="H433" s="1"/>
  <c r="G431"/>
  <c r="G433" s="1"/>
  <c r="F431"/>
  <c r="F433" s="1"/>
  <c r="E431"/>
  <c r="E433" s="1"/>
  <c r="D431"/>
  <c r="D433" s="1"/>
  <c r="I416"/>
  <c r="I418" s="1"/>
  <c r="H416"/>
  <c r="H418" s="1"/>
  <c r="G416"/>
  <c r="G418" s="1"/>
  <c r="F416"/>
  <c r="F418" s="1"/>
  <c r="E416"/>
  <c r="E418" s="1"/>
  <c r="D416"/>
  <c r="D418" s="1"/>
  <c r="I401"/>
  <c r="I403" s="1"/>
  <c r="H401"/>
  <c r="H403" s="1"/>
  <c r="G401"/>
  <c r="G403" s="1"/>
  <c r="F401"/>
  <c r="F403" s="1"/>
  <c r="E401"/>
  <c r="E403" s="1"/>
  <c r="D401"/>
  <c r="D403" s="1"/>
  <c r="I382"/>
  <c r="I384" s="1"/>
  <c r="H382"/>
  <c r="H384" s="1"/>
  <c r="G382"/>
  <c r="G384" s="1"/>
  <c r="F382"/>
  <c r="F384" s="1"/>
  <c r="E382"/>
  <c r="E384" s="1"/>
  <c r="D382"/>
  <c r="D384" s="1"/>
  <c r="I367"/>
  <c r="H367"/>
  <c r="G367"/>
  <c r="F367"/>
  <c r="E367"/>
  <c r="D367"/>
  <c r="I361"/>
  <c r="H361"/>
  <c r="G361"/>
  <c r="F361"/>
  <c r="E361"/>
  <c r="D361"/>
  <c r="I351"/>
  <c r="I353" s="1"/>
  <c r="H351"/>
  <c r="H353" s="1"/>
  <c r="G351"/>
  <c r="G353" s="1"/>
  <c r="F351"/>
  <c r="F353" s="1"/>
  <c r="E351"/>
  <c r="E353" s="1"/>
  <c r="D351"/>
  <c r="D353" s="1"/>
  <c r="I336"/>
  <c r="I338" s="1"/>
  <c r="H336"/>
  <c r="H338" s="1"/>
  <c r="G336"/>
  <c r="G338" s="1"/>
  <c r="F336"/>
  <c r="F338" s="1"/>
  <c r="E336"/>
  <c r="E338" s="1"/>
  <c r="D336"/>
  <c r="D338" s="1"/>
  <c r="G323"/>
  <c r="I321"/>
  <c r="I323" s="1"/>
  <c r="H321"/>
  <c r="H323" s="1"/>
  <c r="G321"/>
  <c r="F321"/>
  <c r="F323" s="1"/>
  <c r="E321"/>
  <c r="E323" s="1"/>
  <c r="D321"/>
  <c r="D323" s="1"/>
  <c r="I308"/>
  <c r="H308"/>
  <c r="G308"/>
  <c r="F308"/>
  <c r="E308"/>
  <c r="D308"/>
  <c r="I302"/>
  <c r="H302"/>
  <c r="G302"/>
  <c r="F302"/>
  <c r="E302"/>
  <c r="D302"/>
  <c r="I296"/>
  <c r="H296"/>
  <c r="G296"/>
  <c r="F296"/>
  <c r="E296"/>
  <c r="D296"/>
  <c r="I287"/>
  <c r="I289" s="1"/>
  <c r="H287"/>
  <c r="H289" s="1"/>
  <c r="G287"/>
  <c r="G289" s="1"/>
  <c r="F287"/>
  <c r="F289" s="1"/>
  <c r="E287"/>
  <c r="E289" s="1"/>
  <c r="D287"/>
  <c r="D289" s="1"/>
  <c r="I274"/>
  <c r="H274"/>
  <c r="G274"/>
  <c r="F274"/>
  <c r="E274"/>
  <c r="D274"/>
  <c r="I268"/>
  <c r="H268"/>
  <c r="G268"/>
  <c r="F268"/>
  <c r="E268"/>
  <c r="D268"/>
  <c r="I259"/>
  <c r="I261" s="1"/>
  <c r="H259"/>
  <c r="H261" s="1"/>
  <c r="G259"/>
  <c r="G261" s="1"/>
  <c r="F259"/>
  <c r="F261" s="1"/>
  <c r="E259"/>
  <c r="E261" s="1"/>
  <c r="D259"/>
  <c r="D261" s="1"/>
  <c r="I244"/>
  <c r="I246" s="1"/>
  <c r="H244"/>
  <c r="H246" s="1"/>
  <c r="G244"/>
  <c r="G246" s="1"/>
  <c r="F244"/>
  <c r="F246" s="1"/>
  <c r="E244"/>
  <c r="E246" s="1"/>
  <c r="D244"/>
  <c r="D246" s="1"/>
  <c r="I229"/>
  <c r="I231" s="1"/>
  <c r="H229"/>
  <c r="H231" s="1"/>
  <c r="G229"/>
  <c r="G231" s="1"/>
  <c r="F229"/>
  <c r="F231" s="1"/>
  <c r="E229"/>
  <c r="E231" s="1"/>
  <c r="D229"/>
  <c r="D231" s="1"/>
  <c r="I214"/>
  <c r="I216" s="1"/>
  <c r="H214"/>
  <c r="H216" s="1"/>
  <c r="G214"/>
  <c r="G216" s="1"/>
  <c r="F214"/>
  <c r="F216" s="1"/>
  <c r="E214"/>
  <c r="E216" s="1"/>
  <c r="D214"/>
  <c r="D216" s="1"/>
  <c r="I199"/>
  <c r="I201" s="1"/>
  <c r="H199"/>
  <c r="H201" s="1"/>
  <c r="G199"/>
  <c r="G201" s="1"/>
  <c r="F199"/>
  <c r="F201" s="1"/>
  <c r="E199"/>
  <c r="E201" s="1"/>
  <c r="D199"/>
  <c r="D201" s="1"/>
  <c r="I186"/>
  <c r="H186"/>
  <c r="G186"/>
  <c r="F186"/>
  <c r="E186"/>
  <c r="D186"/>
  <c r="I180"/>
  <c r="H180"/>
  <c r="G180"/>
  <c r="F180"/>
  <c r="E180"/>
  <c r="D180"/>
  <c r="I174"/>
  <c r="H174"/>
  <c r="G174"/>
  <c r="F174"/>
  <c r="E174"/>
  <c r="D174"/>
  <c r="I165"/>
  <c r="I167" s="1"/>
  <c r="H165"/>
  <c r="H167" s="1"/>
  <c r="G165"/>
  <c r="G167" s="1"/>
  <c r="F165"/>
  <c r="F167" s="1"/>
  <c r="E165"/>
  <c r="E167" s="1"/>
  <c r="D165"/>
  <c r="D167" s="1"/>
  <c r="I150"/>
  <c r="I152" s="1"/>
  <c r="H150"/>
  <c r="H152" s="1"/>
  <c r="G150"/>
  <c r="G152" s="1"/>
  <c r="F150"/>
  <c r="F152" s="1"/>
  <c r="E150"/>
  <c r="E152" s="1"/>
  <c r="D150"/>
  <c r="D152" s="1"/>
  <c r="I133"/>
  <c r="I135" s="1"/>
  <c r="H133"/>
  <c r="H135" s="1"/>
  <c r="G133"/>
  <c r="G135" s="1"/>
  <c r="F133"/>
  <c r="F135" s="1"/>
  <c r="E133"/>
  <c r="E135" s="1"/>
  <c r="D133"/>
  <c r="D135" s="1"/>
  <c r="I118"/>
  <c r="I120" s="1"/>
  <c r="H118"/>
  <c r="H120" s="1"/>
  <c r="G118"/>
  <c r="G120" s="1"/>
  <c r="F118"/>
  <c r="F120" s="1"/>
  <c r="E118"/>
  <c r="E120" s="1"/>
  <c r="D118"/>
  <c r="D120" s="1"/>
  <c r="I103"/>
  <c r="H103"/>
  <c r="G103"/>
  <c r="F103"/>
  <c r="E103"/>
  <c r="D103"/>
  <c r="I94"/>
  <c r="I96" s="1"/>
  <c r="H94"/>
  <c r="H96" s="1"/>
  <c r="G94"/>
  <c r="G96" s="1"/>
  <c r="F94"/>
  <c r="F96" s="1"/>
  <c r="E94"/>
  <c r="E96" s="1"/>
  <c r="D94"/>
  <c r="D96" s="1"/>
  <c r="I79"/>
  <c r="I81" s="1"/>
  <c r="H79"/>
  <c r="H81" s="1"/>
  <c r="G79"/>
  <c r="G81" s="1"/>
  <c r="F79"/>
  <c r="F81" s="1"/>
  <c r="E79"/>
  <c r="E81" s="1"/>
  <c r="D79"/>
  <c r="D81" s="1"/>
  <c r="I61"/>
  <c r="H61"/>
  <c r="G61"/>
  <c r="F61"/>
  <c r="E61"/>
  <c r="D61"/>
  <c r="I54"/>
  <c r="H54"/>
  <c r="G54"/>
  <c r="F54"/>
  <c r="E54"/>
  <c r="D54"/>
  <c r="I48"/>
  <c r="H48"/>
  <c r="G48"/>
  <c r="F48"/>
  <c r="E48"/>
  <c r="D48"/>
  <c r="I38"/>
  <c r="I40" s="1"/>
  <c r="H38"/>
  <c r="H40" s="1"/>
  <c r="G38"/>
  <c r="G40" s="1"/>
  <c r="F38"/>
  <c r="F40" s="1"/>
  <c r="E38"/>
  <c r="E40" s="1"/>
  <c r="D38"/>
  <c r="D40" s="1"/>
  <c r="I23"/>
  <c r="I25" s="1"/>
  <c r="H23"/>
  <c r="H25" s="1"/>
  <c r="G23"/>
  <c r="G25" s="1"/>
  <c r="F23"/>
  <c r="F25" s="1"/>
  <c r="E23"/>
  <c r="E25" s="1"/>
  <c r="D23"/>
  <c r="D25" s="1"/>
  <c r="I17"/>
  <c r="I19" s="1"/>
  <c r="H17"/>
  <c r="H19" s="1"/>
  <c r="G17"/>
  <c r="G19" s="1"/>
  <c r="F17"/>
  <c r="F19" s="1"/>
  <c r="E17"/>
  <c r="E19" s="1"/>
  <c r="D17"/>
  <c r="D19" s="1"/>
  <c r="E536" l="1"/>
  <c r="I536"/>
  <c r="D536"/>
  <c r="H536"/>
  <c r="G536"/>
  <c r="F536"/>
  <c r="J3" i="46" l="1"/>
  <c r="I3"/>
  <c r="H3"/>
  <c r="G3"/>
  <c r="F3"/>
  <c r="E3"/>
  <c r="D3"/>
  <c r="C3"/>
  <c r="J3" i="48"/>
  <c r="I3"/>
  <c r="H3"/>
  <c r="G3"/>
  <c r="F3"/>
  <c r="E3"/>
  <c r="D3"/>
  <c r="C3"/>
  <c r="J14"/>
  <c r="I14"/>
  <c r="H14"/>
  <c r="G14"/>
  <c r="F14"/>
  <c r="E14"/>
  <c r="D14"/>
  <c r="C14"/>
  <c r="J50" i="51"/>
  <c r="I50"/>
  <c r="H50"/>
  <c r="G50"/>
  <c r="F50"/>
  <c r="E50"/>
  <c r="D50"/>
  <c r="C50"/>
  <c r="I19" i="57"/>
  <c r="I17" s="1"/>
  <c r="H19"/>
  <c r="H17" s="1"/>
  <c r="J69" i="59" l="1"/>
  <c r="I69"/>
  <c r="H69"/>
  <c r="G69"/>
  <c r="F69"/>
  <c r="E69"/>
  <c r="J61"/>
  <c r="I61"/>
  <c r="H61"/>
  <c r="G61"/>
  <c r="F61"/>
  <c r="E61"/>
  <c r="J51"/>
  <c r="I51"/>
  <c r="H51"/>
  <c r="G51"/>
  <c r="F51"/>
  <c r="E51"/>
  <c r="J45"/>
  <c r="I45"/>
  <c r="H45"/>
  <c r="G45"/>
  <c r="F45"/>
  <c r="E45"/>
  <c r="J41"/>
  <c r="I41"/>
  <c r="H41"/>
  <c r="G41"/>
  <c r="F41"/>
  <c r="E41"/>
  <c r="J36"/>
  <c r="I36"/>
  <c r="H36"/>
  <c r="G36"/>
  <c r="F36"/>
  <c r="E36"/>
  <c r="J33"/>
  <c r="I33"/>
  <c r="H33"/>
  <c r="G33"/>
  <c r="F33"/>
  <c r="E33"/>
  <c r="J30"/>
  <c r="I30"/>
  <c r="H30"/>
  <c r="G30"/>
  <c r="F30"/>
  <c r="E30"/>
  <c r="J27"/>
  <c r="I27"/>
  <c r="H27"/>
  <c r="G27"/>
  <c r="F27"/>
  <c r="E27"/>
  <c r="J24"/>
  <c r="I24"/>
  <c r="H24"/>
  <c r="G24"/>
  <c r="F24"/>
  <c r="E24"/>
  <c r="J21"/>
  <c r="I21"/>
  <c r="H21"/>
  <c r="G21"/>
  <c r="F21"/>
  <c r="E21"/>
  <c r="J19"/>
  <c r="J18" s="1"/>
  <c r="J17" s="1"/>
  <c r="I19"/>
  <c r="I18" s="1"/>
  <c r="I17" s="1"/>
  <c r="H19"/>
  <c r="G19"/>
  <c r="F19"/>
  <c r="F18" s="1"/>
  <c r="F17" s="1"/>
  <c r="E19"/>
  <c r="J10"/>
  <c r="J5" s="1"/>
  <c r="J75" s="1"/>
  <c r="I10"/>
  <c r="I5" s="1"/>
  <c r="H10"/>
  <c r="G10"/>
  <c r="F10"/>
  <c r="F5" s="1"/>
  <c r="F75" s="1"/>
  <c r="E10"/>
  <c r="E5" s="1"/>
  <c r="H5"/>
  <c r="G5"/>
  <c r="E18" l="1"/>
  <c r="E17" s="1"/>
  <c r="G18"/>
  <c r="G17" s="1"/>
  <c r="G75" s="1"/>
  <c r="E75"/>
  <c r="E98" s="1"/>
  <c r="I75"/>
  <c r="I76" s="1"/>
  <c r="H18"/>
  <c r="H17" s="1"/>
  <c r="H75" s="1"/>
  <c r="I98"/>
  <c r="F76"/>
  <c r="F98"/>
  <c r="J76"/>
  <c r="J98"/>
  <c r="E76" l="1"/>
  <c r="G76"/>
  <c r="G98"/>
  <c r="H76"/>
  <c r="H98"/>
  <c r="D19" i="57" l="1"/>
  <c r="E19"/>
  <c r="E17" s="1"/>
  <c r="F19"/>
  <c r="G19"/>
  <c r="H16"/>
  <c r="I16"/>
  <c r="J19"/>
  <c r="J54"/>
  <c r="I54"/>
  <c r="H54"/>
  <c r="G54"/>
  <c r="F54"/>
  <c r="D54"/>
  <c r="C54"/>
  <c r="J49"/>
  <c r="I49"/>
  <c r="H49"/>
  <c r="G49"/>
  <c r="F49"/>
  <c r="D49"/>
  <c r="C49"/>
  <c r="J45"/>
  <c r="I45"/>
  <c r="H45"/>
  <c r="G45"/>
  <c r="F45"/>
  <c r="D45"/>
  <c r="C45"/>
  <c r="C38"/>
  <c r="J36"/>
  <c r="J38" s="1"/>
  <c r="I36"/>
  <c r="I38" s="1"/>
  <c r="H36"/>
  <c r="H38" s="1"/>
  <c r="G36"/>
  <c r="G38" s="1"/>
  <c r="F36"/>
  <c r="F38" s="1"/>
  <c r="D36"/>
  <c r="D38" s="1"/>
  <c r="J35"/>
  <c r="I35"/>
  <c r="H35"/>
  <c r="G35"/>
  <c r="F35"/>
  <c r="D35"/>
  <c r="C35"/>
  <c r="C19"/>
  <c r="J4"/>
  <c r="I4"/>
  <c r="H4"/>
  <c r="G4"/>
  <c r="F4"/>
  <c r="E4"/>
  <c r="D4"/>
  <c r="C4"/>
  <c r="J27" i="48"/>
  <c r="I27"/>
  <c r="H27"/>
  <c r="G27"/>
  <c r="D27"/>
  <c r="C27"/>
  <c r="C17" i="57" l="1"/>
  <c r="C16" s="1"/>
  <c r="C32" s="1"/>
  <c r="C41" s="1"/>
  <c r="J17"/>
  <c r="J16" s="1"/>
  <c r="J32" s="1"/>
  <c r="J41" s="1"/>
  <c r="F17"/>
  <c r="F16" s="1"/>
  <c r="F32" s="1"/>
  <c r="F41" s="1"/>
  <c r="D17"/>
  <c r="D16" s="1"/>
  <c r="D32" s="1"/>
  <c r="D41" s="1"/>
  <c r="G17"/>
  <c r="G16" s="1"/>
  <c r="G32" s="1"/>
  <c r="G41" s="1"/>
  <c r="E16"/>
  <c r="E32" s="1"/>
  <c r="I32"/>
  <c r="I41" s="1"/>
  <c r="H32"/>
  <c r="H41" s="1"/>
  <c r="J74" i="24"/>
  <c r="I74"/>
  <c r="H74"/>
  <c r="G74"/>
  <c r="F74"/>
  <c r="E74"/>
  <c r="D74"/>
  <c r="C74"/>
  <c r="J43" i="51"/>
  <c r="I43"/>
  <c r="H43"/>
  <c r="G43"/>
  <c r="F43"/>
  <c r="E43"/>
  <c r="D43"/>
  <c r="C43"/>
  <c r="J152" i="55"/>
  <c r="I152"/>
  <c r="H152"/>
  <c r="G152"/>
  <c r="F152"/>
  <c r="E152"/>
  <c r="D152"/>
  <c r="C152"/>
  <c r="C140"/>
  <c r="D140"/>
  <c r="E140"/>
  <c r="F140"/>
  <c r="G140"/>
  <c r="H140"/>
  <c r="I140"/>
  <c r="J140"/>
  <c r="C141"/>
  <c r="D141"/>
  <c r="E141"/>
  <c r="F141"/>
  <c r="G141"/>
  <c r="H141"/>
  <c r="I141"/>
  <c r="J141"/>
  <c r="C142"/>
  <c r="D142"/>
  <c r="E142"/>
  <c r="F142"/>
  <c r="G142"/>
  <c r="H142"/>
  <c r="I142"/>
  <c r="J142"/>
  <c r="C143"/>
  <c r="D143"/>
  <c r="E143"/>
  <c r="F143"/>
  <c r="G143"/>
  <c r="H143"/>
  <c r="I143"/>
  <c r="J143"/>
  <c r="C144"/>
  <c r="D144"/>
  <c r="E144"/>
  <c r="F144"/>
  <c r="G144"/>
  <c r="H144"/>
  <c r="I144"/>
  <c r="J144"/>
  <c r="C147"/>
  <c r="D147"/>
  <c r="E147"/>
  <c r="F147"/>
  <c r="G147"/>
  <c r="H147"/>
  <c r="I147"/>
  <c r="J147"/>
  <c r="C148"/>
  <c r="D148"/>
  <c r="E148"/>
  <c r="F148"/>
  <c r="G148"/>
  <c r="H148"/>
  <c r="I148"/>
  <c r="J148"/>
  <c r="C149"/>
  <c r="D149"/>
  <c r="E149"/>
  <c r="F149"/>
  <c r="G149"/>
  <c r="H149"/>
  <c r="I149"/>
  <c r="J149"/>
  <c r="C150"/>
  <c r="D150"/>
  <c r="E150"/>
  <c r="F150"/>
  <c r="G150"/>
  <c r="H150"/>
  <c r="I150"/>
  <c r="J150"/>
  <c r="C151"/>
  <c r="D151"/>
  <c r="E151"/>
  <c r="F151"/>
  <c r="G151"/>
  <c r="H151"/>
  <c r="I151"/>
  <c r="J151"/>
  <c r="C156"/>
  <c r="D156"/>
  <c r="E156"/>
  <c r="F156"/>
  <c r="G156"/>
  <c r="H156"/>
  <c r="I156"/>
  <c r="J156"/>
  <c r="E58"/>
  <c r="E138" s="1"/>
  <c r="J180"/>
  <c r="I180"/>
  <c r="H180"/>
  <c r="G180"/>
  <c r="F180"/>
  <c r="E180"/>
  <c r="D180"/>
  <c r="C180"/>
  <c r="J176"/>
  <c r="I176"/>
  <c r="H176"/>
  <c r="G176"/>
  <c r="F176"/>
  <c r="E176"/>
  <c r="D176"/>
  <c r="C176"/>
  <c r="J175"/>
  <c r="I175"/>
  <c r="H175"/>
  <c r="G175"/>
  <c r="F175"/>
  <c r="E175"/>
  <c r="D175"/>
  <c r="C175"/>
  <c r="J174"/>
  <c r="I174"/>
  <c r="H174"/>
  <c r="G174"/>
  <c r="F174"/>
  <c r="E174"/>
  <c r="D174"/>
  <c r="C174"/>
  <c r="J173"/>
  <c r="I173"/>
  <c r="H173"/>
  <c r="G173"/>
  <c r="F173"/>
  <c r="E173"/>
  <c r="D173"/>
  <c r="C173"/>
  <c r="J172"/>
  <c r="I172"/>
  <c r="H172"/>
  <c r="G172"/>
  <c r="F172"/>
  <c r="E172"/>
  <c r="D172"/>
  <c r="C172"/>
  <c r="J171"/>
  <c r="I171"/>
  <c r="H171"/>
  <c r="G171"/>
  <c r="F171"/>
  <c r="E171"/>
  <c r="D171"/>
  <c r="C171"/>
  <c r="J170"/>
  <c r="I170"/>
  <c r="H170"/>
  <c r="G170"/>
  <c r="F170"/>
  <c r="E170"/>
  <c r="D170"/>
  <c r="C170"/>
  <c r="J168"/>
  <c r="I168"/>
  <c r="H168"/>
  <c r="G168"/>
  <c r="F168"/>
  <c r="E168"/>
  <c r="D168"/>
  <c r="C168"/>
  <c r="J167"/>
  <c r="I167"/>
  <c r="H167"/>
  <c r="G167"/>
  <c r="F167"/>
  <c r="E167"/>
  <c r="D167"/>
  <c r="C167"/>
  <c r="J166"/>
  <c r="I166"/>
  <c r="H166"/>
  <c r="G166"/>
  <c r="F166"/>
  <c r="E166"/>
  <c r="D166"/>
  <c r="C166"/>
  <c r="J165"/>
  <c r="I165"/>
  <c r="H165"/>
  <c r="G165"/>
  <c r="F165"/>
  <c r="E165"/>
  <c r="D165"/>
  <c r="C165"/>
  <c r="J164"/>
  <c r="I164"/>
  <c r="I163" s="1"/>
  <c r="I177" s="1"/>
  <c r="H164"/>
  <c r="H163" s="1"/>
  <c r="H177" s="1"/>
  <c r="G164"/>
  <c r="G163" s="1"/>
  <c r="G177" s="1"/>
  <c r="F164"/>
  <c r="F163" s="1"/>
  <c r="F177" s="1"/>
  <c r="E164"/>
  <c r="E163" s="1"/>
  <c r="E177" s="1"/>
  <c r="D164"/>
  <c r="D163" s="1"/>
  <c r="D177" s="1"/>
  <c r="C164"/>
  <c r="J163"/>
  <c r="J177" s="1"/>
  <c r="F132"/>
  <c r="D132"/>
  <c r="C132"/>
  <c r="F127"/>
  <c r="D127"/>
  <c r="C127"/>
  <c r="F124"/>
  <c r="D124"/>
  <c r="C124"/>
  <c r="F121"/>
  <c r="D121"/>
  <c r="C121"/>
  <c r="F118"/>
  <c r="D118"/>
  <c r="C118"/>
  <c r="J110"/>
  <c r="J179" s="1"/>
  <c r="I110"/>
  <c r="I179" s="1"/>
  <c r="H110"/>
  <c r="H155" s="1"/>
  <c r="G110"/>
  <c r="G179" s="1"/>
  <c r="F110"/>
  <c r="F155" s="1"/>
  <c r="E110"/>
  <c r="E155" s="1"/>
  <c r="D110"/>
  <c r="D155" s="1"/>
  <c r="C110"/>
  <c r="C155" s="1"/>
  <c r="J102"/>
  <c r="J113" s="1"/>
  <c r="I102"/>
  <c r="I113" s="1"/>
  <c r="H102"/>
  <c r="H113" s="1"/>
  <c r="G102"/>
  <c r="G113" s="1"/>
  <c r="F102"/>
  <c r="F113" s="1"/>
  <c r="E102"/>
  <c r="E113" s="1"/>
  <c r="D102"/>
  <c r="D113" s="1"/>
  <c r="C102"/>
  <c r="C113" s="1"/>
  <c r="J100"/>
  <c r="I100"/>
  <c r="H100"/>
  <c r="G100"/>
  <c r="F100"/>
  <c r="E100"/>
  <c r="D100"/>
  <c r="C100"/>
  <c r="J58"/>
  <c r="J138" s="1"/>
  <c r="J162" s="1"/>
  <c r="I58"/>
  <c r="I138" s="1"/>
  <c r="I162" s="1"/>
  <c r="H58"/>
  <c r="H138" s="1"/>
  <c r="H162" s="1"/>
  <c r="G58"/>
  <c r="G138" s="1"/>
  <c r="G162" s="1"/>
  <c r="F58"/>
  <c r="F138" s="1"/>
  <c r="F162" s="1"/>
  <c r="D58"/>
  <c r="D138" s="1"/>
  <c r="D162" s="1"/>
  <c r="C58"/>
  <c r="C138" s="1"/>
  <c r="C162" s="1"/>
  <c r="J55"/>
  <c r="I55"/>
  <c r="H55"/>
  <c r="G55"/>
  <c r="F55"/>
  <c r="E55"/>
  <c r="D55"/>
  <c r="C55"/>
  <c r="C163"/>
  <c r="C177" s="1"/>
  <c r="C179"/>
  <c r="F179"/>
  <c r="E179"/>
  <c r="C78" i="50"/>
  <c r="C77"/>
  <c r="C76"/>
  <c r="C75"/>
  <c r="C71"/>
  <c r="C70"/>
  <c r="C69"/>
  <c r="C68"/>
  <c r="C60"/>
  <c r="C83" s="1"/>
  <c r="C48"/>
  <c r="C79" s="1"/>
  <c r="C43"/>
  <c r="C35"/>
  <c r="C34"/>
  <c r="C66" s="1"/>
  <c r="C25"/>
  <c r="C72" s="1"/>
  <c r="E37" i="54"/>
  <c r="C37"/>
  <c r="D21"/>
  <c r="C21"/>
  <c r="D15"/>
  <c r="D27"/>
  <c r="C15"/>
  <c r="C27"/>
  <c r="J67" i="53"/>
  <c r="I67"/>
  <c r="H67"/>
  <c r="G67"/>
  <c r="F67"/>
  <c r="D67"/>
  <c r="C67"/>
  <c r="J62"/>
  <c r="I62"/>
  <c r="H62"/>
  <c r="G62"/>
  <c r="F62"/>
  <c r="D62"/>
  <c r="C62"/>
  <c r="J57"/>
  <c r="I57"/>
  <c r="H57"/>
  <c r="G57"/>
  <c r="F57"/>
  <c r="D57"/>
  <c r="C57"/>
  <c r="D49"/>
  <c r="C49"/>
  <c r="J47"/>
  <c r="J49" s="1"/>
  <c r="I47"/>
  <c r="I49" s="1"/>
  <c r="H47"/>
  <c r="H49" s="1"/>
  <c r="G47"/>
  <c r="G49" s="1"/>
  <c r="F47"/>
  <c r="F49" s="1"/>
  <c r="J36"/>
  <c r="I36"/>
  <c r="H36"/>
  <c r="G36"/>
  <c r="F36"/>
  <c r="E36"/>
  <c r="D36"/>
  <c r="C36"/>
  <c r="J33"/>
  <c r="I33"/>
  <c r="H33"/>
  <c r="G33"/>
  <c r="F33"/>
  <c r="E33"/>
  <c r="D33"/>
  <c r="C33"/>
  <c r="J22"/>
  <c r="I22"/>
  <c r="H22"/>
  <c r="G22"/>
  <c r="F22"/>
  <c r="E22"/>
  <c r="D22"/>
  <c r="C22"/>
  <c r="J14"/>
  <c r="I14"/>
  <c r="H14"/>
  <c r="H8" s="1"/>
  <c r="G14"/>
  <c r="F14"/>
  <c r="F8" s="1"/>
  <c r="F45" s="1"/>
  <c r="E14"/>
  <c r="D14"/>
  <c r="D8" s="1"/>
  <c r="D45" s="1"/>
  <c r="C14"/>
  <c r="C8" s="1"/>
  <c r="C45" s="1"/>
  <c r="C53" s="1"/>
  <c r="J8"/>
  <c r="J45" s="1"/>
  <c r="I8"/>
  <c r="I45" s="1"/>
  <c r="H45"/>
  <c r="G8"/>
  <c r="G45" s="1"/>
  <c r="G53" s="1"/>
  <c r="E8"/>
  <c r="E45" s="1"/>
  <c r="J16" i="51"/>
  <c r="I16"/>
  <c r="H16"/>
  <c r="G16"/>
  <c r="F16"/>
  <c r="E16"/>
  <c r="D16"/>
  <c r="C16"/>
  <c r="J57"/>
  <c r="I57"/>
  <c r="H57"/>
  <c r="G57"/>
  <c r="F57"/>
  <c r="D28"/>
  <c r="E28"/>
  <c r="F28"/>
  <c r="G28"/>
  <c r="H28"/>
  <c r="I28"/>
  <c r="J28"/>
  <c r="C28"/>
  <c r="J5"/>
  <c r="J4" s="1"/>
  <c r="I5"/>
  <c r="H5"/>
  <c r="H4" s="1"/>
  <c r="G5"/>
  <c r="F5"/>
  <c r="F4" s="1"/>
  <c r="E5"/>
  <c r="D5"/>
  <c r="D4" s="1"/>
  <c r="C80" i="50"/>
  <c r="C30"/>
  <c r="I24" i="48"/>
  <c r="E24"/>
  <c r="J76" i="51"/>
  <c r="I76"/>
  <c r="H76"/>
  <c r="G76"/>
  <c r="F76"/>
  <c r="D76"/>
  <c r="C76"/>
  <c r="J71"/>
  <c r="I71"/>
  <c r="H71"/>
  <c r="G71"/>
  <c r="F71"/>
  <c r="D71"/>
  <c r="C71"/>
  <c r="J67"/>
  <c r="I67"/>
  <c r="H67"/>
  <c r="G67"/>
  <c r="F67"/>
  <c r="D67"/>
  <c r="C67"/>
  <c r="C60"/>
  <c r="J58"/>
  <c r="J60" s="1"/>
  <c r="I58"/>
  <c r="I60" s="1"/>
  <c r="H58"/>
  <c r="H60" s="1"/>
  <c r="G58"/>
  <c r="G60" s="1"/>
  <c r="F58"/>
  <c r="F60" s="1"/>
  <c r="D58"/>
  <c r="D60" s="1"/>
  <c r="J38"/>
  <c r="I38"/>
  <c r="H38"/>
  <c r="G38"/>
  <c r="F38"/>
  <c r="E38"/>
  <c r="D38"/>
  <c r="C38"/>
  <c r="C5"/>
  <c r="C4" s="1"/>
  <c r="J78" i="50"/>
  <c r="I78"/>
  <c r="H78"/>
  <c r="G78"/>
  <c r="F78"/>
  <c r="E78"/>
  <c r="D78"/>
  <c r="J77"/>
  <c r="I77"/>
  <c r="H77"/>
  <c r="G77"/>
  <c r="F77"/>
  <c r="E77"/>
  <c r="D77"/>
  <c r="J76"/>
  <c r="I76"/>
  <c r="H76"/>
  <c r="G76"/>
  <c r="F76"/>
  <c r="E76"/>
  <c r="D76"/>
  <c r="J75"/>
  <c r="I75"/>
  <c r="H75"/>
  <c r="G75"/>
  <c r="F75"/>
  <c r="E75"/>
  <c r="D75"/>
  <c r="J71"/>
  <c r="I71"/>
  <c r="H71"/>
  <c r="G71"/>
  <c r="F71"/>
  <c r="E71"/>
  <c r="D71"/>
  <c r="J70"/>
  <c r="I70"/>
  <c r="H70"/>
  <c r="G70"/>
  <c r="F70"/>
  <c r="E70"/>
  <c r="D70"/>
  <c r="J69"/>
  <c r="I69"/>
  <c r="H69"/>
  <c r="G69"/>
  <c r="F69"/>
  <c r="E69"/>
  <c r="D69"/>
  <c r="J68"/>
  <c r="I68"/>
  <c r="H68"/>
  <c r="G68"/>
  <c r="F68"/>
  <c r="E68"/>
  <c r="D68"/>
  <c r="J60"/>
  <c r="J83" s="1"/>
  <c r="I60"/>
  <c r="I83" s="1"/>
  <c r="H60"/>
  <c r="H83" s="1"/>
  <c r="G60"/>
  <c r="G83" s="1"/>
  <c r="F60"/>
  <c r="F83" s="1"/>
  <c r="E60"/>
  <c r="E83" s="1"/>
  <c r="D60"/>
  <c r="D83" s="1"/>
  <c r="J48"/>
  <c r="J79" s="1"/>
  <c r="I48"/>
  <c r="I79" s="1"/>
  <c r="H48"/>
  <c r="H79" s="1"/>
  <c r="G48"/>
  <c r="G79" s="1"/>
  <c r="F48"/>
  <c r="F79" s="1"/>
  <c r="E48"/>
  <c r="E79" s="1"/>
  <c r="D48"/>
  <c r="D79" s="1"/>
  <c r="J43"/>
  <c r="I43"/>
  <c r="H43"/>
  <c r="G43"/>
  <c r="F43"/>
  <c r="E43"/>
  <c r="D43"/>
  <c r="J35"/>
  <c r="J80" s="1"/>
  <c r="I35"/>
  <c r="I80"/>
  <c r="H35"/>
  <c r="H80" s="1"/>
  <c r="G35"/>
  <c r="F35"/>
  <c r="F80" s="1"/>
  <c r="E35"/>
  <c r="E80" s="1"/>
  <c r="D35"/>
  <c r="D80" s="1"/>
  <c r="J34"/>
  <c r="J66" s="1"/>
  <c r="I34"/>
  <c r="I66" s="1"/>
  <c r="H34"/>
  <c r="H66" s="1"/>
  <c r="G34"/>
  <c r="G66" s="1"/>
  <c r="F34"/>
  <c r="F66" s="1"/>
  <c r="E34"/>
  <c r="E66" s="1"/>
  <c r="D34"/>
  <c r="D66" s="1"/>
  <c r="J25"/>
  <c r="I25"/>
  <c r="I72" s="1"/>
  <c r="H25"/>
  <c r="H72" s="1"/>
  <c r="G25"/>
  <c r="G72" s="1"/>
  <c r="G67" s="1"/>
  <c r="F25"/>
  <c r="F72" s="1"/>
  <c r="E25"/>
  <c r="E72" s="1"/>
  <c r="D25"/>
  <c r="Y26" i="39"/>
  <c r="Y27"/>
  <c r="Y28"/>
  <c r="Y29"/>
  <c r="Y30"/>
  <c r="Y31"/>
  <c r="Y32"/>
  <c r="Y33"/>
  <c r="Y34"/>
  <c r="Y35"/>
  <c r="Y36"/>
  <c r="Y37"/>
  <c r="Y38"/>
  <c r="Y39"/>
  <c r="Y40"/>
  <c r="Y41"/>
  <c r="Y42"/>
  <c r="U26"/>
  <c r="U27"/>
  <c r="U28"/>
  <c r="U29"/>
  <c r="U30"/>
  <c r="U31"/>
  <c r="U32"/>
  <c r="U33"/>
  <c r="U34"/>
  <c r="U35"/>
  <c r="U36"/>
  <c r="U37"/>
  <c r="U38"/>
  <c r="U39"/>
  <c r="U40"/>
  <c r="U41"/>
  <c r="U42"/>
  <c r="Q26"/>
  <c r="Q27"/>
  <c r="Q28"/>
  <c r="Q29"/>
  <c r="Q30"/>
  <c r="Q31"/>
  <c r="Q32"/>
  <c r="Q33"/>
  <c r="Q34"/>
  <c r="Q35"/>
  <c r="Q36"/>
  <c r="Q37"/>
  <c r="Q38"/>
  <c r="Q39"/>
  <c r="Q40"/>
  <c r="Q41"/>
  <c r="Q42"/>
  <c r="M26"/>
  <c r="M27"/>
  <c r="M28"/>
  <c r="M29"/>
  <c r="M30"/>
  <c r="M31"/>
  <c r="M32"/>
  <c r="M33"/>
  <c r="M34"/>
  <c r="M35"/>
  <c r="M36"/>
  <c r="M37"/>
  <c r="I26"/>
  <c r="I27"/>
  <c r="I28"/>
  <c r="I29"/>
  <c r="I30"/>
  <c r="I31"/>
  <c r="I32"/>
  <c r="I33"/>
  <c r="I34"/>
  <c r="I35"/>
  <c r="I36"/>
  <c r="I37"/>
  <c r="I38"/>
  <c r="I39"/>
  <c r="I40"/>
  <c r="I41"/>
  <c r="I42"/>
  <c r="C26"/>
  <c r="D26"/>
  <c r="C27"/>
  <c r="D27"/>
  <c r="C28"/>
  <c r="D28"/>
  <c r="C29"/>
  <c r="D29"/>
  <c r="E29" s="1"/>
  <c r="C30"/>
  <c r="D30"/>
  <c r="E30" s="1"/>
  <c r="C31"/>
  <c r="D31"/>
  <c r="E31" s="1"/>
  <c r="C32"/>
  <c r="D32"/>
  <c r="C33"/>
  <c r="D33"/>
  <c r="E33" s="1"/>
  <c r="C34"/>
  <c r="D34"/>
  <c r="C35"/>
  <c r="D35"/>
  <c r="C36"/>
  <c r="D36"/>
  <c r="C37"/>
  <c r="D37"/>
  <c r="E37" s="1"/>
  <c r="C38"/>
  <c r="D38"/>
  <c r="C39"/>
  <c r="D39"/>
  <c r="C40"/>
  <c r="D40"/>
  <c r="C41"/>
  <c r="D41"/>
  <c r="C42"/>
  <c r="D42"/>
  <c r="D43" i="46"/>
  <c r="C43"/>
  <c r="D38"/>
  <c r="C38"/>
  <c r="D34"/>
  <c r="C34"/>
  <c r="C27"/>
  <c r="D25"/>
  <c r="D27"/>
  <c r="J10"/>
  <c r="I10"/>
  <c r="H10"/>
  <c r="G10"/>
  <c r="F10"/>
  <c r="E10"/>
  <c r="D10"/>
  <c r="C10"/>
  <c r="J21"/>
  <c r="I21"/>
  <c r="H21"/>
  <c r="G21"/>
  <c r="F21"/>
  <c r="E21"/>
  <c r="D21"/>
  <c r="C21"/>
  <c r="J11" i="49"/>
  <c r="I11"/>
  <c r="H11"/>
  <c r="G11"/>
  <c r="F11"/>
  <c r="E11"/>
  <c r="D11"/>
  <c r="C11"/>
  <c r="J3"/>
  <c r="I3"/>
  <c r="I22" s="1"/>
  <c r="H3"/>
  <c r="G3"/>
  <c r="G22" s="1"/>
  <c r="F3"/>
  <c r="E3"/>
  <c r="D3"/>
  <c r="D22" s="1"/>
  <c r="C3"/>
  <c r="C22" s="1"/>
  <c r="D44"/>
  <c r="C44"/>
  <c r="D39"/>
  <c r="C39"/>
  <c r="D35"/>
  <c r="C35"/>
  <c r="C28"/>
  <c r="D26"/>
  <c r="D28" s="1"/>
  <c r="J22"/>
  <c r="H22"/>
  <c r="F22"/>
  <c r="D46" i="48"/>
  <c r="C46"/>
  <c r="D41"/>
  <c r="C41"/>
  <c r="D37"/>
  <c r="C37"/>
  <c r="C30"/>
  <c r="D28"/>
  <c r="D30" s="1"/>
  <c r="J24"/>
  <c r="J33" s="1"/>
  <c r="I33"/>
  <c r="H24"/>
  <c r="G24"/>
  <c r="G33" s="1"/>
  <c r="F24"/>
  <c r="F33" s="1"/>
  <c r="E33"/>
  <c r="D24"/>
  <c r="C24"/>
  <c r="E22" i="49"/>
  <c r="E30" i="50"/>
  <c r="F30"/>
  <c r="G30"/>
  <c r="H30"/>
  <c r="I30"/>
  <c r="E52"/>
  <c r="F52"/>
  <c r="G52"/>
  <c r="J52"/>
  <c r="H33" i="48"/>
  <c r="F54" i="50"/>
  <c r="F62" s="1"/>
  <c r="CG44" i="39"/>
  <c r="CC44"/>
  <c r="BY44"/>
  <c r="BU44"/>
  <c r="BQ44"/>
  <c r="BM44"/>
  <c r="BI44"/>
  <c r="BE44"/>
  <c r="BA44"/>
  <c r="AW44"/>
  <c r="AS44"/>
  <c r="AO44"/>
  <c r="AK44"/>
  <c r="AG44"/>
  <c r="AC44"/>
  <c r="Y44"/>
  <c r="U44"/>
  <c r="Q44"/>
  <c r="M44"/>
  <c r="I44"/>
  <c r="D44"/>
  <c r="C44"/>
  <c r="E44" s="1"/>
  <c r="CG42"/>
  <c r="CC42"/>
  <c r="BY42"/>
  <c r="BU42"/>
  <c r="BQ42"/>
  <c r="BM42"/>
  <c r="BI42"/>
  <c r="BE42"/>
  <c r="BA42"/>
  <c r="AW42"/>
  <c r="AS42"/>
  <c r="AO42"/>
  <c r="AK42"/>
  <c r="AG42"/>
  <c r="AC42"/>
  <c r="M42"/>
  <c r="CG41"/>
  <c r="CC41"/>
  <c r="BY41"/>
  <c r="BU41"/>
  <c r="BQ41"/>
  <c r="BM41"/>
  <c r="BI41"/>
  <c r="BE41"/>
  <c r="BA41"/>
  <c r="AW41"/>
  <c r="AS41"/>
  <c r="AO41"/>
  <c r="AK41"/>
  <c r="AG41"/>
  <c r="AC41"/>
  <c r="M41"/>
  <c r="CG40"/>
  <c r="CC40"/>
  <c r="BY40"/>
  <c r="BU40"/>
  <c r="BQ40"/>
  <c r="BM40"/>
  <c r="BI40"/>
  <c r="BE40"/>
  <c r="BA40"/>
  <c r="AW40"/>
  <c r="AS40"/>
  <c r="AO40"/>
  <c r="AK40"/>
  <c r="AG40"/>
  <c r="AC40"/>
  <c r="M40"/>
  <c r="CG39"/>
  <c r="CC39"/>
  <c r="BY39"/>
  <c r="BU39"/>
  <c r="BQ39"/>
  <c r="BM39"/>
  <c r="BI39"/>
  <c r="BE39"/>
  <c r="BA39"/>
  <c r="AW39"/>
  <c r="AS39"/>
  <c r="AO39"/>
  <c r="AK39"/>
  <c r="AG39"/>
  <c r="AC39"/>
  <c r="M39"/>
  <c r="CG38"/>
  <c r="CC38"/>
  <c r="BY38"/>
  <c r="BU38"/>
  <c r="BQ38"/>
  <c r="BM38"/>
  <c r="BI38"/>
  <c r="BE38"/>
  <c r="BA38"/>
  <c r="AW38"/>
  <c r="AS38"/>
  <c r="AO38"/>
  <c r="AK38"/>
  <c r="AG38"/>
  <c r="AC38"/>
  <c r="M38"/>
  <c r="CG37"/>
  <c r="CC37"/>
  <c r="BY37"/>
  <c r="BU37"/>
  <c r="BQ37"/>
  <c r="BM37"/>
  <c r="BI37"/>
  <c r="BE37"/>
  <c r="BA37"/>
  <c r="AW37"/>
  <c r="AS37"/>
  <c r="AO37"/>
  <c r="AK37"/>
  <c r="AG37"/>
  <c r="AC37"/>
  <c r="CG36"/>
  <c r="CC36"/>
  <c r="BY36"/>
  <c r="BU36"/>
  <c r="BQ36"/>
  <c r="BM36"/>
  <c r="BI36"/>
  <c r="BE36"/>
  <c r="BA36"/>
  <c r="AW36"/>
  <c r="AS36"/>
  <c r="AO36"/>
  <c r="AK36"/>
  <c r="AG36"/>
  <c r="AC36"/>
  <c r="CG35"/>
  <c r="CC35"/>
  <c r="BY35"/>
  <c r="BU35"/>
  <c r="BQ35"/>
  <c r="BM35"/>
  <c r="BI35"/>
  <c r="BE35"/>
  <c r="BA35"/>
  <c r="AW35"/>
  <c r="AS35"/>
  <c r="AO35"/>
  <c r="AK35"/>
  <c r="AG35"/>
  <c r="AC35"/>
  <c r="CG30"/>
  <c r="CC30"/>
  <c r="BY30"/>
  <c r="BU30"/>
  <c r="BQ30"/>
  <c r="BM30"/>
  <c r="BI30"/>
  <c r="BE30"/>
  <c r="BA30"/>
  <c r="AW30"/>
  <c r="AS30"/>
  <c r="AO30"/>
  <c r="AK30"/>
  <c r="AG30"/>
  <c r="AC30"/>
  <c r="CG29"/>
  <c r="CC29"/>
  <c r="BY29"/>
  <c r="BU29"/>
  <c r="BQ29"/>
  <c r="BM29"/>
  <c r="BI29"/>
  <c r="BE29"/>
  <c r="BA29"/>
  <c r="AW29"/>
  <c r="AS29"/>
  <c r="AO29"/>
  <c r="AK29"/>
  <c r="AG29"/>
  <c r="AC29"/>
  <c r="CG25"/>
  <c r="CC25"/>
  <c r="BY25"/>
  <c r="BU25"/>
  <c r="BQ25"/>
  <c r="BM25"/>
  <c r="BI25"/>
  <c r="BE25"/>
  <c r="BA25"/>
  <c r="AW25"/>
  <c r="AS25"/>
  <c r="AO25"/>
  <c r="AK25"/>
  <c r="AG25"/>
  <c r="AC25"/>
  <c r="Y25"/>
  <c r="U25"/>
  <c r="Q25"/>
  <c r="M25"/>
  <c r="I25"/>
  <c r="D25"/>
  <c r="C25"/>
  <c r="CG24"/>
  <c r="CC24"/>
  <c r="BY24"/>
  <c r="BU24"/>
  <c r="BQ24"/>
  <c r="BM24"/>
  <c r="BI24"/>
  <c r="BE24"/>
  <c r="BA24"/>
  <c r="AW24"/>
  <c r="AS24"/>
  <c r="AO24"/>
  <c r="AK24"/>
  <c r="AG24"/>
  <c r="AC24"/>
  <c r="Y24"/>
  <c r="U24"/>
  <c r="Q24"/>
  <c r="M24"/>
  <c r="I24"/>
  <c r="D24"/>
  <c r="C24"/>
  <c r="CG23"/>
  <c r="CC23"/>
  <c r="BY23"/>
  <c r="BU23"/>
  <c r="BQ23"/>
  <c r="BM23"/>
  <c r="BI23"/>
  <c r="BE23"/>
  <c r="BA23"/>
  <c r="AW23"/>
  <c r="AS23"/>
  <c r="AO23"/>
  <c r="AK23"/>
  <c r="AG23"/>
  <c r="AC23"/>
  <c r="Y23"/>
  <c r="U23"/>
  <c r="Q23"/>
  <c r="M23"/>
  <c r="I23"/>
  <c r="D23"/>
  <c r="C23"/>
  <c r="CG22"/>
  <c r="CC22"/>
  <c r="BY22"/>
  <c r="BU22"/>
  <c r="BQ22"/>
  <c r="BM22"/>
  <c r="BI22"/>
  <c r="BE22"/>
  <c r="BA22"/>
  <c r="AW22"/>
  <c r="AS22"/>
  <c r="AO22"/>
  <c r="AK22"/>
  <c r="AG22"/>
  <c r="AC22"/>
  <c r="Y22"/>
  <c r="U22"/>
  <c r="Q22"/>
  <c r="M22"/>
  <c r="I22"/>
  <c r="D22"/>
  <c r="C22"/>
  <c r="CG21"/>
  <c r="CC21"/>
  <c r="BY21"/>
  <c r="BU21"/>
  <c r="BQ21"/>
  <c r="BM21"/>
  <c r="BI21"/>
  <c r="BE21"/>
  <c r="BA21"/>
  <c r="AW21"/>
  <c r="AS21"/>
  <c r="AO21"/>
  <c r="AK21"/>
  <c r="AG21"/>
  <c r="AC21"/>
  <c r="Y21"/>
  <c r="U21"/>
  <c r="Q21"/>
  <c r="M21"/>
  <c r="I21"/>
  <c r="D21"/>
  <c r="C21"/>
  <c r="E21" s="1"/>
  <c r="CG20"/>
  <c r="CC20"/>
  <c r="BY20"/>
  <c r="BU20"/>
  <c r="BQ20"/>
  <c r="BM20"/>
  <c r="BI20"/>
  <c r="BE20"/>
  <c r="BA20"/>
  <c r="AW20"/>
  <c r="AS20"/>
  <c r="AO20"/>
  <c r="AK20"/>
  <c r="AG20"/>
  <c r="AC20"/>
  <c r="Y20"/>
  <c r="U20"/>
  <c r="Q20"/>
  <c r="M20"/>
  <c r="I20"/>
  <c r="D20"/>
  <c r="C20"/>
  <c r="E20" s="1"/>
  <c r="CG19"/>
  <c r="CC19"/>
  <c r="BY19"/>
  <c r="BU19"/>
  <c r="BQ19"/>
  <c r="BM19"/>
  <c r="BI19"/>
  <c r="BE19"/>
  <c r="BA19"/>
  <c r="AW19"/>
  <c r="AS19"/>
  <c r="AO19"/>
  <c r="AK19"/>
  <c r="AG19"/>
  <c r="AC19"/>
  <c r="Y19"/>
  <c r="U19"/>
  <c r="Q19"/>
  <c r="M19"/>
  <c r="I19"/>
  <c r="D19"/>
  <c r="C19"/>
  <c r="CG18"/>
  <c r="CC18"/>
  <c r="BY18"/>
  <c r="BU18"/>
  <c r="BQ18"/>
  <c r="BM18"/>
  <c r="BI18"/>
  <c r="BE18"/>
  <c r="BA18"/>
  <c r="AW18"/>
  <c r="AS18"/>
  <c r="AO18"/>
  <c r="AK18"/>
  <c r="AG18"/>
  <c r="AC18"/>
  <c r="Y18"/>
  <c r="U18"/>
  <c r="Q18"/>
  <c r="M18"/>
  <c r="I18"/>
  <c r="D18"/>
  <c r="C18"/>
  <c r="E18" s="1"/>
  <c r="CG17"/>
  <c r="CC17"/>
  <c r="BY17"/>
  <c r="BU17"/>
  <c r="BQ17"/>
  <c r="BM17"/>
  <c r="BI17"/>
  <c r="BE17"/>
  <c r="BA17"/>
  <c r="AW17"/>
  <c r="AS17"/>
  <c r="AO17"/>
  <c r="AK17"/>
  <c r="AG17"/>
  <c r="AC17"/>
  <c r="Y17"/>
  <c r="U17"/>
  <c r="Q17"/>
  <c r="M17"/>
  <c r="I17"/>
  <c r="D17"/>
  <c r="C17"/>
  <c r="CG16"/>
  <c r="CC16"/>
  <c r="BY16"/>
  <c r="BU16"/>
  <c r="BQ16"/>
  <c r="BM16"/>
  <c r="BI16"/>
  <c r="BE16"/>
  <c r="BA16"/>
  <c r="AW16"/>
  <c r="AS16"/>
  <c r="AO16"/>
  <c r="AK16"/>
  <c r="AG16"/>
  <c r="AC16"/>
  <c r="Y16"/>
  <c r="U16"/>
  <c r="Q16"/>
  <c r="M16"/>
  <c r="I16"/>
  <c r="D16"/>
  <c r="C16"/>
  <c r="CG15"/>
  <c r="CC15"/>
  <c r="BY15"/>
  <c r="BU15"/>
  <c r="BQ15"/>
  <c r="BM15"/>
  <c r="BI15"/>
  <c r="BE15"/>
  <c r="BA15"/>
  <c r="AW15"/>
  <c r="AS15"/>
  <c r="AO15"/>
  <c r="AK15"/>
  <c r="AG15"/>
  <c r="AC15"/>
  <c r="Y15"/>
  <c r="U15"/>
  <c r="Q15"/>
  <c r="M15"/>
  <c r="I15"/>
  <c r="D15"/>
  <c r="C15"/>
  <c r="CG14"/>
  <c r="CC14"/>
  <c r="BY14"/>
  <c r="BU14"/>
  <c r="BQ14"/>
  <c r="BM14"/>
  <c r="BI14"/>
  <c r="BE14"/>
  <c r="BA14"/>
  <c r="AW14"/>
  <c r="AS14"/>
  <c r="AO14"/>
  <c r="AK14"/>
  <c r="AG14"/>
  <c r="AC14"/>
  <c r="Y14"/>
  <c r="U14"/>
  <c r="Q14"/>
  <c r="M14"/>
  <c r="I14"/>
  <c r="D14"/>
  <c r="C14"/>
  <c r="CG13"/>
  <c r="CC13"/>
  <c r="BY13"/>
  <c r="BU13"/>
  <c r="BQ13"/>
  <c r="BM13"/>
  <c r="BI13"/>
  <c r="BE13"/>
  <c r="BA13"/>
  <c r="AW13"/>
  <c r="AS13"/>
  <c r="AO13"/>
  <c r="AK13"/>
  <c r="AG13"/>
  <c r="AC13"/>
  <c r="Y13"/>
  <c r="U13"/>
  <c r="Q13"/>
  <c r="M13"/>
  <c r="I13"/>
  <c r="D13"/>
  <c r="C13"/>
  <c r="CG12"/>
  <c r="CC12"/>
  <c r="BY12"/>
  <c r="BU12"/>
  <c r="BQ12"/>
  <c r="BM12"/>
  <c r="BI12"/>
  <c r="BE12"/>
  <c r="BA12"/>
  <c r="AW12"/>
  <c r="AS12"/>
  <c r="AO12"/>
  <c r="AK12"/>
  <c r="AG12"/>
  <c r="AC12"/>
  <c r="Y12"/>
  <c r="U12"/>
  <c r="Q12"/>
  <c r="M12"/>
  <c r="I12"/>
  <c r="D12"/>
  <c r="C12"/>
  <c r="CG11"/>
  <c r="CC11"/>
  <c r="BY11"/>
  <c r="BU11"/>
  <c r="BQ11"/>
  <c r="BM11"/>
  <c r="BI11"/>
  <c r="BE11"/>
  <c r="BA11"/>
  <c r="AW11"/>
  <c r="AS11"/>
  <c r="AO11"/>
  <c r="AK11"/>
  <c r="AG11"/>
  <c r="AC11"/>
  <c r="Y11"/>
  <c r="U11"/>
  <c r="Q11"/>
  <c r="M11"/>
  <c r="I11"/>
  <c r="D11"/>
  <c r="C11"/>
  <c r="CG10"/>
  <c r="CC10"/>
  <c r="BY10"/>
  <c r="BU10"/>
  <c r="BQ10"/>
  <c r="BM10"/>
  <c r="BI10"/>
  <c r="BE10"/>
  <c r="BA10"/>
  <c r="AW10"/>
  <c r="AS10"/>
  <c r="AO10"/>
  <c r="AK10"/>
  <c r="AG10"/>
  <c r="AC10"/>
  <c r="Y10"/>
  <c r="U10"/>
  <c r="Q10"/>
  <c r="M10"/>
  <c r="I10"/>
  <c r="D10"/>
  <c r="C10"/>
  <c r="CG9"/>
  <c r="CC9"/>
  <c r="BY9"/>
  <c r="BU9"/>
  <c r="BQ9"/>
  <c r="BM9"/>
  <c r="BI9"/>
  <c r="BE9"/>
  <c r="BA9"/>
  <c r="AW9"/>
  <c r="AS9"/>
  <c r="AO9"/>
  <c r="AK9"/>
  <c r="AG9"/>
  <c r="AC9"/>
  <c r="Y9"/>
  <c r="U9"/>
  <c r="Q9"/>
  <c r="M9"/>
  <c r="I9"/>
  <c r="D9"/>
  <c r="C9"/>
  <c r="CG8"/>
  <c r="CC8"/>
  <c r="BY8"/>
  <c r="BU8"/>
  <c r="BQ8"/>
  <c r="BM8"/>
  <c r="BI8"/>
  <c r="BE8"/>
  <c r="BA8"/>
  <c r="AW8"/>
  <c r="AS8"/>
  <c r="AO8"/>
  <c r="AK8"/>
  <c r="AG8"/>
  <c r="AC8"/>
  <c r="Y8"/>
  <c r="U8"/>
  <c r="Q8"/>
  <c r="M8"/>
  <c r="I8"/>
  <c r="D8"/>
  <c r="C8"/>
  <c r="CG7"/>
  <c r="CC7"/>
  <c r="BY7"/>
  <c r="BU7"/>
  <c r="BQ7"/>
  <c r="BM7"/>
  <c r="BI7"/>
  <c r="BE7"/>
  <c r="BA7"/>
  <c r="AW7"/>
  <c r="AS7"/>
  <c r="AO7"/>
  <c r="AK7"/>
  <c r="AG7"/>
  <c r="AC7"/>
  <c r="Y7"/>
  <c r="U7"/>
  <c r="Q7"/>
  <c r="M7"/>
  <c r="I7"/>
  <c r="D7"/>
  <c r="C7"/>
  <c r="CF6"/>
  <c r="CF46" s="1"/>
  <c r="CE6"/>
  <c r="CB6"/>
  <c r="CB46" s="1"/>
  <c r="CA6"/>
  <c r="CA46" s="1"/>
  <c r="BX6"/>
  <c r="BX46" s="1"/>
  <c r="BW6"/>
  <c r="BT6"/>
  <c r="BT46" s="1"/>
  <c r="BS6"/>
  <c r="BS46" s="1"/>
  <c r="BP6"/>
  <c r="BP46" s="1"/>
  <c r="BO6"/>
  <c r="BL6"/>
  <c r="BL46" s="1"/>
  <c r="BK6"/>
  <c r="BH6"/>
  <c r="BH46" s="1"/>
  <c r="BG6"/>
  <c r="BD6"/>
  <c r="BD46" s="1"/>
  <c r="BC6"/>
  <c r="AZ6"/>
  <c r="AZ46" s="1"/>
  <c r="AY6"/>
  <c r="AV6"/>
  <c r="AV46" s="1"/>
  <c r="AU6"/>
  <c r="AU46" s="1"/>
  <c r="AR6"/>
  <c r="AR46" s="1"/>
  <c r="AQ6"/>
  <c r="AN6"/>
  <c r="AN46" s="1"/>
  <c r="AM6"/>
  <c r="AM46" s="1"/>
  <c r="AJ6"/>
  <c r="AJ46" s="1"/>
  <c r="AI6"/>
  <c r="AF6"/>
  <c r="AF46" s="1"/>
  <c r="AE6"/>
  <c r="AE46" s="1"/>
  <c r="AB6"/>
  <c r="AB46" s="1"/>
  <c r="AA6"/>
  <c r="X6"/>
  <c r="X46" s="1"/>
  <c r="W6"/>
  <c r="W46" s="1"/>
  <c r="T6"/>
  <c r="T46" s="1"/>
  <c r="S6"/>
  <c r="P6"/>
  <c r="P46" s="1"/>
  <c r="O6"/>
  <c r="O46" s="1"/>
  <c r="L6"/>
  <c r="L46" s="1"/>
  <c r="K6"/>
  <c r="H6"/>
  <c r="H46" s="1"/>
  <c r="G6"/>
  <c r="G46" s="1"/>
  <c r="C6"/>
  <c r="CG4"/>
  <c r="CC4"/>
  <c r="BY4"/>
  <c r="BU4"/>
  <c r="BQ4"/>
  <c r="BM4"/>
  <c r="BI4"/>
  <c r="BE4"/>
  <c r="BA4"/>
  <c r="AW4"/>
  <c r="AS4"/>
  <c r="AO4"/>
  <c r="AK4"/>
  <c r="AG4"/>
  <c r="AC4"/>
  <c r="Y4"/>
  <c r="U4"/>
  <c r="Q4"/>
  <c r="M4"/>
  <c r="I4"/>
  <c r="D4"/>
  <c r="C4"/>
  <c r="AG6"/>
  <c r="CC6"/>
  <c r="CC46" s="1"/>
  <c r="S46"/>
  <c r="AI46"/>
  <c r="AY46"/>
  <c r="BO46"/>
  <c r="CE46"/>
  <c r="E77" i="24"/>
  <c r="E78"/>
  <c r="E79"/>
  <c r="E85"/>
  <c r="E86"/>
  <c r="E87"/>
  <c r="E88"/>
  <c r="E11"/>
  <c r="E80" s="1"/>
  <c r="E14"/>
  <c r="E25"/>
  <c r="E24" s="1"/>
  <c r="E65"/>
  <c r="E60"/>
  <c r="E57"/>
  <c r="E54"/>
  <c r="E51"/>
  <c r="J88"/>
  <c r="J87"/>
  <c r="J86"/>
  <c r="J85"/>
  <c r="J79"/>
  <c r="J78"/>
  <c r="J77"/>
  <c r="J25"/>
  <c r="J83" s="1"/>
  <c r="J14"/>
  <c r="J11"/>
  <c r="J80" s="1"/>
  <c r="D25"/>
  <c r="D24" s="1"/>
  <c r="F25"/>
  <c r="F24" s="1"/>
  <c r="G25"/>
  <c r="G24" s="1"/>
  <c r="H25"/>
  <c r="H83" s="1"/>
  <c r="I25"/>
  <c r="I24" s="1"/>
  <c r="C25"/>
  <c r="C24" s="1"/>
  <c r="C86"/>
  <c r="G88"/>
  <c r="G87"/>
  <c r="G86"/>
  <c r="G85"/>
  <c r="G79"/>
  <c r="G78"/>
  <c r="G77"/>
  <c r="D65"/>
  <c r="D60"/>
  <c r="D57"/>
  <c r="D54"/>
  <c r="D50" s="1"/>
  <c r="D51"/>
  <c r="G14"/>
  <c r="G11"/>
  <c r="F11"/>
  <c r="F80" s="1"/>
  <c r="F14"/>
  <c r="F88"/>
  <c r="F87"/>
  <c r="F86"/>
  <c r="F85"/>
  <c r="F79"/>
  <c r="F78"/>
  <c r="F77"/>
  <c r="D88"/>
  <c r="D87"/>
  <c r="D86"/>
  <c r="D85"/>
  <c r="D79"/>
  <c r="D78"/>
  <c r="D77"/>
  <c r="D14"/>
  <c r="D11"/>
  <c r="D80" s="1"/>
  <c r="I88"/>
  <c r="I87"/>
  <c r="I86"/>
  <c r="I85"/>
  <c r="H88"/>
  <c r="H87"/>
  <c r="H86"/>
  <c r="H85"/>
  <c r="I79"/>
  <c r="I78"/>
  <c r="I77"/>
  <c r="H79"/>
  <c r="H78"/>
  <c r="H77"/>
  <c r="C85"/>
  <c r="C88"/>
  <c r="C87"/>
  <c r="C79"/>
  <c r="C78"/>
  <c r="C77"/>
  <c r="G80"/>
  <c r="D83"/>
  <c r="C57"/>
  <c r="C54"/>
  <c r="C51"/>
  <c r="C50" s="1"/>
  <c r="C65"/>
  <c r="C60"/>
  <c r="I11"/>
  <c r="I14"/>
  <c r="H11"/>
  <c r="H80" s="1"/>
  <c r="H14"/>
  <c r="C11"/>
  <c r="C80" s="1"/>
  <c r="C14"/>
  <c r="C10" s="1"/>
  <c r="I80"/>
  <c r="H10"/>
  <c r="G4" i="51" l="1"/>
  <c r="D117" i="55"/>
  <c r="G10" i="24"/>
  <c r="E22" i="39"/>
  <c r="AG46"/>
  <c r="H24" i="24"/>
  <c r="H45" s="1"/>
  <c r="C83"/>
  <c r="C82" s="1"/>
  <c r="F83"/>
  <c r="F82" s="1"/>
  <c r="AW6" i="39"/>
  <c r="Q6"/>
  <c r="Q46" s="1"/>
  <c r="E8"/>
  <c r="E9"/>
  <c r="E10"/>
  <c r="E12"/>
  <c r="E13"/>
  <c r="E14"/>
  <c r="E16"/>
  <c r="E17"/>
  <c r="G54" i="50"/>
  <c r="G62" s="1"/>
  <c r="C33" i="48"/>
  <c r="E41" i="39"/>
  <c r="E39"/>
  <c r="E38"/>
  <c r="I74" i="50"/>
  <c r="I4" i="51"/>
  <c r="I54" s="1"/>
  <c r="I63" s="1"/>
  <c r="H53" i="53"/>
  <c r="J53"/>
  <c r="D53"/>
  <c r="F53"/>
  <c r="D33" i="48"/>
  <c r="E42" i="39"/>
  <c r="E35"/>
  <c r="E34"/>
  <c r="E27"/>
  <c r="E26"/>
  <c r="J27" i="51"/>
  <c r="J54" s="1"/>
  <c r="J63" s="1"/>
  <c r="H27"/>
  <c r="F27"/>
  <c r="F54" s="1"/>
  <c r="F63" s="1"/>
  <c r="D27"/>
  <c r="D54" s="1"/>
  <c r="D63" s="1"/>
  <c r="AW46" i="39"/>
  <c r="E24"/>
  <c r="E25"/>
  <c r="J74" i="50"/>
  <c r="I52"/>
  <c r="I54" s="1"/>
  <c r="I62" s="1"/>
  <c r="C27" i="51"/>
  <c r="C54" s="1"/>
  <c r="C63" s="1"/>
  <c r="I27"/>
  <c r="G27"/>
  <c r="G54" s="1"/>
  <c r="G63" s="1"/>
  <c r="E27"/>
  <c r="I53" i="53"/>
  <c r="C45" i="24"/>
  <c r="I75"/>
  <c r="F10"/>
  <c r="E50"/>
  <c r="BU6" i="39"/>
  <c r="AO6"/>
  <c r="AO46" s="1"/>
  <c r="Y6"/>
  <c r="Y46" s="1"/>
  <c r="D6"/>
  <c r="D46" s="1"/>
  <c r="E7"/>
  <c r="E11"/>
  <c r="E15"/>
  <c r="E19"/>
  <c r="E23"/>
  <c r="E40"/>
  <c r="E36"/>
  <c r="E32"/>
  <c r="E28"/>
  <c r="H54" i="51"/>
  <c r="H63" s="1"/>
  <c r="E4"/>
  <c r="E54" s="1"/>
  <c r="C52" i="50"/>
  <c r="C54" s="1"/>
  <c r="C62" s="1"/>
  <c r="D72"/>
  <c r="D67" s="1"/>
  <c r="D30"/>
  <c r="F75" i="24"/>
  <c r="E54" i="50"/>
  <c r="E62" s="1"/>
  <c r="G80"/>
  <c r="G74" s="1"/>
  <c r="G81" s="1"/>
  <c r="G84" s="1"/>
  <c r="H67"/>
  <c r="E74"/>
  <c r="C46" i="39"/>
  <c r="E4"/>
  <c r="M6"/>
  <c r="M46" s="1"/>
  <c r="K46"/>
  <c r="AC6"/>
  <c r="AC46" s="1"/>
  <c r="AA46"/>
  <c r="AS6"/>
  <c r="AS46" s="1"/>
  <c r="AQ46"/>
  <c r="BC46"/>
  <c r="BE6"/>
  <c r="BE46" s="1"/>
  <c r="BI6"/>
  <c r="BI46" s="1"/>
  <c r="BG46"/>
  <c r="BK46"/>
  <c r="BM6"/>
  <c r="BM46" s="1"/>
  <c r="BY6"/>
  <c r="BY46" s="1"/>
  <c r="BW46"/>
  <c r="J72" i="50"/>
  <c r="J30"/>
  <c r="J54" s="1"/>
  <c r="J62" s="1"/>
  <c r="I6" i="39"/>
  <c r="I46" s="1"/>
  <c r="BU46"/>
  <c r="U6"/>
  <c r="U46" s="1"/>
  <c r="AK6"/>
  <c r="AK46" s="1"/>
  <c r="BA6"/>
  <c r="BA46" s="1"/>
  <c r="BQ6"/>
  <c r="BQ46" s="1"/>
  <c r="CG6"/>
  <c r="CG46" s="1"/>
  <c r="C67" i="50"/>
  <c r="C74"/>
  <c r="C75" i="24"/>
  <c r="C89" s="1"/>
  <c r="H75"/>
  <c r="I10"/>
  <c r="F67" i="50"/>
  <c r="F74"/>
  <c r="E67"/>
  <c r="E81" s="1"/>
  <c r="E84" s="1"/>
  <c r="I67"/>
  <c r="I81" s="1"/>
  <c r="I84" s="1"/>
  <c r="F117" i="55"/>
  <c r="J146"/>
  <c r="F146"/>
  <c r="C146"/>
  <c r="H82" i="24"/>
  <c r="D10"/>
  <c r="D45" s="1"/>
  <c r="J10"/>
  <c r="E75"/>
  <c r="D75"/>
  <c r="D82"/>
  <c r="J82"/>
  <c r="E83"/>
  <c r="E82" s="1"/>
  <c r="E10"/>
  <c r="E45" s="1"/>
  <c r="I83"/>
  <c r="I82" s="1"/>
  <c r="I89" s="1"/>
  <c r="F45"/>
  <c r="J24"/>
  <c r="J45" s="1"/>
  <c r="G75"/>
  <c r="J75"/>
  <c r="H89"/>
  <c r="I45"/>
  <c r="G45"/>
  <c r="G83"/>
  <c r="G82" s="1"/>
  <c r="J67" i="50"/>
  <c r="J81" s="1"/>
  <c r="J84" s="1"/>
  <c r="D74"/>
  <c r="H74"/>
  <c r="H81" s="1"/>
  <c r="H84" s="1"/>
  <c r="H52"/>
  <c r="H54" s="1"/>
  <c r="H62" s="1"/>
  <c r="D52"/>
  <c r="D54" s="1"/>
  <c r="D62" s="1"/>
  <c r="C117" i="55"/>
  <c r="C181"/>
  <c r="F181"/>
  <c r="J181"/>
  <c r="J155"/>
  <c r="G155"/>
  <c r="G146"/>
  <c r="G139"/>
  <c r="G137" s="1"/>
  <c r="C139"/>
  <c r="H139"/>
  <c r="H137" s="1"/>
  <c r="D139"/>
  <c r="D137" s="1"/>
  <c r="D179"/>
  <c r="D181" s="1"/>
  <c r="E181"/>
  <c r="E139"/>
  <c r="D146"/>
  <c r="D153" s="1"/>
  <c r="D157" s="1"/>
  <c r="H146"/>
  <c r="E146"/>
  <c r="I139"/>
  <c r="I137" s="1"/>
  <c r="I146"/>
  <c r="J139"/>
  <c r="J137" s="1"/>
  <c r="F139"/>
  <c r="F137" s="1"/>
  <c r="H179"/>
  <c r="H181" s="1"/>
  <c r="G181"/>
  <c r="C137"/>
  <c r="I181"/>
  <c r="I155"/>
  <c r="C153" l="1"/>
  <c r="C157" s="1"/>
  <c r="E89" i="24"/>
  <c r="F89"/>
  <c r="J153" i="55"/>
  <c r="J157" s="1"/>
  <c r="D81" i="50"/>
  <c r="D84" s="1"/>
  <c r="E6" i="39"/>
  <c r="G89" i="24"/>
  <c r="J89"/>
  <c r="F153" i="55"/>
  <c r="F157" s="1"/>
  <c r="D89" i="24"/>
  <c r="F81" i="50"/>
  <c r="F84" s="1"/>
  <c r="E46" i="39"/>
  <c r="C81" i="50"/>
  <c r="C84" s="1"/>
  <c r="G153" i="55"/>
  <c r="G157" s="1"/>
  <c r="I153"/>
  <c r="I157" s="1"/>
  <c r="H153"/>
  <c r="H157" s="1"/>
  <c r="E153"/>
  <c r="E157" s="1"/>
</calcChain>
</file>

<file path=xl/sharedStrings.xml><?xml version="1.0" encoding="utf-8"?>
<sst xmlns="http://schemas.openxmlformats.org/spreadsheetml/2006/main" count="1915" uniqueCount="729">
  <si>
    <t>ΣΤΟΙΧΕΙΑ ΙΣΟΛΟΓΙΣΜΟΥ</t>
  </si>
  <si>
    <t>α) Ταμείο (μετρητά και επιταγές)</t>
  </si>
  <si>
    <t>β) Καταθέσεις στη Τράπεζα της Ελλάδος</t>
  </si>
  <si>
    <t>γ) Καταθέσεις στις λοιπές τράπεζες</t>
  </si>
  <si>
    <t>α) Τίτλοι Ελληνικού Δημοσίου (έντοκα γραμμάτια και ομόλογα)</t>
  </si>
  <si>
    <t>β) Λοιπά ομόλογα (ομόλογα εταιρειών, τραπεζών, κλπ)</t>
  </si>
  <si>
    <t>γ) Μετοχές - λοιπές συμμετοχές - μερίδια αμοιβαίων κεφαλαίων</t>
  </si>
  <si>
    <t>α) Δάνεια εσωτερικού</t>
  </si>
  <si>
    <t>β) Δάνεια εξωτερικού</t>
  </si>
  <si>
    <t>ΕΠΩΝΥΜΙΑ ΝΠΔΔ</t>
  </si>
  <si>
    <t>ΑΦΜ</t>
  </si>
  <si>
    <t>ΗΛΕΚ/ΚΟ ΤΑΧΥΔΡΟΜEΙΟ</t>
  </si>
  <si>
    <t>ΤΗΛΕΦΩΝΟ ΕΠΙΚΟΙΝΩΝΙΑΣ</t>
  </si>
  <si>
    <t>ΕΠΟΠΤΕΥOΝ ΥΠΟΥΡΓΕΙΟ</t>
  </si>
  <si>
    <t>ΕΣΟΔΑ</t>
  </si>
  <si>
    <t>ΚΩΔΙΚΟΣ</t>
  </si>
  <si>
    <t>9100+9200</t>
  </si>
  <si>
    <t>9300+9400</t>
  </si>
  <si>
    <t>9500+9600</t>
  </si>
  <si>
    <t>ΕΞΟΔΑ</t>
  </si>
  <si>
    <t>0100+0200</t>
  </si>
  <si>
    <t>0880+0870+0880</t>
  </si>
  <si>
    <t>9140+9150</t>
  </si>
  <si>
    <t>9210+9220</t>
  </si>
  <si>
    <t>9410+9420</t>
  </si>
  <si>
    <t>9340+9350</t>
  </si>
  <si>
    <t>9500+9600+9700+9800</t>
  </si>
  <si>
    <t>9610+9620+9810+9820</t>
  </si>
  <si>
    <t>9540+9550+9740+9750</t>
  </si>
  <si>
    <t>Πληροφοριακό στοιχείο</t>
  </si>
  <si>
    <t>Απλήρωτες υποχρεώσεις σε φορείς εκτός της Γενικής Κυβέρνησης</t>
  </si>
  <si>
    <t>2. Ύψος Απλήρωτων υποχρεώσεων σε φορείς εκτός Γενικής Κυβέρνησης στο τέλος του έτους</t>
  </si>
  <si>
    <t>* Είναι το υπόλοιπο των απλήρωτων υποχρεώσεων σε φορείς εκτός Γεν. Κυβέρνησης την 31-12 του προηγούμενου έτους</t>
  </si>
  <si>
    <t xml:space="preserve">ΚΑΤΑΠΤΩΣΕΙΣ ΕΓΓΥΗΣΕΩΝ </t>
  </si>
  <si>
    <t>ποσά σε ευρώ (χωρίς δεκαδικά)</t>
  </si>
  <si>
    <t>ΠΕΡΙΓΡΑΦΗ</t>
  </si>
  <si>
    <t>ΕΠΙΧΟΡΗΓΗΣΕΙΣ</t>
  </si>
  <si>
    <t>Επιχορηγήσεις από τον Τακτικό Κρατικό Προϋπολογισμό.</t>
  </si>
  <si>
    <t>ΦΟΡΟΙ – ΤΕΛΗ ΚΑΙ ΔΙΚΑΙΩΜΑΤΑ ΥΠΕΡ Ν.Π.Δ.Δ.</t>
  </si>
  <si>
    <t>Φόροι</t>
  </si>
  <si>
    <t>ΑΣΦΑΛΙΣΤΙΚΕΣ ΕΙΣΦΟΡΕΣ.</t>
  </si>
  <si>
    <t>ΕΣΟΔΑ ΑΠΟ ΤΗΝ ΕΠΙΧΕΙΡΗΜΑΤΙΚΗ ΔΡΑΣΤΗΡΙΟΤΗΤΑ ΤΟΥ Ν.Π.Δ.Δ.</t>
  </si>
  <si>
    <t>Έσοδα από εκποίηση κ.λπ. κινητών αξιών.</t>
  </si>
  <si>
    <t>Εκ των οποίων Έσοδα από εκποίηση τίτλων ελλην.δημοσίου (έντοκα γραμμάτια και ομόλογα)</t>
  </si>
  <si>
    <t>Έσοδα από εκποίηση μετοχών, λοιπών συμμετοχών και αμοιβαίων κεφαλαίων</t>
  </si>
  <si>
    <t>Έσοδα από εκποίηση λοιπών κινητών αξιών (ομόλογα εταιρειών, τραπεζών κλπ)</t>
  </si>
  <si>
    <t>Τόκοι κεφαλαίων</t>
  </si>
  <si>
    <t>Έσοδα από Προσόδους Κινητών Αξιών</t>
  </si>
  <si>
    <t>ΠΡΟΣΑΥΞΗΣΕΙΣ, ΠΡΟΣΤΙΜΑ, ΧΡΗΜΑΤΙΚΕΣ ΠΟΙΝΕΣ ΚΑΙ ΠΑΡΑΒΟΛΑ.</t>
  </si>
  <si>
    <t>ΛΟΙΠΑ ΕΣΟΔΑ.</t>
  </si>
  <si>
    <t xml:space="preserve"> Έσοδα υπέρ Δημοσίου και Τρίτων</t>
  </si>
  <si>
    <t>ΕΚΤΑΚΤΑ ΕΣΟΔΑ.</t>
  </si>
  <si>
    <t>Επιχορηγήσεις.</t>
  </si>
  <si>
    <t>Έκτακτη επιχορήγηση για την εξόφληση των ληξιπρόθεσμων υποχρεώσεων της Υποπαραγράφου Γ2 του άρθρου Πρώτου του Νόμου 4093/12</t>
  </si>
  <si>
    <t>Έσοδα από εκποίηση κινητών αξιών.</t>
  </si>
  <si>
    <t>ΕΣΟΔΑ ΑΠΟ ΔΑΝΕΙΑ.</t>
  </si>
  <si>
    <t>Έσοδα προερχόμενα από συναφθέντα δάνεια</t>
  </si>
  <si>
    <t>Έσοδα προερχόμενα από την επιστροφή δανείων που χορηγήθηκαν</t>
  </si>
  <si>
    <t>ΕΣΟΔΑ ΠΑΡΕΛΘΟΝΤΩΝ ΕΤΩΝ.</t>
  </si>
  <si>
    <t>Έσοδα από δάνεια.</t>
  </si>
  <si>
    <t>Έσοδα προερχόμενα από επιστροφή χορηγηθέντων δανείων</t>
  </si>
  <si>
    <t>ΕΣΟΔΑ ΑΠΟ ΕΠΙΧΟΡΗΓΗΣΕΙΣ κ.λπ. ΓΙΑ ΕΠΕΝΔΥΣΕΙΣ.</t>
  </si>
  <si>
    <t>Επιχορηγήσεις από τον Τακτικό Προϋπολογισμό για επενδύσεις.</t>
  </si>
  <si>
    <t>Επιχορηγήσεις από τον Προϋπολογισμό Δημοσίων Επενδύσεων για επενδύσεις.</t>
  </si>
  <si>
    <t>Επιχορηγήσεις από τον προϋπολογισμό Ν.Π.Δ.Δ., Οργανισμών ή Ειδικών Λογαριασμών.</t>
  </si>
  <si>
    <t>Έσοδα από δάνεια που χορηγήθηκαν για επενδύσεις. (Παθητικό)</t>
  </si>
  <si>
    <t>Λοιπά έσοδα για επενδύσεις.</t>
  </si>
  <si>
    <t>Πληρωμές για υπηρεσίες.</t>
  </si>
  <si>
    <t>Αμοιβές υπαλλήλων, εργατοτεχνικού και λοιπού προσωπικού.</t>
  </si>
  <si>
    <t>Βασικός μισθός.</t>
  </si>
  <si>
    <t>Πρόσθετες παροχές υπαλλήλων.</t>
  </si>
  <si>
    <t>Εργοδοτικές εισφορές για την κοινωνική ασφάλιση.</t>
  </si>
  <si>
    <t>Αμοιβές όσων εκτελούν ειδικές υπηρεσίες.</t>
  </si>
  <si>
    <t>Πληρωμές για μετακίνηση υπαλλήλων ή μη.</t>
  </si>
  <si>
    <t>Πληρωμές για μη προσωπικές υπηρεσίες.</t>
  </si>
  <si>
    <t>Συντήρηση και επισκευή μονίμων εγκαταστάσεων, μηχανικού και λοιπού εξοπλισμού.</t>
  </si>
  <si>
    <t>ΠΛΗΡΩΜΕΣ ΓΙΑ ΤΗΝ ΠΡΟΜΗΘΕΙΑ ΚΑΤΑΝΑΛΩΤΙΚΩΝ ΑΓΑΘΩΝ.</t>
  </si>
  <si>
    <t>ΠΛΗΡΩΜΕΣ ΓΙΑ ΜΕΤΑΒΙΒΑΣΗ ΕΙΣΟΔΗΜΑΤΩΝ ΣΕ ΤΡΙΤΟΥΣ.</t>
  </si>
  <si>
    <t>ΠΛΗΡΩΜΕΣ ΑΝΤΙΚΡΙΖΟΜΕΝΕΣ ΑΠΟ ΠΡΑΓΜΑΤΟΠΟΙΟΥΜΕΝΑ ΕΣΟΔΑ.</t>
  </si>
  <si>
    <t>ΔΙΑΦΟΡΕΣ ΣΥΝΘΕΤΟΥ ΠΕΡΙΕΧΟΜΕΝΟΥ ΔΑΠΑΝΕΣ Ν.Π.Δ.Δ. ΠΟΥ ΔΕΝ ΕΧΟΥΝ ΕΝΤΑΧΘΕΙ ΣΕ ΚΑΠΟΙΑ ΑΠΟ ΤΙΣ ΓΕΝΙΚΕΣ ΚΑΤΗΓΟΡΙΕΣ ΤΟΥ ΚΩΔΙΚΑ.</t>
  </si>
  <si>
    <t>ΚΙΝΗΣΗ ΚΕΦΑΛΑΙΩΝ.</t>
  </si>
  <si>
    <t>Τόκοι – Χρεολύσια.</t>
  </si>
  <si>
    <t>Τόκοι.</t>
  </si>
  <si>
    <t>Χρεολύσια.</t>
  </si>
  <si>
    <t>Χορήγηση δανείων.</t>
  </si>
  <si>
    <t>ΚΕΦΑΛΑΙΑΚΕΣ ΔΑΠΑΝΕΣ.</t>
  </si>
  <si>
    <t>ΠΛΗΡΩΜΕΣ ΓΙΑ ΕΠΕΝΔΥΣΕΙΣ.</t>
  </si>
  <si>
    <t>Επενδύσεις εκτελούμενες μέσω του Τακτικού Κρατικού Προϋπολογισμού.</t>
  </si>
  <si>
    <t>Προμήθεια μηχανικού και λοιπού κεφαλαιουχικού εξοπλισμού και μεταφορικών μέσων</t>
  </si>
  <si>
    <t>Δαπάνες διοίκησης και λειτουργίας.</t>
  </si>
  <si>
    <t>Επενδύσεις εκτελούμενες μέσω του Προϋπολογισμού Δημοσίων Επενδύσεων.</t>
  </si>
  <si>
    <t>Επενδύσεις εκτελούμενες μέσω του Π/Υ άλλων ΝΠΔΔ ή μέσω ιδίων εσόδων</t>
  </si>
  <si>
    <t>Αγορά Αξιών.</t>
  </si>
  <si>
    <t>Εκ των οποίων τίτλοι ελλην.δημοσίου (έντοκα γραμμάτια και ομόλογα)</t>
  </si>
  <si>
    <t>μετοχές, λοιπές συμμετοχές και αμοιβαία κεφάλαια</t>
  </si>
  <si>
    <t>λοιπές κινητές αξίες (ομόλογα εταιρειών, τραπεζών κλπ)</t>
  </si>
  <si>
    <t>Λοιπές επενδύσεις.</t>
  </si>
  <si>
    <t>Εξόφληση ληξιπρόθεσμων οφειλών από την ειδική επιχορήγηση για την εξόφληση των ληξιπρόθεσμων υποχρεώσεων της Υποπαραγράφου Γ2 του άρθρου Πρώτου του Νόμου 4093/12</t>
  </si>
  <si>
    <t>Διαθέσιμα (α+β+γ)</t>
  </si>
  <si>
    <t>Χρεόγραφα (α+β+γ)</t>
  </si>
  <si>
    <t xml:space="preserve">Δάνεια προς τρίτους </t>
  </si>
  <si>
    <t>Δάνεια από πιστωτικά ιδρύματα και Οργανισμούς</t>
  </si>
  <si>
    <t>ΕΠΩΝΥΜΙΑ ΝΠΙΔ</t>
  </si>
  <si>
    <t>ΒΑΣΙΚΑ ΟΙΚΟΝΟΜΙΚΑ ΜΕΓΕΘΗ</t>
  </si>
  <si>
    <t>Ι.ΕΣΟΔΑ (=1+2+3+4+5+6+7)</t>
  </si>
  <si>
    <t>1. Πωλήσεις (=α+β)</t>
  </si>
  <si>
    <t>70+71+72</t>
  </si>
  <si>
    <t>β) Πωλήσεις υπηρεσιών</t>
  </si>
  <si>
    <t>2. Επιχορηγήσεις (=γ+δ+ε+στ)</t>
  </si>
  <si>
    <t>γ) Τακτικού Προϋπολογισμού</t>
  </si>
  <si>
    <t>74.96</t>
  </si>
  <si>
    <t>δ) Εγκεκριμένοι Πόροι ΠΔΕ (βάσει ήδη υπογεγραμμένων ΣΑΕ)</t>
  </si>
  <si>
    <t>43.00+41.10</t>
  </si>
  <si>
    <t>ε) Ε.Ε.</t>
  </si>
  <si>
    <t>στ) Λοιπές</t>
  </si>
  <si>
    <t>3. Έσοδα παρεπόμενων ασχολιών</t>
  </si>
  <si>
    <t>76 ΠΛΗΝ 76.04</t>
  </si>
  <si>
    <t>5. Ιδιοπαραγωγή παγίων</t>
  </si>
  <si>
    <t>78 ΠΛΗΝ 78.05</t>
  </si>
  <si>
    <t>6. Λοιπά Έσοδα</t>
  </si>
  <si>
    <t>82.01 ΚΑΙ ΛΟΙΠΑ ΕΣΟΔΑ ΠΟΥ ΔΕΝ ΤΑΞΙΝΟΜΟΥΝΤΑΙ ΣΤΙΣ ΑΛΛΕΣ ΚΑΤΗΓΟΡΙΕΣ</t>
  </si>
  <si>
    <t>7. Έκτακτα και Ανόργανα Έσοδα</t>
  </si>
  <si>
    <t>81.01 (ΠΛΗΝ 81.01.04 ΚΑΙ 81.01.05)</t>
  </si>
  <si>
    <t>ΙΙ.ΕΞΟΔΑ (=8+9+10+11+12+13+14+15+16)</t>
  </si>
  <si>
    <t>60 ΠΛΗΝ 60.05</t>
  </si>
  <si>
    <t>60.03 ΕΩΣ 60.04</t>
  </si>
  <si>
    <t>9. Αμοιβές και Έξοδα Τρίτων</t>
  </si>
  <si>
    <t>10. Παροχές Τρίτων</t>
  </si>
  <si>
    <t xml:space="preserve">62.00 ΕΩΣ 62.03 </t>
  </si>
  <si>
    <t>62.04</t>
  </si>
  <si>
    <t>62.05</t>
  </si>
  <si>
    <t>62.07</t>
  </si>
  <si>
    <t>11. Φόροι (συμπεριλαμβανομένου και φόρου εισοδήματος χρήσης)</t>
  </si>
  <si>
    <t>63+88.08+88.09</t>
  </si>
  <si>
    <t>Εκ των οποίων Φόρος Εισοδήματος Χρήσης</t>
  </si>
  <si>
    <t>88.08+88.09</t>
  </si>
  <si>
    <t>60.05+[64 ΠΛΗΝ 64.11 ΚΑΙ 64.12]+82.00+88.06+
+ΠΛΗΡΩΜΕΣ ΠΡΟΒΛΕΨΕΩΝ [44 χρέωση (ΠΛΗΝ 44.14 ΚΑΙ 44.15) ΜΕΙΟΝ 84 έσοδο ΜΕΙΟΝ 78.05] KAI 67 και λοιπά έξοδα που δεν έχουν ταξινομηθεί σε άλλες κατηγορίες</t>
  </si>
  <si>
    <t>Εκ των οποίων Μεταβιβάσεις Εισοδημάτων σε Τρίτους (δωρεές, επιχορηγήσεις)</t>
  </si>
  <si>
    <t>64.06 και 67</t>
  </si>
  <si>
    <t xml:space="preserve">13. Τόκοι και συναφή έξοδα </t>
  </si>
  <si>
    <t>65 ΚΑΙ 16.18</t>
  </si>
  <si>
    <t>14. Έκτακτα και Ανόργανα Έξοδα</t>
  </si>
  <si>
    <t>81.00 ΠΛΗΝ 81.00.03 ΚΑΙ 81.00.04</t>
  </si>
  <si>
    <t>15. Καθαρή Κτήση Παγίων (ομάδα 1). Η διαφορά μεταξύ αγορών και πωληθέντων παγίων κατά τη χρήση.</t>
  </si>
  <si>
    <t>[10-16] (ΑΓΟΡΕΣ-ΠΩΛΗΣΕΙΣ) ΠΛΗΝ 16.18</t>
  </si>
  <si>
    <t>Εκ των οποίων έπιπλα και λοιπός εξοπλισμός</t>
  </si>
  <si>
    <t xml:space="preserve">[14] </t>
  </si>
  <si>
    <t>16. Αγορές χρήσης (ομάδα 2). Η ομάδα 2 εξοδοποιείται με βάση τις αγορές και όχι την αρχή συσχέτισης εσόδου-εξόδου ή της ανάλωσης των αποθεμάτων.</t>
  </si>
  <si>
    <t>[20-28]</t>
  </si>
  <si>
    <t xml:space="preserve">   σε ευρώ</t>
  </si>
  <si>
    <t>ΕΣΟΔΑ (1+2+3+4+5+6+7)</t>
  </si>
  <si>
    <t>Επιχορηγήσεις από Τακτικό Προϋπολογισμό</t>
  </si>
  <si>
    <t>Επιχορηγήσεις από ΠΔΕ (περιλαμβανομένων των εσόδων από ΕΣΠΑ)</t>
  </si>
  <si>
    <t>Τόκοι</t>
  </si>
  <si>
    <t>Έσοδα από προγράμματα της Ε.Ε.</t>
  </si>
  <si>
    <t>Λοιπά Έσοδα</t>
  </si>
  <si>
    <t>α) Έσοδα από ανταποδοτικά τέλη και δικαιώματα</t>
  </si>
  <si>
    <t>β) Έσοδα από φόρους, λοιπά τέλη, δικαιώματα, παροχή υπηρεσιών</t>
  </si>
  <si>
    <t>δ) Έσοδα ΠΟΕ</t>
  </si>
  <si>
    <t>Έσοδο από επιχορήγηση για πληρωμή ληξιπρόθεσμων</t>
  </si>
  <si>
    <t>ΕΞΟΔΑ (1+2+3+4+5+6+7)</t>
  </si>
  <si>
    <t>Αμοιβές προσωπικού</t>
  </si>
  <si>
    <t>Αμοιβές μόνιμου προσωπικού &amp; ΙΔΑΧ</t>
  </si>
  <si>
    <t>Αμοιβές προσωπικού ΙΔΟΧ &amp; με σύμβαση έργου</t>
  </si>
  <si>
    <t>Δαπάνες για επενδύσεις προ αποσβέσεων</t>
  </si>
  <si>
    <t>Λοιπές δαπάνες</t>
  </si>
  <si>
    <t>α) Πληρωμές ΠΟΕ</t>
  </si>
  <si>
    <t>β) Μεταβιβάσεις σε τρίτους</t>
  </si>
  <si>
    <t>γ) Λοιπές λειτουργικές δαπάνες</t>
  </si>
  <si>
    <t>Αμοιβές τρίτων</t>
  </si>
  <si>
    <t>Παρoχές τρίτων</t>
  </si>
  <si>
    <t>Φόροι-Τέλη</t>
  </si>
  <si>
    <t>Δαπάνες προμήθειας αναλωσίμων</t>
  </si>
  <si>
    <t>Λοιπά έξοδα</t>
  </si>
  <si>
    <t>Δαπάνη για πληρωμή ληξιπρόθεσμων στα πλαίσια του προγράμματος</t>
  </si>
  <si>
    <t>Έλλειμμα(-)/Πλεόνασμα(+) (Α-Β)</t>
  </si>
  <si>
    <t>Λοιπά έσοδα</t>
  </si>
  <si>
    <t>ΕΠΟΠΤΕΥΟΝ ΥΠΟΥΡΓΕΙΟ</t>
  </si>
  <si>
    <t>EΝΔΕΙΚΤΙΚΗ ΣΥΣΧΕΤΙΣΗ ΜΕ ΛΟΓΑΡΙΑΣΜΟΥΣ ΕΓΛΣ</t>
  </si>
  <si>
    <t xml:space="preserve">α) Πωλήσεις εμπορευμάτων Προϊόντων, λοιπών αποθεμάτων και άχρηστου υλικού </t>
  </si>
  <si>
    <t>60.00 ΕΩΣ 60.01</t>
  </si>
  <si>
    <t xml:space="preserve">     Από πόρους του ΠΔΕ</t>
  </si>
  <si>
    <t xml:space="preserve">     Από λοιπούς πόρους </t>
  </si>
  <si>
    <t xml:space="preserve">      Από πόρους του ΠΔΕ</t>
  </si>
  <si>
    <t xml:space="preserve"> Εκ των οποίων Ενοίκια </t>
  </si>
  <si>
    <t>Εκ των οποίων  Ασφάλιστρα</t>
  </si>
  <si>
    <t>Εκ των οποίων Επισκευές και Συντηρήσεις</t>
  </si>
  <si>
    <t>Εκ των οποίων δαπάνες προμηθειών πληρωτέες στο κράτος επί των δανείων που έχουν ληφθεί με την εγγύηση του Ελληνικού Δημοσίου</t>
  </si>
  <si>
    <t>ΙΣΟΖΥΓΙΟ (=Ι-ΙΙ)</t>
  </si>
  <si>
    <t>4. Έσοδα Κεφαλαίων  (Τόκοι Πιστωτικοί)</t>
  </si>
  <si>
    <t xml:space="preserve">         Από πόρους του ΠΔΕ</t>
  </si>
  <si>
    <t xml:space="preserve">         Από λοιπούς πόρους</t>
  </si>
  <si>
    <t>Έσοδα υπέρ τρίτων</t>
  </si>
  <si>
    <t>Επιχορηγήσεις από Τακτ. Προϋπ/σμό</t>
  </si>
  <si>
    <t>Επιχορηγήσεις από ΠΔΕ</t>
  </si>
  <si>
    <t>Αποδόσεις εσόδων υπέρ τρίτων</t>
  </si>
  <si>
    <t>Λοιπές μεταβιβάσεις</t>
  </si>
  <si>
    <t>Δαπάνες για επενδύσεις</t>
  </si>
  <si>
    <t>ΑΠΟΤΕΛΕΣΜΑ ΧΡΗΣΗΣ έλλειμμα (-) πλεόνασμα (+)</t>
  </si>
  <si>
    <t>(Δεν συμπληρώνεται. Υπολογίζεται αυτόματα)</t>
  </si>
  <si>
    <t>ΕΣΟΔΑ - ΕΞΟΔΑ (εκτός Χρηματοοικονομικών Συναλλαγών)</t>
  </si>
  <si>
    <t>ΙΣΟΖΥΓΙΟ ΕΣΟΔΩΝ - ΕΞΟΔΩΝ (εκτός Χρηματοοικονομικών Συναλλαγών)*</t>
  </si>
  <si>
    <t>ΠΙΝΑΚΑΣ ΣΥΜΦΩΝΙΑΣ για ΝΠΔΔ</t>
  </si>
  <si>
    <t>3. Μεταβολή Απλήρωτων υποχρεώσεων σε φορείς εκτός Γενικής Κυβέρνησης (2-1)</t>
  </si>
  <si>
    <t>Φορείς</t>
  </si>
  <si>
    <t>Προεδρία της Δημοκρατίας</t>
  </si>
  <si>
    <t>Ταμειακό Σύνολο</t>
  </si>
  <si>
    <t>Εθνικολογιστικές προσαρμογές</t>
  </si>
  <si>
    <t xml:space="preserve"> </t>
  </si>
  <si>
    <t>Υπουργείο Αγροτικής Ανάπτυξης και Τροφίμων</t>
  </si>
  <si>
    <t>Υπουργείο Τουρισμού</t>
  </si>
  <si>
    <t>γ) Λοιπά ίδια έσοδα Δήμων( Λοιπά έσοδα για Περιφέρειες) και επιστροφές χρημάτων</t>
  </si>
  <si>
    <t xml:space="preserve">Εισπράξεις υπέρ δημοσίου και τρίτων </t>
  </si>
  <si>
    <t>Αμοιβές προσωπικού λοιπών κατηγοριών (π.χ δικηγόροι με έμμισθη εντολή, stage, κ.λπ.)</t>
  </si>
  <si>
    <t>Πρόσθετες και παρεπόμενες παροχές</t>
  </si>
  <si>
    <t>Αμοιβές και έξοδα προσωπικού ΠΟΕ</t>
  </si>
  <si>
    <t>Λοιπά γενικά έξοδα</t>
  </si>
  <si>
    <t>Αποδόσεις εσόδων υπέρ Δημοσίου και τρίτων</t>
  </si>
  <si>
    <r>
      <t xml:space="preserve">3. Μεταβολή Απλήρωτων υποχρεώσεων σε φορείς </t>
    </r>
    <r>
      <rPr>
        <b/>
        <u/>
        <sz val="10"/>
        <color indexed="8"/>
        <rFont val="Arial"/>
        <family val="2"/>
        <charset val="161"/>
      </rPr>
      <t>εκτός</t>
    </r>
    <r>
      <rPr>
        <sz val="10"/>
        <color indexed="8"/>
        <rFont val="Arial"/>
        <family val="2"/>
        <charset val="161"/>
      </rPr>
      <t xml:space="preserve"> Γενικής Κυβέρνησης (2-1)</t>
    </r>
  </si>
  <si>
    <t>Δεν συμπληρώνεται</t>
  </si>
  <si>
    <t>ΑΦΜ:</t>
  </si>
  <si>
    <t>Όνομα Υπευθύνου</t>
  </si>
  <si>
    <t>Ηλεκρονικό Ταχυδρομείο</t>
  </si>
  <si>
    <t>Τηλέφωνο Επικοινωνίας</t>
  </si>
  <si>
    <t>ΕΠΩΝΥΜΙΑ ΦΟΡΕΑ</t>
  </si>
  <si>
    <t>ΟΝΟΜΑΤΕΠΩΝΥΜΟ ΥΠΕΥΘΥΝΟΥ</t>
  </si>
  <si>
    <t>Αριθμός</t>
  </si>
  <si>
    <t xml:space="preserve">2. Αποχωρήσεις προσωπικού </t>
  </si>
  <si>
    <t xml:space="preserve">       2.α  Συνταξιοδοτήσεις</t>
  </si>
  <si>
    <t xml:space="preserve">       2.β  Μετατάξεις σε φορείς εντός Γενικής Κυβέρνησης</t>
  </si>
  <si>
    <t xml:space="preserve">       2.γ  Μετατάξεις σε φορείς εκτός Γενικής Κυβέρνησης</t>
  </si>
  <si>
    <t xml:space="preserve">       2.δ  Λοιπές αποχωρήσεις (θάνατοι κλπ)</t>
  </si>
  <si>
    <t>3. Εισροές προσωπικού</t>
  </si>
  <si>
    <t xml:space="preserve">      3.α  Υποχρεωτικές προσλήψεις  </t>
  </si>
  <si>
    <t xml:space="preserve">      3.β  Νέες προσλήψεις </t>
  </si>
  <si>
    <t xml:space="preserve">      3.γ  Μετατάξεις από φορείς εντός Γενικής Κυβέρνησης</t>
  </si>
  <si>
    <t xml:space="preserve">      3.δ  Μετατάξεις από φορείς εκτός Γενικής Κυβέρνησης</t>
  </si>
  <si>
    <t xml:space="preserve">Σημείωση: </t>
  </si>
  <si>
    <t>ΕΞΕΛΙΞΗ ΠΡΟΣΩΠΙΚΟΥ ΟΡΙΣΜΕΝΟΥ ΧΡΟΝΟΥ  (ΙΔΟΧ) ΦΟΡΕΩΝ ΓΕΝΙΚΗΣ ΚΥΒΕΡΝΗΣΗΣ</t>
  </si>
  <si>
    <t xml:space="preserve">Μήνες απασχόλ. </t>
  </si>
  <si>
    <t xml:space="preserve">Λοιποί ΙΔΟΧ </t>
  </si>
  <si>
    <t>ΣΥΝΟΛΟ</t>
  </si>
  <si>
    <t>ΕΓΚΕΚΡΙΜΕΝΟΣ Π/Υ 2015</t>
  </si>
  <si>
    <t>%Δ</t>
  </si>
  <si>
    <t>ΥΠΟΥΡΓΕΙΟ:</t>
  </si>
  <si>
    <t>Σύνολο περιόδου</t>
  </si>
  <si>
    <t>Συγχρηματοδοτούμενο ΠΔΕ</t>
  </si>
  <si>
    <t>Εθνικό ΠΔΕ</t>
  </si>
  <si>
    <t>Σύνολο</t>
  </si>
  <si>
    <t>Κεντρική Υπηρεσία</t>
  </si>
  <si>
    <t>……</t>
  </si>
  <si>
    <t>Λοιποί Φορείς εντός Γενικής Κυβέρνησης</t>
  </si>
  <si>
    <t>Λοιποί Φορείς εκτός Γενικής Κυβέρνησης</t>
  </si>
  <si>
    <t>Σύνολο Υπουργείου</t>
  </si>
  <si>
    <t>ΠΔΕ (σε ευρώ)</t>
  </si>
  <si>
    <t>ΠΙΝΑΚΑΣ 4 - Προβλέψεις ΠΔΕ</t>
  </si>
  <si>
    <t>σε ευρώ</t>
  </si>
  <si>
    <t>Α. ΕΣΟΔΑ</t>
  </si>
  <si>
    <t>1. Εισφορές</t>
  </si>
  <si>
    <t>2. Ρυθμίσεις Οφειλών</t>
  </si>
  <si>
    <t>εκ των οποίων ΟΑΠ-ΔΕΗ</t>
  </si>
  <si>
    <t xml:space="preserve">1. Κοινωνικές Παροχές </t>
  </si>
  <si>
    <t>1α. Κύριες Συντάξεις (πλην ΕΚΑΣ)</t>
  </si>
  <si>
    <t>1β. Επικουρικές Συντάξεις</t>
  </si>
  <si>
    <t>1στ. Κοινωνικές Παροχές σε είδος</t>
  </si>
  <si>
    <t>1ζ. Πληρωμές Κοινωνικών Παροχών από το πρόγραμμα αποπληρωμής ληξιπροθέσμων</t>
  </si>
  <si>
    <t>2. Τόκοι έξοδα</t>
  </si>
  <si>
    <t>3. Αμοιβές Προσωπικού</t>
  </si>
  <si>
    <t>3α. Μισθοί και ημερομίσθια</t>
  </si>
  <si>
    <t>3β. Εργοδοτικές Εισφορές</t>
  </si>
  <si>
    <t>3γ. Λοιπές Παροχές</t>
  </si>
  <si>
    <t>4. Λειτουργικές Δαπάνες</t>
  </si>
  <si>
    <t>5α. Αποδόσεις υπέρ ΕΟΠΥΥ</t>
  </si>
  <si>
    <t>5β. Αποδόσεις υπέρ ΟΑΕΔ</t>
  </si>
  <si>
    <t xml:space="preserve">Νομικά πρόσωπα/ υποτομείς εντός Γενικής Κυβέρνησης </t>
  </si>
  <si>
    <t>1. Ύψος Απλήρωτων υποχρεώσεων σε φορείς εκτός Γενικής Κυβέρνησης στην αρχή του έτους*</t>
  </si>
  <si>
    <t>ΗΛΕΚ/ΚΟ ΤΑΧΥΔΡΟΜΕΙΟ</t>
  </si>
  <si>
    <t>Εκ των οποίων Ηλεκτρικό Ρεύμα -φωταέριο -Ύδρευση-Τηλεπικοινωνίες</t>
  </si>
  <si>
    <t>1ε. ΕΚΑΣ</t>
  </si>
  <si>
    <t>2. Αποδόσεις υπέρ τρίτων</t>
  </si>
  <si>
    <t>4. Τόκοι Έξοδα</t>
  </si>
  <si>
    <t>5. Λειτουργικές Δαπάνες</t>
  </si>
  <si>
    <t>Μεταβιβάσεις από τον Τακτικό Προϋπολογισμό</t>
  </si>
  <si>
    <t>Μεταβιβάσεις από το ΠΔΕ</t>
  </si>
  <si>
    <t>Αντικριζόμενα έσοδα</t>
  </si>
  <si>
    <t>Έκτακτη επιχορήγηση για την εκκαθάριση ληξιπρόθεσμων υποχρεώσεων</t>
  </si>
  <si>
    <t>Ίδια έσοδα</t>
  </si>
  <si>
    <t>Β. ΔΑΠΑΝΕΣ</t>
  </si>
  <si>
    <t>Φαρμακευτική δαπάνη</t>
  </si>
  <si>
    <t>Δαπάνη για υγειονομικό υλικό</t>
  </si>
  <si>
    <t>Δαπάνη για ορθοπεδικό υλικό</t>
  </si>
  <si>
    <t>Δαπάνη για αντιδραστήρια</t>
  </si>
  <si>
    <t>Δαπάνη για λοιπές κατηγορίες</t>
  </si>
  <si>
    <t>Δαπάνες προσωπικού</t>
  </si>
  <si>
    <t xml:space="preserve">Υπηρεσίες </t>
  </si>
  <si>
    <t xml:space="preserve">Δαπάνες για επενδύσεις </t>
  </si>
  <si>
    <t>Αντικριζόμενα έξοδα</t>
  </si>
  <si>
    <t>Εκκαθάριση ληξιπρόθεσμων υποχρεώσεων από την ειδική πίστωση</t>
  </si>
  <si>
    <t>Μεταβιβάσεις από φορείς κοινωνικής ασφάλισης</t>
  </si>
  <si>
    <t>Ασφαλιστικές εισφορές</t>
  </si>
  <si>
    <t xml:space="preserve">Ρύθμιση οφειλών </t>
  </si>
  <si>
    <t>Κοινωνικοί πόροι</t>
  </si>
  <si>
    <t>Μεταβιβάσεις από τακτικό προϋπολογισμό</t>
  </si>
  <si>
    <t>Απόδοση περιουσίας</t>
  </si>
  <si>
    <t xml:space="preserve">Εισπράξεις υπέρ Δημοσίου και τρίτων </t>
  </si>
  <si>
    <t>Λοιπές παροχές ασθενείας</t>
  </si>
  <si>
    <t>Απόδοση εισπράξεων τρίτων</t>
  </si>
  <si>
    <t>Μεταβιβάσεις προς νοσοκομεία εντός Γενικής Κυβέρνησης</t>
  </si>
  <si>
    <t>Μεταβιβάσεις προς νοσοκομεία εκτός Γενικής Κυβέρνησης</t>
  </si>
  <si>
    <t>Έσοδα Clawback &amp; Rebate</t>
  </si>
  <si>
    <t>ΕΣΟΔΑ*</t>
  </si>
  <si>
    <t>ΠΡΟΒΛΕΨΕΙΣ 2021</t>
  </si>
  <si>
    <t>ΠΡΟΒΛΕΨΕΙΣ 2022</t>
  </si>
  <si>
    <t>ΕΣΟΔΑ ΑΠΟ ΔΑΝΕΙΑ. (ΔΕΝ ΣΥΜΠΛΗΡΩΝΕΤΑΙ)</t>
  </si>
  <si>
    <t xml:space="preserve"> Έσοδα από δάνεια (ΔΕΝ ΣΥΜΠΛΗΡΩΝΕΤΑΙ)</t>
  </si>
  <si>
    <t>ΣΥΝΟΛΟ ΕΣΟΔΩΝ (εκτός Χρηματοοικονομικών Συναλλαγών)</t>
  </si>
  <si>
    <t>* Δεν περιλαμβάνονται οι χρηματοοικονομικές συναλλαγές, όπως εισπράξεις από δάνεια, έσοδα από εκποίηση κινητών αξιών κτλ.</t>
  </si>
  <si>
    <t>ΕΞΟΔΑ*</t>
  </si>
  <si>
    <t>Λοιπές πληρωμές τρίτων</t>
  </si>
  <si>
    <t>Χρεολύσια. (ΔΕΝ ΣΥΜΠΛΗΡΩΝΕΤΑΙ)</t>
  </si>
  <si>
    <t>Χορήγηση δανείων. (ΔΕΝ ΣΥΜΠΛΗΡΩΝΕΤΑΙ)</t>
  </si>
  <si>
    <t>Πληρωμές για επενδύσεις (ανεξάρτητα της χρηματοδότησης αυτών)</t>
  </si>
  <si>
    <t>Αγορά Αξιών. (ΔΕΝ ΣΥΜΠΛΗΡΩΝΕΤΑΙ)</t>
  </si>
  <si>
    <t>ΣΥΝΟΛΟ ΕΞΟΔΩΝ (εκτός Χρηματοοικονομικών Συναλλαγών)</t>
  </si>
  <si>
    <t>ΤΑΜΕΙΑΚΟ ΑΠΟΤΕΛΕΣΜΑ</t>
  </si>
  <si>
    <t>* Δεν περιλαμβάνονται οι χρηματοοικονομικές συναλλαγές, όπως η χορήγηση δανείων, η πληρωμή χρεολυσίων, η αγορά αξιών κτλ.</t>
  </si>
  <si>
    <t>2021 (Πρόβλεψη)</t>
  </si>
  <si>
    <t>2022 (Πρόβλεψη)</t>
  </si>
  <si>
    <t>1. Ύψος Απλήρωτων υποχρεώσεων σε φορείς εκτός Γενικής Κυβέρνησης 31/12 του προηγούμενου έτους</t>
  </si>
  <si>
    <t>ΑΠΟΤΕΛΕΣΜΑ ΚΑΤA ESΑ</t>
  </si>
  <si>
    <t>Μεταβολή απλήρωτων υποχρεώσεων σε φορείς εκτός Γενικής Κυβέρνησης</t>
  </si>
  <si>
    <t>Φαρμακευτική δαπάνη (μεικτή)</t>
  </si>
  <si>
    <t xml:space="preserve">1γ. Εφάπαξ </t>
  </si>
  <si>
    <t>Επενδυτικές δαπάνες</t>
  </si>
  <si>
    <t>3. Μεταβιβάσεις από Τακτικό Προϋπολογισμό</t>
  </si>
  <si>
    <t>4. Μεταβιβάσεις από το πρόγραμμα αποπληρωμής ληξιπροθέσμων</t>
  </si>
  <si>
    <t>6. Μεταβιβάσεις από ΑΚΑΓΕ</t>
  </si>
  <si>
    <t>9. Λοιπά έσοδα</t>
  </si>
  <si>
    <t>7. Αποδόσεις περιουσίας</t>
  </si>
  <si>
    <t>8. Έσοδα υπέρ τρίτων</t>
  </si>
  <si>
    <t>5. Μεταβιβάσεις από το ΠΔΕ</t>
  </si>
  <si>
    <t>8α. Έσοδα υπέρ ΕΟΠΥΥ</t>
  </si>
  <si>
    <t>8β. Έσοδα υπέρ ΟΑΕΔ</t>
  </si>
  <si>
    <t>8γ. Έσοδα υπέρ ΑΚΑΓΕ</t>
  </si>
  <si>
    <t>5γ. Αποδόσεις υπέρ ΑΚΑΓΕ</t>
  </si>
  <si>
    <t>9. Κοινωνικοί πόροι</t>
  </si>
  <si>
    <t>εκ των οποίων ΟΑΕΔ</t>
  </si>
  <si>
    <t>εκ των οποίων οργανισμοί Υπ. Αμύνης</t>
  </si>
  <si>
    <t>5. Αποδόσεις υπέρ τρίτων</t>
  </si>
  <si>
    <t>1η. Έκτακτες κοινωνικές παροχές (κοινωνικό μέρισμα)</t>
  </si>
  <si>
    <t>6. Επενδυτικές Δαπάνες</t>
  </si>
  <si>
    <t>α/α</t>
  </si>
  <si>
    <t>1α. ΕΦΚΑ</t>
  </si>
  <si>
    <t>1β.ΕΤΕΑΠ - ΕΤΕΑΕΠ</t>
  </si>
  <si>
    <t>1γ. Λοιποί ΟΚΑ</t>
  </si>
  <si>
    <t>1δ. Λοιπές παροχές σε χρήμα (ασθένειας, επιμόρφωσης, κλπ)</t>
  </si>
  <si>
    <t>8ε. Λοιπά έσοδα υπέρ τρίτων</t>
  </si>
  <si>
    <t>8δ. Έσοδα υπέρ Δημοσίου</t>
  </si>
  <si>
    <t>5δ. Αποδόσεις υπέρ Δημοσίου</t>
  </si>
  <si>
    <t>5ε. Λοιπές αποδόσεις υπέρ τρίτων</t>
  </si>
  <si>
    <t>Α. Εισπράξεις</t>
  </si>
  <si>
    <t>Β. Πληρωμές</t>
  </si>
  <si>
    <t>Ταμειακό Έλλειμμα(-)/Πλεόνασμα(+) (Α-Β)</t>
  </si>
  <si>
    <t>5. Μεταβιβάσεις από ΠΔΕ</t>
  </si>
  <si>
    <t>6. Αποδόσεις περιουσίας</t>
  </si>
  <si>
    <t>7. Έσοδα υπέρ τρίτων</t>
  </si>
  <si>
    <t>8. Τόκοι - Έσοδα</t>
  </si>
  <si>
    <t>6. Επενδυτικές δαπάνες</t>
  </si>
  <si>
    <t>7. Πληρωμές από το πρόγραμμα αποπληρωμής ληξιπροθέσμων</t>
  </si>
  <si>
    <t>1. Διαθέσιμα (α+β+γ)</t>
  </si>
  <si>
    <t>2. Χρεόγραφα (α+β+γ)</t>
  </si>
  <si>
    <t xml:space="preserve">3. Δάνεια προς τρίτους </t>
  </si>
  <si>
    <t>4. Δάνεια από πιστωτικά ιδρύματα και Οργανισμούς</t>
  </si>
  <si>
    <t>Διαθέσιμα που προέρχονται από ανεκτέλεστα έργα ΠΔΕ (πληροφοριακό στοιχείο</t>
  </si>
  <si>
    <t>** Είναι το υπόλοιπο των απλήρωτων υποχρεώσεων σε φορείς εκτός Γεν. Κυβέρνησης την 31-12 του προηγούμενου έτους</t>
  </si>
  <si>
    <t>Απλήρωτες υποχρεώσεις σε φορείς εκτός της Γενικής Κυβέρνησης *</t>
  </si>
  <si>
    <t>Καταπτώσεις εγγυήσεων για δάνεια των φορέων ή Αναλήψεις υποχρεώσεων από το Ε.Δ.</t>
  </si>
  <si>
    <t>Κοινωνικές Παροχές</t>
  </si>
  <si>
    <t>ΜΟΝΙΜΟΙ και ΙΔΑΧ</t>
  </si>
  <si>
    <t>……………………………………………………………………………………………………………………………………….</t>
  </si>
  <si>
    <t>43.04 ή 74.08</t>
  </si>
  <si>
    <t>ΛΟΙΠΑ 74 ΚΑΙ ΠΛΗΡΩΜΕΣ ΑΠO ΤΟ ΚΡΑΤΟΣ ΓΙΑ ΛΟΓΑΡΙΑΣΜΟ ΣΑΣ ΤΟΚΟΧΡΕΟΛΥΣΙΩΝ ΛΟΓΩ ΕΓΓΥΗΣΕΩΝ, ΑΝΑΛΗΨΗ ΔΑΝΕΙΑΚΩΝ ΚΑΙ ΛΟΙΠΩΝ ΥΠΟΧΡΕΩΣΕΩΝ ΣΑΣ ΑΠΟ ΤΟ ΚΡΑΤΟΣ, ΤΑΜΕΙΑΚΕΣ ΔΙΕΥΚΟΛΥΝΣΕΙΣ ΑΠΟ ΤΟ ΚΡΑΤΟΣ,
ΑΥΞΗΣΕΙΣ ΜΕΤΟΧΙΚΟΥ ΚΕΦΑΛΑΙΟΥ ΠΛΗΝ ΠΕΡΙΠΤΩΣΕΩΝ ΠΔΕ &amp; ΤΑΚΤΙΚΟΥ Π/Υ</t>
  </si>
  <si>
    <t>60.02</t>
  </si>
  <si>
    <t>Έκθεση σε περίπτωση απόκλισης (άνω του 5%) των εκτιμήσεων των συνολικών εσόδων ή εξόδων κάθε έτους σε σχέση με το προηγούμενο έτος</t>
  </si>
  <si>
    <t>Έσοδα υπέρ ΟΑΠ/ΔΕΗ</t>
  </si>
  <si>
    <t>Ασφαλιστικές παροχές.</t>
  </si>
  <si>
    <t>Παροχές κύριας ασφάλισης</t>
  </si>
  <si>
    <t>Παροχές επικουρικής ασφάλισης</t>
  </si>
  <si>
    <t>Παροχές ασθένειας σε είδος</t>
  </si>
  <si>
    <t>Παροχές ασθένειας σε χρήμα</t>
  </si>
  <si>
    <t>Δημόσιες σχέσεις.</t>
  </si>
  <si>
    <t>ΠΙΝΑΚΑΣ ΣΥΜΦΩΝΙΑΣ για Οργανισμούς Κοινωνικής Ασφάλισης (ΟΚΑ)</t>
  </si>
  <si>
    <t>Ασφαλιστικές Εισφορές</t>
  </si>
  <si>
    <t>Συντάξεις</t>
  </si>
  <si>
    <t>2020</t>
  </si>
  <si>
    <t>Πρόβλεψη</t>
  </si>
  <si>
    <t>Σύνολο κατά ESA</t>
  </si>
  <si>
    <t>Υπουργείο Εσωτερικών</t>
  </si>
  <si>
    <t>Συνήγορος του Καταναλωτή</t>
  </si>
  <si>
    <t>Εθνικό Συμβούλιο Ραδιοτηλεόρασης</t>
  </si>
  <si>
    <t>Αρχή Διασφάλισης της Ποιότητας στην Πρωτοβάθμια και Δευτεροβάθμια Εκπαίδευση</t>
  </si>
  <si>
    <t>Εθνικός Οργανισμός Εξετάσεων</t>
  </si>
  <si>
    <t>Αρχή Διασφάλισης της Ποιότητας στην Ανώτατη Εκπαίδευση</t>
  </si>
  <si>
    <t>Αρχή Προστασίας Δεδομένων Προσωπικού Χαρακτήρα</t>
  </si>
  <si>
    <t>Αρχή Διασφάλισης του Απορρήτου των Επικοινωνιών</t>
  </si>
  <si>
    <t xml:space="preserve">Υπουργείο Οικονομικών (πλην Γενικών Κρατικών Δαπανών) </t>
  </si>
  <si>
    <t>Ανεξάρτητη Αρχή Δημοσίων Εσόδων</t>
  </si>
  <si>
    <t>Ανώτατο Συμβούλιο Επιλογής Προσωπικού</t>
  </si>
  <si>
    <t>Συνήγορος του Πολίτη</t>
  </si>
  <si>
    <t>Υπουργείο Πολιτισμού και Αθλητισμού</t>
  </si>
  <si>
    <t>Υπουργείο Περιβάλλοντος και Ενέργειας</t>
  </si>
  <si>
    <t>Υπουργείο Υποδομών και Μεταφορών</t>
  </si>
  <si>
    <t xml:space="preserve">Επιτροπή Διερεύνησης Ατυχημάτων και Ασφάλειας Πτήσεων </t>
  </si>
  <si>
    <t>Ρυθμιστική Αρχή Σιδηροδρόμων</t>
  </si>
  <si>
    <t>Υπουργείο Ναυτιλίας και Νησιωτικής Πολιτικής</t>
  </si>
  <si>
    <t xml:space="preserve">ΑΠΟΘΕΜΑΤΙΚΟ </t>
  </si>
  <si>
    <t>Μεταβολή Απλήρωτων υποχρεώσεων σε φορείς εκτός Γενικής Κυβέρνησης (2-1)</t>
  </si>
  <si>
    <t>ΑΠΟΤΕΛΕΣΜΑ ΚΑΤA ESA</t>
  </si>
  <si>
    <t xml:space="preserve">1 Private consumption expenditure </t>
  </si>
  <si>
    <t xml:space="preserve">3.Gross fixed capital formation </t>
  </si>
  <si>
    <t xml:space="preserve">   3a.  -of which construction</t>
  </si>
  <si>
    <t xml:space="preserve">   3b.  -of which Equipment</t>
  </si>
  <si>
    <t>5.Domestic demand</t>
  </si>
  <si>
    <t>6.Exports of goods and services</t>
  </si>
  <si>
    <t xml:space="preserve">   6a.  -of which Goods (fob)</t>
  </si>
  <si>
    <t xml:space="preserve">   6b.  -of which Services</t>
  </si>
  <si>
    <t>7. Final demand (5+6)</t>
  </si>
  <si>
    <t>8.Imports of goods and services</t>
  </si>
  <si>
    <t xml:space="preserve">   8a.  -of which Goods (fob)</t>
  </si>
  <si>
    <t xml:space="preserve">   8b.  -of which Services</t>
  </si>
  <si>
    <t>2.Government consumption expenditure</t>
  </si>
  <si>
    <t>PERCENTAGE CHANGE IN IMPLICIT PRICE DEFLATOR</t>
  </si>
  <si>
    <t>9.Gross domestic product at market prices</t>
  </si>
  <si>
    <t>10. HICP</t>
  </si>
  <si>
    <t xml:space="preserve"> ΙΔΟΧ των οποίων η μισθοδοσία καλύπτεται από συγχρηματοδοτούμενα προγράμματα</t>
  </si>
  <si>
    <t>ΑΠΟΛΟΓΙΣΜΟΣ 2018</t>
  </si>
  <si>
    <t>ΠΡΟΒΛΕΨΕΙΣ 2023</t>
  </si>
  <si>
    <t>2018 (Απολογισμός)</t>
  </si>
  <si>
    <t>2023 (Πρόβλεψη)</t>
  </si>
  <si>
    <t>ΠΙΝΑΚΑΣ 14 : Εξέλιξη προσωπικού (συμπληρώνεται μόνο από ΝΠΙΔ &amp; Α.Ε.)</t>
  </si>
  <si>
    <t xml:space="preserve">1α.Παροχες σε ανασφάλιστους υπερήλικες </t>
  </si>
  <si>
    <t xml:space="preserve">1β. Οικογενειακά επιδόματα </t>
  </si>
  <si>
    <t xml:space="preserve">1γ. Κοινωνικό εισόδημα αλληλεγγύης </t>
  </si>
  <si>
    <t>1δ. Επιδόματα ΑμΕΑ</t>
  </si>
  <si>
    <t xml:space="preserve">1ε. Στεγαστικό επίδομα </t>
  </si>
  <si>
    <t>Πίνακας 9: ΜΠΔΣ ΑΣΦΑΛΙΣΤΙΚΩΝ ΤΑΜΕΙΩΝ</t>
  </si>
  <si>
    <t>Εκτίμηση</t>
  </si>
  <si>
    <t>Τ.Π. Λοιπές δαπάνες</t>
  </si>
  <si>
    <t>Π.Δ.Ε.</t>
  </si>
  <si>
    <t>Υπουργείο Προστασίας του Πολίτη</t>
  </si>
  <si>
    <t>Αποδόσεις σε ΟΤΑ</t>
  </si>
  <si>
    <t>Εθνικολογιστικές προσαρμογές   /1</t>
  </si>
  <si>
    <t>Πίνακας 3: Δαπάνες Τακτικού Προϋπολογισμού κατά μείζονα κατηγορία (σε Ευρώ)</t>
  </si>
  <si>
    <t>Υπουργείο / ΑΔΑ:……………………………</t>
  </si>
  <si>
    <t>Λογαριασμός</t>
  </si>
  <si>
    <t>Περιγραφή</t>
  </si>
  <si>
    <t>Εγκεκριμένος Π/Υ</t>
  </si>
  <si>
    <t xml:space="preserve">Παροχές σε εργαζομένους </t>
  </si>
  <si>
    <t>1A + 1B + 1Γ + 1Δ + 1Ε</t>
  </si>
  <si>
    <t>1A</t>
  </si>
  <si>
    <t>21101 + 21201 + 21301</t>
  </si>
  <si>
    <t>Τακτικές αποδοχές</t>
  </si>
  <si>
    <t>1B</t>
  </si>
  <si>
    <t>21102 + 21202 + 21302</t>
  </si>
  <si>
    <t>Πρόσθετες αποδοχές</t>
  </si>
  <si>
    <t>1Γ</t>
  </si>
  <si>
    <t>21103 + 21203 + 21303</t>
  </si>
  <si>
    <t>Αποδοχές σε είδος</t>
  </si>
  <si>
    <t>1Δ</t>
  </si>
  <si>
    <t>Παροχές κληρωτών</t>
  </si>
  <si>
    <t>1E</t>
  </si>
  <si>
    <t>21901 + 21902 + 21903</t>
  </si>
  <si>
    <t>Εργοδοτικές εισφορές</t>
  </si>
  <si>
    <t>1E. (1 + 2 + 3)</t>
  </si>
  <si>
    <t>1E. 1</t>
  </si>
  <si>
    <t>2190101 + 2190201 + 2190301</t>
  </si>
  <si>
    <t>ΕΦΚΑ</t>
  </si>
  <si>
    <t>1E. 2</t>
  </si>
  <si>
    <t>2190102 + 2190202 + 2190302</t>
  </si>
  <si>
    <t>ΕΟΠΥΥ</t>
  </si>
  <si>
    <t>1E. 3</t>
  </si>
  <si>
    <t>2190103 + 2190203 + 2190303</t>
  </si>
  <si>
    <t>λοιπά ταμεία</t>
  </si>
  <si>
    <t>Μεταβιβάσεις</t>
  </si>
  <si>
    <t>3A + 3B + 3Γ + 3Δ + 3E + 3ΣΤ</t>
  </si>
  <si>
    <t>3A</t>
  </si>
  <si>
    <t>Τρέχουσες εγχώριες μεταβιβάσεις</t>
  </si>
  <si>
    <t>3Α. (1 + 2 + 3 + 4 + 5 + 6)</t>
  </si>
  <si>
    <t>3A. 1</t>
  </si>
  <si>
    <t xml:space="preserve">Μεταβιβάσεις στην Κεντρική Διοίκηση </t>
  </si>
  <si>
    <t>3Α. 1α</t>
  </si>
  <si>
    <t>3A. 1α</t>
  </si>
  <si>
    <t>Αποδόσεις στην Κεντρική Διοίκηση</t>
  </si>
  <si>
    <t>3A. 2α</t>
  </si>
  <si>
    <t>Μεταβιβάσεις σε νοσοκομεία</t>
  </si>
  <si>
    <t>3A. (2αα  + 2αβ)</t>
  </si>
  <si>
    <t>3A. 2αα</t>
  </si>
  <si>
    <t>2310201+2310204+2310205+2310270</t>
  </si>
  <si>
    <t>Επιχορηγήσεις (πλην υπερωριών και εφημεριών)</t>
  </si>
  <si>
    <t>3A. 2αβ</t>
  </si>
  <si>
    <t>2310202 + 2310203</t>
  </si>
  <si>
    <t>Επιχορηγήσεις υπερωριών και εφημεριών</t>
  </si>
  <si>
    <t>3A. 2β</t>
  </si>
  <si>
    <t>Μεταβιβάσεις στις Υγειονομικές Περιφέρειες-Πρωτοβάθμιο Εθνικό Δίκτυο Υγείας (ΥΠΕ-ΠΕΔΥ)</t>
  </si>
  <si>
    <t>3A. (2βα  + 2ββ)</t>
  </si>
  <si>
    <t>3A. 2βα</t>
  </si>
  <si>
    <t>2310301+2310304+2310305+2310370</t>
  </si>
  <si>
    <t>3A. 2ββ</t>
  </si>
  <si>
    <t>2310302 + 2310303</t>
  </si>
  <si>
    <t>3A. 3</t>
  </si>
  <si>
    <t>Μεταβιβάσεις σε Οργανισμούς Τοπικής Αυτοδιοίκησης (Ο.Τ.Α.)</t>
  </si>
  <si>
    <t>3A. 3 ( α + β )</t>
  </si>
  <si>
    <t>3A. 3α</t>
  </si>
  <si>
    <t>23104 πλην 2310480</t>
  </si>
  <si>
    <t>Επιχορηγήσεις σε ΟΤΑ</t>
  </si>
  <si>
    <t>3A. 3β</t>
  </si>
  <si>
    <t>3A. 4</t>
  </si>
  <si>
    <t>Μεταβιβάσεις σε ΟΚΑ</t>
  </si>
  <si>
    <t>3A. 4 ( α + β )</t>
  </si>
  <si>
    <t>3A. 4α</t>
  </si>
  <si>
    <t>23105 πλην 2310580</t>
  </si>
  <si>
    <t>Επιχορηγήσεις σε ΟΚΑ</t>
  </si>
  <si>
    <t>3A. 4β</t>
  </si>
  <si>
    <t>Αποδόσεις σε OKA</t>
  </si>
  <si>
    <t>3A. 5</t>
  </si>
  <si>
    <t>Μεταβιβάσεις σε λοιπά νομικά πρόσωπα</t>
  </si>
  <si>
    <t>3A. 5 ( α + β )</t>
  </si>
  <si>
    <t>3A. 5α</t>
  </si>
  <si>
    <t>23108 πλην 2310880</t>
  </si>
  <si>
    <t>Επιχορηγήσεις σε λοιπά νομικά πρόσωπα</t>
  </si>
  <si>
    <t>3A. 5β</t>
  </si>
  <si>
    <t>2310880</t>
  </si>
  <si>
    <t>Αποδόσεις σε λοιπούς φορείς με νομική προσωπικότητα</t>
  </si>
  <si>
    <t>3A. 6</t>
  </si>
  <si>
    <t>3A. 6 ( α + β )</t>
  </si>
  <si>
    <t>3A. 6α</t>
  </si>
  <si>
    <t>23109 πλην 2310980</t>
  </si>
  <si>
    <t xml:space="preserve">Λοιπές επιχορηγήσεις </t>
  </si>
  <si>
    <t>3A. 6β</t>
  </si>
  <si>
    <t>Αποδόσεις σε φυσικά πρόσωπα και φορείς χωρίς νομική προσωπικότητα</t>
  </si>
  <si>
    <t>3B</t>
  </si>
  <si>
    <t>Τρέχουσες μεταβιβάσεις προς οργανισμούς και κράτη-μέλη της Ευρωπαϊκής Ένωσης (Ε.Ε)</t>
  </si>
  <si>
    <t>3Γ</t>
  </si>
  <si>
    <t>Τρέχουσες μεταβιβάσεις σε φορείς του εξωτερικού</t>
  </si>
  <si>
    <t>3Δ</t>
  </si>
  <si>
    <t xml:space="preserve">Επιχορηγήσεις επενδύσεων εσωτερικού </t>
  </si>
  <si>
    <t>3Δ (1 + 2)</t>
  </si>
  <si>
    <t>3Δ. 1</t>
  </si>
  <si>
    <t>234 πλην 2340480</t>
  </si>
  <si>
    <t>3Δ. 2</t>
  </si>
  <si>
    <t>Κεντρικοί Αυτοτελείς Πόροι (Κ.Α.Π.) για επενδυτικές δαπάνες Δήμων</t>
  </si>
  <si>
    <t>3Ε</t>
  </si>
  <si>
    <t>Επιχορηγήσεις επενδύσεων εξωτερικού</t>
  </si>
  <si>
    <t>3ΣΤ</t>
  </si>
  <si>
    <t>Λοιπές κεφαλαιακές μεταβιβάσεις</t>
  </si>
  <si>
    <t>3ΣΤ (1 + 2 + 3 + 4)</t>
  </si>
  <si>
    <t>3ΣΤ. 1</t>
  </si>
  <si>
    <t xml:space="preserve">Καταπτώσεις εγγυήσεων </t>
  </si>
  <si>
    <t>3ΣΤ. 2</t>
  </si>
  <si>
    <t xml:space="preserve">Αναλήψεις χρεών </t>
  </si>
  <si>
    <t>3ΣΤ. 3</t>
  </si>
  <si>
    <t>Αποζημιώσεις λόγω δικαστικών αποφάσεων</t>
  </si>
  <si>
    <t>3ΣΤ. 4</t>
  </si>
  <si>
    <t>23903 + 23904 + 23909</t>
  </si>
  <si>
    <t>Κεφαλαιουχικές ενισχύσεις - Δωρεές -Λοιπές κεφαλαιακές μεταβιβάσεις διάφορες</t>
  </si>
  <si>
    <t>Αγορές αγαθών και υπηρεσιών</t>
  </si>
  <si>
    <t>4Α + 4Β</t>
  </si>
  <si>
    <t>4Α</t>
  </si>
  <si>
    <t>Αγορές αγαθών και υπηρεσιών πλην προμηθειών για Χρηματοοικονομικές υπηρεσίες</t>
  </si>
  <si>
    <t>4Β</t>
  </si>
  <si>
    <t>Προμήθειες για Χρηματοοικονομικές υπηρεσίες</t>
  </si>
  <si>
    <t>Επιδοτήσεις</t>
  </si>
  <si>
    <t>Τόκοι (σε ακαθάριστη βάση)</t>
  </si>
  <si>
    <t>Λοιπές Δαπάνες</t>
  </si>
  <si>
    <t>Πιστώσεις υπό κατανομή</t>
  </si>
  <si>
    <t>8Α + 8B + 8Γ + 8Δ + 8Ε + 8ΣΤ</t>
  </si>
  <si>
    <t>8A</t>
  </si>
  <si>
    <t>Αποθεματικό</t>
  </si>
  <si>
    <t>8B</t>
  </si>
  <si>
    <t>Πιστώσεις υπό κατανομή για δαπάνες πλήρωσης θέσεων προσωπικού</t>
  </si>
  <si>
    <t>8Γ</t>
  </si>
  <si>
    <t xml:space="preserve">Πιστώσεις υπό κατανομή για λοιπές δαπάνες αποδοχών </t>
  </si>
  <si>
    <t>8Δ</t>
  </si>
  <si>
    <t>Πιστώσεις υπό κατανομή για μεταβιβάσεις σε εκτέλεση κοινοτικών και λοιπών προγραμμάτων</t>
  </si>
  <si>
    <t>8Ε</t>
  </si>
  <si>
    <t xml:space="preserve">Πιστώσεις υπό κατανομή για μεταβιβάσεις </t>
  </si>
  <si>
    <t>8ΣΤ</t>
  </si>
  <si>
    <t>Λοιπές πιστώσεις υπό κατανομή</t>
  </si>
  <si>
    <t>Πάγια περιουσιακά στοιχεία</t>
  </si>
  <si>
    <t>9Α + 9B</t>
  </si>
  <si>
    <t>9A</t>
  </si>
  <si>
    <t>3130101001 + 3130101002</t>
  </si>
  <si>
    <t>Αγορές οπλικών συστημάτων από προγράμματα εξοπλισμού</t>
  </si>
  <si>
    <t>9B</t>
  </si>
  <si>
    <t>31 πλην 3130101001, 3130101002</t>
  </si>
  <si>
    <t>Λοιπά πάγια περιουσιακά στοιχεία</t>
  </si>
  <si>
    <t>Τιμαλφή</t>
  </si>
  <si>
    <t>Α</t>
  </si>
  <si>
    <t>Συνολικές Δαπάνες</t>
  </si>
  <si>
    <t>Β</t>
  </si>
  <si>
    <t>Πρωτογενείς Δαπάνες</t>
  </si>
  <si>
    <t>Α - 6</t>
  </si>
  <si>
    <t>Ειδικά τραβηκτικά δικαιώματα (SDRs)</t>
  </si>
  <si>
    <t xml:space="preserve">Χρεωστικοί τίτλοι </t>
  </si>
  <si>
    <t>Δάνεια</t>
  </si>
  <si>
    <t xml:space="preserve">Συμμετοχικοί τίτλοι και μερίδια επενδυτικών κεφαλαίων </t>
  </si>
  <si>
    <t>Προκαταβολές και λοιπές απαιτήσεις</t>
  </si>
  <si>
    <t xml:space="preserve">Υποχρεώσεις από Νόμισμα και καταθέσεις </t>
  </si>
  <si>
    <t>Χρεωστικοί τίτλοι (υποχρεώσεις)</t>
  </si>
  <si>
    <t xml:space="preserve">Δάνεια </t>
  </si>
  <si>
    <t xml:space="preserve">Χρηματοοικονομικά παράγωγα </t>
  </si>
  <si>
    <t>Γ</t>
  </si>
  <si>
    <t>Σύνολο Δαπανών 
(μη Χρηματοοικονομικές και Χρηματοοικονομικές)</t>
  </si>
  <si>
    <t xml:space="preserve"> 1+2+3+4+5+6+7+8+9+10</t>
  </si>
  <si>
    <t>Α+(11+12+13+14+15+16+17+18+19+20)</t>
  </si>
  <si>
    <t>Πίνακας 15 :  ΜΠΔΣ ΟΠΕΚΑ</t>
  </si>
  <si>
    <t>ΠΙΝΑΚΑΣ ΣΥΜΦΩΝΙΑΣ</t>
  </si>
  <si>
    <t>Έκθεση σε περίπτωση απόκλισης των εκτιμήσεων κάθε έτους σε σχέση με τις οροφές του πίνακα 1</t>
  </si>
  <si>
    <t>Πίνακας 7 : ΜΠΔΣ ΦΟΡΕΩΝ ΥΠΟΤΟΜΕΑ ΟΤΑ</t>
  </si>
  <si>
    <t>Αμοιβές προσωπικού (περιλαμβάνονται οι δαπάνες αιρετών )</t>
  </si>
  <si>
    <t xml:space="preserve">7. Λοιπές μεταβιβάσεις </t>
  </si>
  <si>
    <t>Πίνακας 13:  ΜΠΔΣ ΕΟΠΥΥ</t>
  </si>
  <si>
    <t>Πίνακας 12:  ΜΠΔΣ ΥΠΕ - ΠΕΔΥ</t>
  </si>
  <si>
    <t>Πίνακας 11:  ΜΠΔΣ ΝΟΣΟΚΟΜΕΙΩΝ (με Ωνάσειο και Παπαγεωργίου)</t>
  </si>
  <si>
    <t>Προϋπολογισμός</t>
  </si>
  <si>
    <t>1. Ύψος Απλήρωτων υποχρεώσεων σε φορείς εκτός Γενικής Κυβέρνησης στην αρχή του έτους**</t>
  </si>
  <si>
    <t>* Τα ΝΠΙΔ που καταρτίζουν και εκτελούν προϋπολογισμό σε δεδουλευμένη βάση ΔΕΝ συμπληρώνουν τα στοιχεία για τις Απλήρωτες Υποχρεώσεις</t>
  </si>
  <si>
    <t>Μεταβιβάσεις από ΠΔΕ</t>
  </si>
  <si>
    <t>Συγχρημ/μενο ΠΔΕ</t>
  </si>
  <si>
    <t>ΑΠΟΛΟΓΙΣΜΟΣ 2019</t>
  </si>
  <si>
    <t>ΕΓΚΕΚΡΙΜΕΝΟΣ Π/Υ 2020</t>
  </si>
  <si>
    <t>ΕΚΤΙΜΗΣΕΙΣ 2020</t>
  </si>
  <si>
    <t>ΠΡΟΒΛΕΨΕΙΣ 2024</t>
  </si>
  <si>
    <t>2019 (Απολογισμός)</t>
  </si>
  <si>
    <t>2020 (Π/Υ)</t>
  </si>
  <si>
    <t>2020 (Εκτίμηση)</t>
  </si>
  <si>
    <t>2024 (Πρόβλεψη)</t>
  </si>
  <si>
    <t>31/12/2020 (εκτίμηση)</t>
  </si>
  <si>
    <t>ζ) Αμοιβές έμμισθου και ημερομίσθιου προσωπικού</t>
  </si>
  <si>
    <t>η) Εργοδοτικές εισφορές και επιβαρύνσεις έμμισθου και ημερομίσθιου προσωπικού</t>
  </si>
  <si>
    <t xml:space="preserve">θ) Παρεπόμενες παροχές και έξοδα προσωπικού </t>
  </si>
  <si>
    <t>8. Αμοιβές και Έξοδα Προσωπικού (=ζ+η+θ)</t>
  </si>
  <si>
    <t>Εγκεκριμένος Π/Υ 2020</t>
  </si>
  <si>
    <t>Εκτιμήσεις 2020</t>
  </si>
  <si>
    <t>Εκτίμηση 2020</t>
  </si>
  <si>
    <t>Θα συμπληρωθεί μόνο το προσωπικό που βαρύνει τη μισθοδοσία.</t>
  </si>
  <si>
    <t xml:space="preserve">1στ. Επίδομα γέννας </t>
  </si>
  <si>
    <t>1.ζ. Σχολικά γεύματα</t>
  </si>
  <si>
    <t>1η. Λοιπά προγράμματα</t>
  </si>
  <si>
    <t>εκ των οποίων μεταβιβάσεις στον ΕΟΠΥΥ</t>
  </si>
  <si>
    <t>εκ των οποίων μεταβιβάσεις στο ΑΚΑΓΕ</t>
  </si>
  <si>
    <t>εκτων οποίων λοιπές μεταβιβάσεις</t>
  </si>
  <si>
    <t>Μεταβιβάσεις από Φορείς Κοινωνικής Ασφάλισης</t>
  </si>
  <si>
    <t>Έσοδα από Claw back &amp; Rebate</t>
  </si>
  <si>
    <t>Λειτουργικά έξοδα</t>
  </si>
  <si>
    <t>Λογαριασμοί</t>
  </si>
  <si>
    <t>Εκτιμήσεις</t>
  </si>
  <si>
    <t>Προβλέψεις</t>
  </si>
  <si>
    <t>Τ.Π. Παροχές σε εργαζομένους</t>
  </si>
  <si>
    <t xml:space="preserve">   Πρόσθετες Αποδοχές  </t>
  </si>
  <si>
    <t xml:space="preserve">21102, 21202, 21302  </t>
  </si>
  <si>
    <t>Τ.Π. Μεταβιβάσεις:</t>
  </si>
  <si>
    <t>23102, 23103, (23104 πλην του 2310480), (23105 πλην του 2310580), (23108 μέρος πλην του 2310880), (23109 μέρος πλην του 2310980), (234 μέρος πλην του 2340480)</t>
  </si>
  <si>
    <t xml:space="preserve">Επιχορηγήσεις σε φορείς εκτός Γενικής Κυβέρνησης   </t>
  </si>
  <si>
    <t>(23108 μέρος πλην του 2310880), (23109 μέρος πλην του 2310980), (234 μέρος πλην του 2340480)</t>
  </si>
  <si>
    <t>2310180, 2310480, 2310580, 2310880 μέρος, 2310980 μέρος, 2340480</t>
  </si>
  <si>
    <t xml:space="preserve">Αποδόσεις σε φορείς εκτός Γενικής Κυβέρνησης  </t>
  </si>
  <si>
    <t>2310880 μέρος, 2310980 μέρος</t>
  </si>
  <si>
    <t>Λοιπές μεταβιβάσεις διάφορες</t>
  </si>
  <si>
    <t>232, 233, 236, 239</t>
  </si>
  <si>
    <t>Βουλή των Ελλήνων</t>
  </si>
  <si>
    <t>Τ.Π.</t>
  </si>
  <si>
    <t>Αρχή Καταπολέμησης της Νομιμοποίησης Εσόδων από Εγκληματικές Δραστηριότητες</t>
  </si>
  <si>
    <t>Γενικές Κρατικές Δαπάνες   /4   /5</t>
  </si>
  <si>
    <t xml:space="preserve">   Καταπτώσεις Εγγυήσεων</t>
  </si>
  <si>
    <t xml:space="preserve">   Προμήθειες για Χρηματοοικονομικές Υπηρεσίες</t>
  </si>
  <si>
    <t xml:space="preserve">   Τόκοι</t>
  </si>
  <si>
    <t>Υπουργείο Ανάπτυξης και Επενδύσεων</t>
  </si>
  <si>
    <t>Υπουργείο Εξωτερικών   /4</t>
  </si>
  <si>
    <t>Υπουργείο Εθνικής Άμυνας</t>
  </si>
  <si>
    <t xml:space="preserve">   Εξοπλιστικά Προγράμματα (σε ταμειακή βάση)</t>
  </si>
  <si>
    <t>3130101001, 3130101002</t>
  </si>
  <si>
    <t>Υπουργείο Παιδείας και Θρησκευμάτων</t>
  </si>
  <si>
    <t>Υπουργείο Εργασίας και Κοινωνικών Υποθέσεων</t>
  </si>
  <si>
    <t>Υπουργείο Υγείας</t>
  </si>
  <si>
    <t>Επιχορηγήσεις σε φορείς εντός Γενικής Κυβέρνησης (περιλαμβάνονται οι επιχορηγήσεις νοσοκομείων και εφημεριών ιατρών ΕΣΥ και υπερωριών λοιπού νοσοκομειακού προσωπικού)</t>
  </si>
  <si>
    <t>Υπουργείο Δικαιοσύνης</t>
  </si>
  <si>
    <t>Εθνική Αρχή Διαφάνειας</t>
  </si>
  <si>
    <t>Υπουργείο Μετανάστευσης και Ασύλου</t>
  </si>
  <si>
    <t>Υπουργείο Ψηφιακής Διακυβέρνησης</t>
  </si>
  <si>
    <t xml:space="preserve">   Κοινωνικές Παροχές</t>
  </si>
  <si>
    <t xml:space="preserve">   Απόδοση στον ΕΛΓΑ</t>
  </si>
  <si>
    <t xml:space="preserve">   Κάλυψη ελλείμματος ΕΛΕΓΕΠ   /3</t>
  </si>
  <si>
    <t>Αποκεντρωμένη Διοίκηση Αττικής</t>
  </si>
  <si>
    <t>Αποκεντρωμένη Διοίκηση Θεσσαλίας - Στερεάς Ελλάδας</t>
  </si>
  <si>
    <t>Αποκεντρωμένη Διοίκηση Ηπείρου - Δυτικής Μακεδονίας</t>
  </si>
  <si>
    <t>Αποκεντρωμένη Διοίκηση Πελοποννήσου - Δυτικής Ελλάδας</t>
  </si>
  <si>
    <t>Αποκεντρωμένη Διοίκηση Αιγαίου</t>
  </si>
  <si>
    <t>Αποκεντρωμένη Διοίκηση Κρήτης</t>
  </si>
  <si>
    <t>Αποκεντρωμένη Διοίκηση Μακεδονίας - Θράκης</t>
  </si>
  <si>
    <t>Γενικό Σύνολο</t>
  </si>
  <si>
    <t>Τ.Π. Βουλή των Ελλήνων</t>
  </si>
  <si>
    <t>Τ.Π. Ταμειακό Σύνολο</t>
  </si>
  <si>
    <t>Ταμειακό Σύνολο Κρατικού Προϋπολογισμού</t>
  </si>
  <si>
    <t>Σύνολο Κρατικού Προϋπολογισμού κατά ESA</t>
  </si>
  <si>
    <t>Παρατηρήσεις:</t>
  </si>
  <si>
    <t>(1)      Εθνικολογιστικές προσαρμογές: (+) μείωση δαπανών / (-) αύξηση δαπανών.</t>
  </si>
  <si>
    <t>(2)      Δεν υπάρχουν διαθέσιμα διακριτά στοιχεία για το ΠΔΕ των Ανεξάρτητων Διοικητικών Αρχών, τα ποσά των οποίων περιλαμβάνονται στο συνολικό όριο δαπανών του εκάστοτε υπουργείου.</t>
  </si>
  <si>
    <t>(3)      Η κάλυψη του ελλείμματος του ΕΛΕΓΕΠ θα επαναπροσδιοριστεί μετά από επικαιροποίηση των σχετικών στοιχείων.</t>
  </si>
  <si>
    <t>(4)      Στο όρια των Γενικών Κρατικών Δαπανών και του Υπουργείου Εξωτερικών δεν περιλαμβάνονται πιστώσεις για χρηματοοικονομικές συναλλαγές, οι οποίες δεν προσμετρούνται στο δημοσιονομικό αποτέλεσμα.</t>
  </si>
  <si>
    <t>(5)      Στο όριο των Γενικών Κρατικών Δαπανών περιλαμβάνονται πιστώσεις για τις δαπάνες των μεταναστευτικών ροών του Υπουργείου Οικονομικών, οι οποίες ανακατανέμονται στα υπουργεία με σχετικές δράσεις, κατά την εκτέλεση του προϋπολογισμού.</t>
  </si>
  <si>
    <t>Πίνακας 1: Ανώτατα Όρια Δαπανών Φορέων Κρατικού Προϋπολογισμού σε ταμειακή και δεδουλευμένη βάση σύμφωνα με την μεθοδολογία του ESA για τα έτη 2020-2024
(σε ευρώ)</t>
  </si>
  <si>
    <r>
      <rPr>
        <i/>
        <sz val="10"/>
        <color rgb="FF000000"/>
        <rFont val="Arial Narrow"/>
        <family val="2"/>
        <charset val="161"/>
      </rPr>
      <t xml:space="preserve">   </t>
    </r>
    <r>
      <rPr>
        <i/>
        <u/>
        <sz val="10"/>
        <color rgb="FF000000"/>
        <rFont val="Arial Narrow"/>
        <family val="2"/>
        <charset val="161"/>
      </rPr>
      <t>εκ των οποίων:</t>
    </r>
  </si>
  <si>
    <r>
      <t xml:space="preserve">Επιχορηγήσεις σε φορείς </t>
    </r>
    <r>
      <rPr>
        <i/>
        <u/>
        <sz val="10"/>
        <color rgb="FF000000"/>
        <rFont val="Arial Narrow"/>
        <family val="2"/>
        <charset val="161"/>
      </rPr>
      <t>εντός</t>
    </r>
    <r>
      <rPr>
        <i/>
        <sz val="10"/>
        <color rgb="FF000000"/>
        <rFont val="Arial Narrow"/>
        <family val="2"/>
        <charset val="161"/>
      </rPr>
      <t xml:space="preserve"> Γενικής Κυβέρνησης</t>
    </r>
  </si>
  <si>
    <r>
      <t xml:space="preserve">Αποδόσεις σε φορείς </t>
    </r>
    <r>
      <rPr>
        <i/>
        <u/>
        <sz val="10"/>
        <color rgb="FF000000"/>
        <rFont val="Arial Narrow"/>
        <family val="2"/>
        <charset val="161"/>
      </rPr>
      <t>εντός</t>
    </r>
    <r>
      <rPr>
        <i/>
        <sz val="10"/>
        <color rgb="FF000000"/>
        <rFont val="Arial Narrow"/>
        <family val="2"/>
        <charset val="161"/>
      </rPr>
      <t xml:space="preserve"> Γενικής Κυβέρνησης</t>
    </r>
  </si>
  <si>
    <r>
      <t>Π.Δ.Ε.</t>
    </r>
    <r>
      <rPr>
        <b/>
        <i/>
        <sz val="10"/>
        <color rgb="FF000000"/>
        <rFont val="Arial Narrow"/>
        <family val="2"/>
        <charset val="161"/>
      </rPr>
      <t xml:space="preserve">   /2</t>
    </r>
  </si>
  <si>
    <r>
      <t xml:space="preserve">24 </t>
    </r>
    <r>
      <rPr>
        <sz val="12"/>
        <rFont val="Arial Narrow"/>
        <family val="2"/>
        <charset val="161"/>
      </rPr>
      <t>πλην 24302</t>
    </r>
  </si>
  <si>
    <r>
      <t>ΠΙΝΑΚΑΣ 5</t>
    </r>
    <r>
      <rPr>
        <sz val="11"/>
        <color theme="0"/>
        <rFont val="Arial"/>
        <family val="2"/>
        <charset val="161"/>
      </rPr>
      <t xml:space="preserve"> Έσοδα-Έξοδα ΝΠΔΔ και Ειδικών Λογαριασμών που εφαρμόζουν την κωδική κατάταξη εσόδων-εξόδων ΝΠΔΔ</t>
    </r>
  </si>
  <si>
    <r>
      <t>12. Διάφορα Έξοδα</t>
    </r>
    <r>
      <rPr>
        <b/>
        <vertAlign val="superscript"/>
        <sz val="11"/>
        <color indexed="8"/>
        <rFont val="Arial"/>
        <family val="2"/>
        <charset val="161"/>
      </rPr>
      <t xml:space="preserve"> </t>
    </r>
  </si>
  <si>
    <r>
      <t xml:space="preserve">ΠΙΝΑΚΑΣ 6  </t>
    </r>
    <r>
      <rPr>
        <sz val="12"/>
        <color theme="0"/>
        <rFont val="Arial"/>
        <family val="2"/>
        <charset val="161"/>
      </rPr>
      <t>Έσοδα-Έξοδα ΔΕΚΟ, ΝΠΙΔ και Ειδικών Λογαριασμών που εφαρμόζουν το Ελληνικό Λογιστικό Σχέδιο καθώς και όσων εφαρμόζουν κλαδικό λογιστικό σχέδιο</t>
    </r>
  </si>
  <si>
    <t>…………</t>
  </si>
  <si>
    <r>
      <t>ΠΙΝΑΚΑΣ 8</t>
    </r>
    <r>
      <rPr>
        <sz val="12"/>
        <color theme="0"/>
        <rFont val="Arial"/>
        <family val="2"/>
        <charset val="161"/>
      </rPr>
      <t xml:space="preserve"> Έσοδα-Έξοδα Ασφαλιστικών Ταμείων που εφαρμόζουν την κωδική κατάταξη εσόδων-εξόδων ΝΠΔΔ</t>
    </r>
  </si>
  <si>
    <r>
      <t xml:space="preserve">ΣΥΝΟΛΟ ΕΣΟΔΩΝ           </t>
    </r>
    <r>
      <rPr>
        <sz val="9"/>
        <rFont val="Arial Narrow"/>
        <family val="2"/>
        <charset val="161"/>
      </rPr>
      <t xml:space="preserve">(0000+1000+2000+3000+4000+5000+6000+7000+8000+9000) </t>
    </r>
  </si>
  <si>
    <r>
      <t xml:space="preserve">ΣΥΝΟΛΟ ΕΞΟΔΩΝ </t>
    </r>
    <r>
      <rPr>
        <sz val="9"/>
        <rFont val="Arial Narrow"/>
        <family val="2"/>
        <charset val="161"/>
      </rPr>
      <t xml:space="preserve">(0000+1000+2000+3000+4000+6000+7000+9000+ΑΠΟΘΕΜΑΤΙΚΟ) </t>
    </r>
  </si>
  <si>
    <r>
      <t>* ΣΥΝΟΛΟ ΕΣΟΔΩΝ εκτός 3350,6435, 7000, 8435, 8700, 9700</t>
    </r>
    <r>
      <rPr>
        <b/>
        <sz val="10"/>
        <color indexed="8"/>
        <rFont val="Arial Narrow"/>
        <family val="2"/>
        <charset val="161"/>
      </rPr>
      <t xml:space="preserve"> ΜΕΙΟΝ</t>
    </r>
    <r>
      <rPr>
        <sz val="10"/>
        <color indexed="8"/>
        <rFont val="Arial Narrow"/>
        <family val="2"/>
        <charset val="161"/>
      </rPr>
      <t xml:space="preserve"> ΣΥΝΟΛΟ ΕΞΟΔΩΝ εκτός 6120,6200, 9850            </t>
    </r>
  </si>
  <si>
    <t>Πίνακας 10: ΜΠΔΣ Ο.Α.Ε.Δ.</t>
  </si>
  <si>
    <t>1.Προσωπικό στην αρχή του έτους (την 1/1)</t>
  </si>
  <si>
    <t>4. Προσωπικό στο τέλος του έτους  (την 31/12)</t>
  </si>
  <si>
    <t>Πίνακας 2: Προβλέψεις Εναρμονισμένου Δείκτη Τιμών Καταναλωτή</t>
  </si>
</sst>
</file>

<file path=xl/styles.xml><?xml version="1.0" encoding="utf-8"?>
<styleSheet xmlns="http://schemas.openxmlformats.org/spreadsheetml/2006/main">
  <numFmts count="111">
    <numFmt numFmtId="43" formatCode="_-* #,##0.00\ _€_-;\-* #,##0.00\ _€_-;_-* &quot;-&quot;??\ _€_-;_-@_-"/>
    <numFmt numFmtId="164" formatCode="_-* #,##0.00\ [$€]_-;\-* #,##0.00\ [$€]_-;_-* &quot;-&quot;??\ [$€]_-;_-@_-"/>
    <numFmt numFmtId="165" formatCode="[$$-1009]#,##0.00;\-[$$-1009]#,##0.00"/>
    <numFmt numFmtId="166" formatCode="0000"/>
    <numFmt numFmtId="167" formatCode="0.0"/>
    <numFmt numFmtId="168" formatCode="0_)"/>
    <numFmt numFmtId="169" formatCode="0.0_)"/>
    <numFmt numFmtId="170" formatCode="0.0%"/>
    <numFmt numFmtId="171" formatCode="&quot;$&quot;#,##0_);[Red]\(&quot;$&quot;#,##0\)"/>
    <numFmt numFmtId="172" formatCode="[$$-1009]#,##0.000;\-[$$-1009]#,##0.000"/>
    <numFmt numFmtId="173" formatCode="#,##0\ [$Δρχ-408];[Red]\-#,##0\ [$Δρχ-408]"/>
    <numFmt numFmtId="174" formatCode="@\ *."/>
    <numFmt numFmtId="175" formatCode="&quot;   &quot;@"/>
    <numFmt numFmtId="176" formatCode="\ \ \ \ \ \ \ \ \ \ @\ *."/>
    <numFmt numFmtId="177" formatCode="\ \ \ \ \ \ \ \ \ \ \ \ @\ *."/>
    <numFmt numFmtId="178" formatCode="\ \ \ \ \ \ \ \ \ \ \ \ @"/>
    <numFmt numFmtId="179" formatCode="\ \ \ \ \ \ \ \ \ \ \ \ \ @\ *."/>
    <numFmt numFmtId="180" formatCode="\ @\ *."/>
    <numFmt numFmtId="181" formatCode="\ @"/>
    <numFmt numFmtId="182" formatCode="&quot;      &quot;@"/>
    <numFmt numFmtId="183" formatCode="\ \ @\ *."/>
    <numFmt numFmtId="184" formatCode="\ \ @"/>
    <numFmt numFmtId="185" formatCode="&quot;         &quot;@"/>
    <numFmt numFmtId="186" formatCode="\ \ \ @\ *."/>
    <numFmt numFmtId="187" formatCode="\ \ \ @"/>
    <numFmt numFmtId="188" formatCode="&quot;            &quot;@"/>
    <numFmt numFmtId="189" formatCode="\ \ \ \ @\ *."/>
    <numFmt numFmtId="190" formatCode="\ \ \ \ @"/>
    <numFmt numFmtId="191" formatCode="&quot;               &quot;@"/>
    <numFmt numFmtId="192" formatCode="\ \ \ \ \ \ @\ *."/>
    <numFmt numFmtId="193" formatCode="\ \ \ \ \ \ @"/>
    <numFmt numFmtId="194" formatCode="\ \ \ \ \ \ \ @\ *."/>
    <numFmt numFmtId="195" formatCode="\ \ \ \ \ \ \ \ \ @\ *."/>
    <numFmt numFmtId="196" formatCode="\ \ \ \ \ \ \ \ \ @"/>
    <numFmt numFmtId="197" formatCode="General_)"/>
    <numFmt numFmtId="198" formatCode="#,##0;[Red]\(#,##0\)"/>
    <numFmt numFmtId="199" formatCode="#,##0.0"/>
    <numFmt numFmtId="200" formatCode="#,##0.000"/>
    <numFmt numFmtId="201" formatCode="#,##0.0000"/>
    <numFmt numFmtId="202" formatCode="_(* #,##0.00_);_(* \(#,##0.00\);_(* &quot;-&quot;??_);_(@_)"/>
    <numFmt numFmtId="203" formatCode="_-* #,##0.00_-;\-* #,##0.00_-;_-* &quot;-&quot;??_-;_-@_-"/>
    <numFmt numFmtId="204" formatCode="#,##0.0;\-#,##0.0;&quot;--&quot;"/>
    <numFmt numFmtId="205" formatCode="0.00_);[Red]\-0.00_)"/>
    <numFmt numFmtId="206" formatCode="&quot;$&quot;#,##0_);\(&quot;$&quot;#,##0\)"/>
    <numFmt numFmtId="207" formatCode="#,##0;\(#,##0\)"/>
    <numFmt numFmtId="208" formatCode="_-* #,##0\ _D_M_-;\-* #,##0\ _D_M_-;_-* &quot;-&quot;\ _D_M_-;_-@_-"/>
    <numFmt numFmtId="209" formatCode="0.00_#"/>
    <numFmt numFmtId="210" formatCode="_-* #,##0.00\ _D_M_-;\-* #,##0.00\ _D_M_-;_-* &quot;-&quot;??\ _D_M_-;_-@_-"/>
    <numFmt numFmtId="211" formatCode="_-* #,##0.00\ _z_ł_-;\-* #,##0.00\ _z_ł_-;_-* &quot;-&quot;??\ _z_ł_-;_-@_-"/>
    <numFmt numFmtId="212" formatCode="#,##0.00\ &quot;F&quot;;\-#,##0.00\ &quot;F&quot;"/>
    <numFmt numFmtId="213" formatCode="_([$€]* #,##0.00_);_([$€]* \(#,##0.00\);_([$€]* &quot;-&quot;??_);_(@_)"/>
    <numFmt numFmtId="214" formatCode="[$-408]General"/>
    <numFmt numFmtId="215" formatCode="0.0_);[Red]\-0.0_)"/>
    <numFmt numFmtId="216" formatCode="_-* #,##0\ _F_t_-;\-* #,##0\ _F_t_-;_-* &quot;-&quot;\ _F_t_-;_-@_-"/>
    <numFmt numFmtId="217" formatCode="_-* #,##0.00\ _F_t_-;\-* #,##0.00\ _F_t_-;_-* &quot;-&quot;??\ _F_t_-;_-@_-"/>
    <numFmt numFmtId="218" formatCode="#."/>
    <numFmt numFmtId="219" formatCode="#,#00"/>
    <numFmt numFmtId="220" formatCode="[$-409]mmmm\ d\,\ yyyy;@"/>
    <numFmt numFmtId="221" formatCode="#,"/>
    <numFmt numFmtId="222" formatCode="#,##0\ &quot;Kč&quot;;\-#,##0\ &quot;Kč&quot;"/>
    <numFmt numFmtId="223" formatCode="_-* #,##0.00\ &quot;Kč&quot;_-;\-* #,##0.00\ &quot;Kč&quot;_-;_-* &quot;-&quot;??\ &quot;Kč&quot;_-;_-@_-"/>
    <numFmt numFmtId="224" formatCode="_(* #,##0_);_(* \(#,##0\);_(* &quot;-&quot;_);_(@_)"/>
    <numFmt numFmtId="225" formatCode="_-* #,##0\ _F_-;\-* #,##0\ _F_-;_-* &quot;-&quot;\ _F_-;_-@_-"/>
    <numFmt numFmtId="226" formatCode="_-* #,##0.00\ _F_-;\-* #,##0.00\ _F_-;_-* &quot;-&quot;??\ _F_-;_-@_-"/>
    <numFmt numFmtId="227" formatCode="_(&quot;R$&quot;* #,##0_);_(&quot;R$&quot;* \(#,##0\);_(&quot;R$&quot;* &quot;-&quot;_);_(@_)"/>
    <numFmt numFmtId="228" formatCode="_(&quot;R$&quot;* #,##0.00_);_(&quot;R$&quot;* \(#,##0.00\);_(&quot;R$&quot;* &quot;-&quot;??_);_(@_)"/>
    <numFmt numFmtId="229" formatCode="\$#,"/>
    <numFmt numFmtId="230" formatCode="_(&quot;$&quot;* #,##0_);_(&quot;$&quot;* \(#,##0\);_(&quot;$&quot;* &quot;-&quot;_);_(@_)"/>
    <numFmt numFmtId="231" formatCode="_(&quot;$&quot;* #,##0.00_);_(&quot;$&quot;* \(#,##0.00\);_(&quot;$&quot;* &quot;-&quot;??_);_(@_)"/>
    <numFmt numFmtId="232" formatCode="_-* #,##0\ &quot;F&quot;_-;\-* #,##0\ &quot;F&quot;_-;_-* &quot;-&quot;\ &quot;F&quot;_-;_-@_-"/>
    <numFmt numFmtId="233" formatCode="_-* #,##0.00\ &quot;F&quot;_-;\-* #,##0.00\ &quot;F&quot;_-;_-* &quot;-&quot;??\ &quot;F&quot;_-;_-@_-"/>
    <numFmt numFmtId="234" formatCode="&quot;$&quot;#,#00"/>
    <numFmt numFmtId="235" formatCode="&quot;$&quot;#,"/>
    <numFmt numFmtId="236" formatCode="ddd\ d\-mmm\-yy"/>
    <numFmt numFmtId="237" formatCode="[&gt;=0.05]#,##0.0;[&lt;=-0.05]\-#,##0.0;?0.0"/>
    <numFmt numFmtId="238" formatCode="#,##0_);[Red]\-#,##0_);"/>
    <numFmt numFmtId="239" formatCode="[&gt;=0.05]\(#,##0.0\);[&lt;=-0.05]\(\-#,##0.0\);\(\-\-\);\(@\)"/>
    <numFmt numFmtId="240" formatCode="_-* #,##0\ &quot;Ft&quot;_-;\-* #,##0\ &quot;Ft&quot;_-;_-* &quot;-&quot;\ &quot;Ft&quot;_-;_-@_-"/>
    <numFmt numFmtId="241" formatCode="_-* #,##0.00\ &quot;Ft&quot;_-;\-* #,##0.00\ &quot;Ft&quot;_-;_-* &quot;-&quot;??\ &quot;Ft&quot;_-;_-@_-"/>
    <numFmt numFmtId="242" formatCode="[Black]#,##0.0;[Black]\-#,##0.0;;"/>
    <numFmt numFmtId="243" formatCode="[Black][&gt;0.05]#,##0.0;[Black][&lt;-0.05]\-#,##0.0;;"/>
    <numFmt numFmtId="244" formatCode="[Black][&gt;0.5]#,##0;[Black][&lt;-0.5]\-#,##0;;"/>
    <numFmt numFmtId="245" formatCode="%#,#00"/>
    <numFmt numFmtId="246" formatCode="#.##000"/>
    <numFmt numFmtId="247" formatCode="dd\-mmm\-yy_)"/>
    <numFmt numFmtId="248" formatCode="#,##0.0____"/>
    <numFmt numFmtId="249" formatCode="###\ ###\ ##0.00"/>
    <numFmt numFmtId="250" formatCode="\ General"/>
    <numFmt numFmtId="251" formatCode="#\ ##0"/>
    <numFmt numFmtId="252" formatCode="###\ ###\ ##0"/>
    <numFmt numFmtId="253" formatCode="#\ ##0.0"/>
    <numFmt numFmtId="254" formatCode="\(#\ ##0.0\);\(\-#\ ##0.0\)"/>
    <numFmt numFmtId="255" formatCode="#.##0,"/>
    <numFmt numFmtId="256" formatCode="#,##0.00&quot; &quot;[$€-408];[Red]&quot;-&quot;#,##0.00&quot; &quot;[$€-408]"/>
    <numFmt numFmtId="257" formatCode="#,##0.000000"/>
    <numFmt numFmtId="258" formatCode="_-* #,##0_-;\-* #,##0_-;_-* &quot;-&quot;_-;_-@_-"/>
    <numFmt numFmtId="259" formatCode="\(\$#,###\)"/>
    <numFmt numFmtId="260" formatCode="_-&quot;£&quot;* #,##0_-;\-&quot;£&quot;* #,##0_-;_-&quot;£&quot;* &quot;-&quot;_-;_-@_-"/>
    <numFmt numFmtId="261" formatCode="_-&quot;€&quot;\ * #,##0_-;_-&quot;€&quot;\ * #,##0\-;_-&quot;€&quot;\ * &quot;-&quot;_-;_-@_-"/>
    <numFmt numFmtId="262" formatCode="_-&quot;€&quot;\ * #,##0.00_-;_-&quot;€&quot;\ * #,##0.00\-;_-&quot;€&quot;\ * &quot;-&quot;??_-;_-@_-"/>
    <numFmt numFmtId="263" formatCode="_-* #,##0\ &quot;DM&quot;_-;\-* #,##0\ &quot;DM&quot;_-;_-* &quot;-&quot;\ &quot;DM&quot;_-;_-@_-"/>
    <numFmt numFmtId="264" formatCode="_-* #,##0.00\ &quot;DM&quot;_-;\-* #,##0.00\ &quot;DM&quot;_-;_-* &quot;-&quot;??\ &quot;DM&quot;_-;_-@_-"/>
    <numFmt numFmtId="265" formatCode="General\ \ \ \ \ \ "/>
    <numFmt numFmtId="266" formatCode="0.0\ \ \ \ \ \ \ \ "/>
    <numFmt numFmtId="267" formatCode="mmmm\ yyyy"/>
    <numFmt numFmtId="268" formatCode="_-* #,##0\ _€_-;\-* #,##0\ _€_-;_-* &quot;-&quot;??\ _€_-;_-@_-"/>
    <numFmt numFmtId="269" formatCode="_-* #,##0\ &quot;к.&quot;_-;\-* #,##0\ &quot;к.&quot;_-;_-* &quot;-&quot;\ &quot;к.&quot;_-;_-@_-"/>
    <numFmt numFmtId="270" formatCode="_-* #,##0.00\ &quot;к.&quot;_-;\-* #,##0.00\ &quot;к.&quot;_-;_-* &quot;-&quot;??\ &quot;к.&quot;_-;_-@_-"/>
    <numFmt numFmtId="271" formatCode="_-* #,##0\ _г_р_н_._-;\-* #,##0\ _г_р_н_._-;_-* &quot;-&quot;\ _г_р_н_._-;_-@_-"/>
    <numFmt numFmtId="272" formatCode="_-* #,##0.00\ _г_р_н_._-;\-* #,##0.00\ _г_р_н_._-;_-* &quot;-&quot;??\ _г_р_н_._-;_-@_-"/>
    <numFmt numFmtId="273" formatCode="_-* #,##0\ _к_._-;\-* #,##0\ _к_._-;_-* &quot;-&quot;\ _к_._-;_-@_-"/>
  </numFmts>
  <fonts count="385">
    <font>
      <sz val="10"/>
      <name val="Arial"/>
      <charset val="161"/>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indexed="8"/>
      <name val="Calibri"/>
      <family val="2"/>
      <charset val="161"/>
    </font>
    <font>
      <sz val="10"/>
      <name val="Arial"/>
      <family val="2"/>
      <charset val="161"/>
    </font>
    <font>
      <sz val="10"/>
      <name val="Arial"/>
      <family val="2"/>
      <charset val="161"/>
    </font>
    <font>
      <sz val="10"/>
      <name val="Arial Greek"/>
      <charset val="161"/>
    </font>
    <font>
      <sz val="11"/>
      <color indexed="8"/>
      <name val="Calibri"/>
      <family val="2"/>
      <charset val="16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Times New Roman"/>
      <family val="1"/>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charset val="161"/>
    </font>
    <font>
      <i/>
      <sz val="10"/>
      <name val="Arial"/>
      <family val="2"/>
      <charset val="161"/>
    </font>
    <font>
      <sz val="11"/>
      <color indexed="8"/>
      <name val="Helvetica Neue"/>
    </font>
    <font>
      <b/>
      <u/>
      <sz val="11"/>
      <color indexed="8"/>
      <name val="Calibri"/>
      <family val="2"/>
      <charset val="161"/>
    </font>
    <font>
      <b/>
      <sz val="11"/>
      <color indexed="8"/>
      <name val="Calibri"/>
      <family val="2"/>
      <charset val="161"/>
    </font>
    <font>
      <b/>
      <sz val="10"/>
      <name val="Arial"/>
      <family val="2"/>
      <charset val="161"/>
    </font>
    <font>
      <sz val="10"/>
      <color indexed="8"/>
      <name val="Arial"/>
      <family val="2"/>
      <charset val="161"/>
    </font>
    <font>
      <sz val="10"/>
      <name val="Calibri"/>
      <family val="2"/>
      <charset val="161"/>
    </font>
    <font>
      <sz val="9"/>
      <name val="Arial"/>
      <family val="2"/>
      <charset val="161"/>
    </font>
    <font>
      <b/>
      <u/>
      <sz val="10"/>
      <color indexed="8"/>
      <name val="Arial"/>
      <family val="2"/>
      <charset val="161"/>
    </font>
    <font>
      <b/>
      <sz val="10"/>
      <color indexed="8"/>
      <name val="Arial"/>
      <family val="2"/>
      <charset val="161"/>
    </font>
    <font>
      <i/>
      <sz val="10"/>
      <color indexed="12"/>
      <name val="Arial"/>
      <family val="2"/>
      <charset val="161"/>
    </font>
    <font>
      <b/>
      <sz val="14"/>
      <name val="Arial"/>
      <family val="2"/>
      <charset val="161"/>
    </font>
    <font>
      <b/>
      <u/>
      <sz val="11"/>
      <name val="Arial"/>
      <family val="2"/>
      <charset val="161"/>
    </font>
    <font>
      <b/>
      <i/>
      <sz val="9"/>
      <name val="Arial"/>
      <family val="2"/>
      <charset val="161"/>
    </font>
    <font>
      <b/>
      <sz val="9"/>
      <name val="Arial"/>
      <family val="2"/>
      <charset val="161"/>
    </font>
    <font>
      <b/>
      <u/>
      <sz val="11"/>
      <color indexed="8"/>
      <name val="Arial"/>
      <family val="2"/>
      <charset val="161"/>
    </font>
    <font>
      <b/>
      <sz val="11"/>
      <color indexed="8"/>
      <name val="Arial"/>
      <family val="2"/>
      <charset val="161"/>
    </font>
    <font>
      <sz val="14"/>
      <name val="Arial"/>
      <family val="2"/>
      <charset val="161"/>
    </font>
    <font>
      <b/>
      <i/>
      <sz val="10"/>
      <name val="Arial"/>
      <family val="2"/>
      <charset val="161"/>
    </font>
    <font>
      <sz val="10"/>
      <color indexed="8"/>
      <name val="Calibri"/>
      <family val="2"/>
      <charset val="161"/>
    </font>
    <font>
      <sz val="9"/>
      <name val="Arial"/>
      <family val="2"/>
    </font>
    <font>
      <b/>
      <i/>
      <sz val="10"/>
      <color indexed="49"/>
      <name val="Arial"/>
      <family val="2"/>
      <charset val="161"/>
    </font>
    <font>
      <sz val="10"/>
      <color indexed="49"/>
      <name val="Calibri"/>
      <family val="2"/>
      <charset val="161"/>
    </font>
    <font>
      <b/>
      <sz val="10"/>
      <color indexed="8"/>
      <name val="Calibri"/>
      <family val="2"/>
      <charset val="161"/>
    </font>
    <font>
      <sz val="9"/>
      <color indexed="8"/>
      <name val="Calibri"/>
      <family val="2"/>
      <charset val="161"/>
    </font>
    <font>
      <b/>
      <u/>
      <sz val="10"/>
      <color indexed="8"/>
      <name val="Calibri"/>
      <family val="2"/>
      <charset val="161"/>
    </font>
    <font>
      <sz val="11"/>
      <color indexed="62"/>
      <name val="Calibri"/>
      <family val="2"/>
      <charset val="161"/>
    </font>
    <font>
      <sz val="11"/>
      <color indexed="8"/>
      <name val="Calibri"/>
      <family val="2"/>
      <charset val="161"/>
    </font>
    <font>
      <sz val="8"/>
      <name val="Arial"/>
      <family val="2"/>
      <charset val="161"/>
    </font>
    <font>
      <b/>
      <sz val="12"/>
      <name val="Arial"/>
      <family val="2"/>
      <charset val="161"/>
    </font>
    <font>
      <sz val="11"/>
      <color theme="1"/>
      <name val="Calibri"/>
      <family val="2"/>
      <charset val="161"/>
      <scheme val="minor"/>
    </font>
    <font>
      <b/>
      <i/>
      <sz val="11"/>
      <name val="Calibri"/>
      <family val="2"/>
      <charset val="161"/>
    </font>
    <font>
      <i/>
      <sz val="11"/>
      <name val="Calibri"/>
      <family val="2"/>
      <charset val="161"/>
    </font>
    <font>
      <b/>
      <i/>
      <sz val="10"/>
      <color theme="1"/>
      <name val="Arial"/>
      <family val="2"/>
      <charset val="161"/>
    </font>
    <font>
      <sz val="11"/>
      <color theme="1"/>
      <name val="Arial"/>
      <family val="2"/>
      <charset val="161"/>
    </font>
    <font>
      <b/>
      <sz val="10"/>
      <color theme="1"/>
      <name val="Arial"/>
      <family val="2"/>
      <charset val="161"/>
    </font>
    <font>
      <sz val="10"/>
      <color theme="1"/>
      <name val="Arial"/>
      <family val="2"/>
      <charset val="161"/>
    </font>
    <font>
      <b/>
      <sz val="11"/>
      <name val="Arial"/>
      <family val="2"/>
      <charset val="161"/>
    </font>
    <font>
      <b/>
      <sz val="15"/>
      <name val="Arial"/>
      <family val="2"/>
      <charset val="161"/>
    </font>
    <font>
      <sz val="10"/>
      <color theme="1"/>
      <name val="Times New Roman"/>
      <family val="1"/>
      <charset val="161"/>
    </font>
    <font>
      <sz val="12"/>
      <name val="Calibri"/>
      <family val="2"/>
      <charset val="161"/>
    </font>
    <font>
      <sz val="9"/>
      <color theme="1"/>
      <name val="Times New Roman"/>
      <family val="1"/>
      <charset val="161"/>
    </font>
    <font>
      <sz val="9"/>
      <color rgb="FF000000"/>
      <name val="Calibri"/>
      <family val="2"/>
      <charset val="161"/>
    </font>
    <font>
      <b/>
      <sz val="9"/>
      <color rgb="FF000000"/>
      <name val="Calibri"/>
      <family val="2"/>
      <charset val="161"/>
    </font>
    <font>
      <b/>
      <sz val="8"/>
      <color rgb="FF000000"/>
      <name val="Calibri"/>
      <family val="2"/>
      <charset val="161"/>
    </font>
    <font>
      <b/>
      <sz val="11"/>
      <color theme="1"/>
      <name val="Calibri"/>
      <family val="2"/>
      <charset val="161"/>
      <scheme val="minor"/>
    </font>
    <font>
      <sz val="10"/>
      <name val="Courier"/>
      <family val="3"/>
    </font>
    <font>
      <sz val="12"/>
      <name val="HellasAlla"/>
    </font>
    <font>
      <sz val="10"/>
      <name val="MS Sans Serif"/>
      <family val="2"/>
      <charset val="161"/>
    </font>
    <font>
      <sz val="11"/>
      <color theme="1"/>
      <name val="Calibri"/>
      <family val="2"/>
      <scheme val="minor"/>
    </font>
    <font>
      <b/>
      <u/>
      <sz val="11"/>
      <color theme="1"/>
      <name val="Calibri"/>
      <family val="2"/>
      <charset val="161"/>
      <scheme val="minor"/>
    </font>
    <font>
      <u/>
      <sz val="11"/>
      <color theme="1"/>
      <name val="Calibri"/>
      <family val="2"/>
      <charset val="161"/>
      <scheme val="minor"/>
    </font>
    <font>
      <sz val="10"/>
      <color theme="1"/>
      <name val="Calibri"/>
      <family val="2"/>
      <charset val="161"/>
      <scheme val="minor"/>
    </font>
    <font>
      <sz val="10"/>
      <color theme="1"/>
      <name val="Arial"/>
      <family val="2"/>
    </font>
    <font>
      <i/>
      <sz val="9"/>
      <color indexed="8"/>
      <name val="Arial"/>
      <family val="2"/>
      <charset val="161"/>
    </font>
    <font>
      <sz val="10"/>
      <color theme="1"/>
      <name val="Segoe UI"/>
      <family val="2"/>
    </font>
    <font>
      <sz val="10"/>
      <name val="Arial"/>
      <family val="2"/>
    </font>
    <font>
      <b/>
      <i/>
      <sz val="9"/>
      <color rgb="FFFF0000"/>
      <name val="Arial"/>
      <family val="2"/>
      <charset val="161"/>
    </font>
    <font>
      <sz val="9"/>
      <color rgb="FFFF0000"/>
      <name val="Arial"/>
      <family val="2"/>
      <charset val="161"/>
    </font>
    <font>
      <sz val="10"/>
      <color rgb="FFFF0000"/>
      <name val="Calibri"/>
      <family val="2"/>
      <charset val="161"/>
    </font>
    <font>
      <sz val="11"/>
      <color rgb="FFFF0000"/>
      <name val="Arial"/>
      <family val="2"/>
      <charset val="161"/>
    </font>
    <font>
      <sz val="11"/>
      <color indexed="10"/>
      <name val="Calibri"/>
      <family val="2"/>
      <charset val="161"/>
    </font>
    <font>
      <sz val="9"/>
      <color indexed="8"/>
      <name val="Arial"/>
      <family val="2"/>
      <charset val="161"/>
    </font>
    <font>
      <b/>
      <sz val="18"/>
      <color theme="3"/>
      <name val="Cambria"/>
      <family val="2"/>
      <charset val="161"/>
      <scheme val="major"/>
    </font>
    <font>
      <b/>
      <sz val="15"/>
      <color theme="3"/>
      <name val="Calibri"/>
      <family val="2"/>
      <charset val="161"/>
      <scheme val="minor"/>
    </font>
    <font>
      <sz val="10"/>
      <name val="MS Sans Serif"/>
      <family val="2"/>
    </font>
    <font>
      <sz val="10"/>
      <name val="Courier"/>
      <family val="1"/>
      <charset val="161"/>
    </font>
    <font>
      <sz val="10"/>
      <name val="Helv"/>
    </font>
    <font>
      <sz val="10"/>
      <color indexed="8"/>
      <name val="Arial"/>
      <family val="2"/>
    </font>
    <font>
      <sz val="8"/>
      <name val="Arial"/>
      <family val="2"/>
    </font>
    <font>
      <sz val="9"/>
      <name val="Times New Roman"/>
      <family val="1"/>
    </font>
    <font>
      <sz val="10"/>
      <color indexed="12"/>
      <name val="MS Sans Serif"/>
      <family val="2"/>
    </font>
    <font>
      <sz val="7"/>
      <name val="Letter Gothic CE"/>
      <family val="3"/>
      <charset val="238"/>
    </font>
    <font>
      <sz val="11"/>
      <color indexed="8"/>
      <name val="Czcionka tekstu podstawowego"/>
      <family val="2"/>
      <charset val="238"/>
    </font>
    <font>
      <sz val="7"/>
      <name val="Arial"/>
      <family val="2"/>
    </font>
    <font>
      <sz val="11"/>
      <color indexed="9"/>
      <name val="Calibri"/>
      <family val="2"/>
      <charset val="161"/>
    </font>
    <font>
      <sz val="11"/>
      <color indexed="9"/>
      <name val="Czcionka tekstu podstawowego"/>
      <family val="2"/>
      <charset val="238"/>
    </font>
    <font>
      <u/>
      <sz val="11"/>
      <color indexed="12"/>
      <name val="Times New Roman Cyr"/>
      <charset val="204"/>
    </font>
    <font>
      <b/>
      <sz val="10"/>
      <name val="Arial"/>
      <family val="2"/>
    </font>
    <font>
      <sz val="8"/>
      <color indexed="12"/>
      <name val="Helv"/>
    </font>
    <font>
      <sz val="10"/>
      <name val="Geneva"/>
      <family val="2"/>
    </font>
    <font>
      <sz val="11"/>
      <color indexed="20"/>
      <name val="Calibri"/>
      <family val="2"/>
      <charset val="161"/>
    </font>
    <font>
      <sz val="11"/>
      <color indexed="14"/>
      <name val="Calibri"/>
      <family val="2"/>
      <charset val="161"/>
    </font>
    <font>
      <sz val="12"/>
      <name val="Tms Rmn"/>
    </font>
    <font>
      <sz val="8"/>
      <name val="SwitzerlandLight"/>
    </font>
    <font>
      <sz val="7"/>
      <name val="Times New Roman"/>
      <family val="1"/>
    </font>
    <font>
      <sz val="12"/>
      <name val="±¼¸²Ã¼"/>
      <charset val="129"/>
    </font>
    <font>
      <sz val="1"/>
      <color indexed="8"/>
      <name val="Courier"/>
      <family val="3"/>
    </font>
    <font>
      <i/>
      <sz val="1"/>
      <color indexed="8"/>
      <name val="Courier"/>
      <family val="3"/>
    </font>
    <font>
      <b/>
      <sz val="11"/>
      <color indexed="10"/>
      <name val="Calibri"/>
      <family val="2"/>
      <charset val="161"/>
    </font>
    <font>
      <b/>
      <sz val="11"/>
      <color indexed="52"/>
      <name val="Calibri"/>
      <family val="2"/>
      <charset val="161"/>
    </font>
    <font>
      <sz val="10"/>
      <name val="Arial CE"/>
      <family val="2"/>
      <charset val="238"/>
    </font>
    <font>
      <b/>
      <sz val="11"/>
      <color indexed="9"/>
      <name val="Calibri"/>
      <family val="2"/>
      <charset val="161"/>
    </font>
    <font>
      <sz val="10"/>
      <color indexed="8"/>
      <name val="Verdana"/>
      <family val="2"/>
    </font>
    <font>
      <i/>
      <sz val="10"/>
      <color indexed="8"/>
      <name val="Verdana"/>
      <family val="2"/>
    </font>
    <font>
      <b/>
      <sz val="10"/>
      <color indexed="8"/>
      <name val="Verdana"/>
      <family val="2"/>
    </font>
    <font>
      <sz val="11"/>
      <color indexed="8"/>
      <name val="Verdana"/>
      <family val="2"/>
    </font>
    <font>
      <b/>
      <sz val="11"/>
      <color indexed="8"/>
      <name val="Verdana"/>
      <family val="2"/>
    </font>
    <font>
      <b/>
      <sz val="13"/>
      <color indexed="9"/>
      <name val="Verdana"/>
      <family val="2"/>
    </font>
    <font>
      <sz val="10"/>
      <color indexed="54"/>
      <name val="Verdana"/>
      <family val="2"/>
    </font>
    <font>
      <sz val="11"/>
      <color indexed="8"/>
      <name val="Arial"/>
      <family val="2"/>
    </font>
    <font>
      <sz val="12"/>
      <name val="Times"/>
      <family val="1"/>
    </font>
    <font>
      <b/>
      <sz val="10"/>
      <color indexed="64"/>
      <name val="Arial"/>
      <family val="2"/>
    </font>
    <font>
      <sz val="9"/>
      <name val="Times"/>
      <family val="1"/>
    </font>
    <font>
      <sz val="8"/>
      <name val="Tahoma"/>
      <family val="2"/>
    </font>
    <font>
      <sz val="10"/>
      <color indexed="14"/>
      <name val="Arial MT"/>
    </font>
    <font>
      <sz val="11"/>
      <color indexed="62"/>
      <name val="Czcionka tekstu podstawowego"/>
      <family val="2"/>
      <charset val="238"/>
    </font>
    <font>
      <b/>
      <sz val="11"/>
      <color indexed="63"/>
      <name val="Czcionka tekstu podstawowego"/>
      <family val="2"/>
      <charset val="238"/>
    </font>
    <font>
      <b/>
      <sz val="10"/>
      <color indexed="12"/>
      <name val="Arial"/>
      <family val="2"/>
    </font>
    <font>
      <b/>
      <sz val="10"/>
      <color indexed="10"/>
      <name val="Arial"/>
      <family val="2"/>
    </font>
    <font>
      <sz val="10"/>
      <color indexed="8"/>
      <name val="Arial MT"/>
    </font>
    <font>
      <b/>
      <sz val="9"/>
      <name val="Arial"/>
      <family val="2"/>
    </font>
    <font>
      <sz val="10"/>
      <name val="Times"/>
      <family val="1"/>
    </font>
    <font>
      <sz val="9"/>
      <name val="Tms Rmn"/>
    </font>
    <font>
      <sz val="11"/>
      <color indexed="17"/>
      <name val="Czcionka tekstu podstawowego"/>
      <family val="2"/>
      <charset val="238"/>
    </font>
    <font>
      <sz val="10"/>
      <name val="Arial CE"/>
      <charset val="238"/>
    </font>
    <font>
      <b/>
      <sz val="10"/>
      <color indexed="8"/>
      <name val="Times New Roman"/>
      <family val="1"/>
    </font>
    <font>
      <sz val="11"/>
      <color rgb="FF000000"/>
      <name val="Calibri"/>
      <family val="2"/>
    </font>
    <font>
      <sz val="12"/>
      <name val="Helv"/>
    </font>
    <font>
      <i/>
      <sz val="11"/>
      <color indexed="23"/>
      <name val="Calibri"/>
      <family val="2"/>
      <charset val="161"/>
    </font>
    <font>
      <b/>
      <sz val="12"/>
      <name val="Helv"/>
    </font>
    <font>
      <sz val="14"/>
      <name val="Helv"/>
    </font>
    <font>
      <sz val="1"/>
      <color indexed="16"/>
      <name val="Courier"/>
      <family val="3"/>
    </font>
    <font>
      <sz val="11"/>
      <name val="Arial CE"/>
      <family val="2"/>
      <charset val="238"/>
    </font>
    <font>
      <vertAlign val="superscript"/>
      <sz val="11"/>
      <name val="Arial"/>
      <family val="2"/>
    </font>
    <font>
      <sz val="10"/>
      <color indexed="12"/>
      <name val="Arial"/>
      <family val="2"/>
    </font>
    <font>
      <sz val="10"/>
      <color indexed="20"/>
      <name val="Arial"/>
      <family val="2"/>
    </font>
    <font>
      <sz val="10"/>
      <color indexed="14"/>
      <name val="Arial"/>
      <family val="2"/>
    </font>
    <font>
      <b/>
      <sz val="12"/>
      <name val="Times New Roman"/>
      <family val="1"/>
    </font>
    <font>
      <sz val="11"/>
      <color indexed="17"/>
      <name val="Calibri"/>
      <family val="2"/>
      <charset val="161"/>
    </font>
    <font>
      <b/>
      <sz val="12"/>
      <name val="Arial"/>
      <family val="2"/>
    </font>
    <font>
      <b/>
      <sz val="8"/>
      <color indexed="18"/>
      <name val="Arial"/>
      <family val="2"/>
    </font>
    <font>
      <b/>
      <i/>
      <sz val="16"/>
      <color indexed="8"/>
      <name val="Arial"/>
      <family val="2"/>
      <charset val="161"/>
    </font>
    <font>
      <b/>
      <sz val="18"/>
      <name val="Arial"/>
      <family val="2"/>
    </font>
    <font>
      <b/>
      <sz val="15"/>
      <color indexed="56"/>
      <name val="Calibri"/>
      <family val="2"/>
      <charset val="161"/>
    </font>
    <font>
      <b/>
      <sz val="15"/>
      <color indexed="62"/>
      <name val="Calibri"/>
      <family val="2"/>
      <charset val="161"/>
    </font>
    <font>
      <b/>
      <sz val="13"/>
      <color indexed="56"/>
      <name val="Calibri"/>
      <family val="2"/>
      <charset val="161"/>
    </font>
    <font>
      <b/>
      <sz val="13"/>
      <color indexed="62"/>
      <name val="Calibri"/>
      <family val="2"/>
      <charset val="161"/>
    </font>
    <font>
      <b/>
      <sz val="11"/>
      <color indexed="56"/>
      <name val="Calibri"/>
      <family val="2"/>
      <charset val="161"/>
    </font>
    <font>
      <b/>
      <sz val="11"/>
      <color indexed="62"/>
      <name val="Calibri"/>
      <family val="2"/>
      <charset val="161"/>
    </font>
    <font>
      <b/>
      <sz val="1"/>
      <color indexed="8"/>
      <name val="Courier"/>
      <family val="3"/>
    </font>
    <font>
      <u/>
      <sz val="10"/>
      <color indexed="12"/>
      <name val="Times New Roman CE"/>
      <charset val="238"/>
    </font>
    <font>
      <u/>
      <sz val="10"/>
      <color indexed="12"/>
      <name val="Courier"/>
      <family val="3"/>
    </font>
    <font>
      <u/>
      <sz val="10"/>
      <color indexed="36"/>
      <name val="Courier"/>
      <family val="3"/>
    </font>
    <font>
      <u/>
      <sz val="5"/>
      <color indexed="12"/>
      <name val="Courier"/>
      <family val="3"/>
    </font>
    <font>
      <u/>
      <sz val="11"/>
      <color indexed="12"/>
      <name val="Calibri"/>
      <family val="2"/>
    </font>
    <font>
      <u/>
      <sz val="12"/>
      <color indexed="12"/>
      <name val="Times New Roman"/>
      <family val="1"/>
    </font>
    <font>
      <u/>
      <sz val="11"/>
      <color theme="10"/>
      <name val="Calibri"/>
      <family val="2"/>
    </font>
    <font>
      <u/>
      <sz val="10"/>
      <color indexed="12"/>
      <name val="Arial"/>
      <family val="2"/>
    </font>
    <font>
      <u/>
      <sz val="10"/>
      <color theme="10"/>
      <name val="Arial"/>
      <family val="2"/>
    </font>
    <font>
      <u/>
      <sz val="10"/>
      <color theme="10"/>
      <name val="Segoe UI"/>
      <family val="2"/>
    </font>
    <font>
      <u/>
      <sz val="11"/>
      <color theme="10"/>
      <name val="Calibri"/>
      <family val="2"/>
      <charset val="161"/>
      <scheme val="minor"/>
    </font>
    <font>
      <u/>
      <sz val="11"/>
      <color theme="10"/>
      <name val="Calibri"/>
      <family val="2"/>
      <charset val="161"/>
    </font>
    <font>
      <u/>
      <sz val="10"/>
      <color indexed="36"/>
      <name val="Arial"/>
      <family val="2"/>
    </font>
    <font>
      <sz val="10"/>
      <name val="Times Armenian"/>
    </font>
    <font>
      <u/>
      <sz val="11"/>
      <color indexed="36"/>
      <name val="Times New Roman Cyr"/>
      <charset val="204"/>
    </font>
    <font>
      <u/>
      <sz val="10"/>
      <color indexed="36"/>
      <name val="Arial Tur"/>
      <charset val="162"/>
    </font>
    <font>
      <sz val="11"/>
      <color indexed="52"/>
      <name val="Czcionka tekstu podstawowego"/>
      <family val="2"/>
      <charset val="238"/>
    </font>
    <font>
      <b/>
      <sz val="11"/>
      <color indexed="9"/>
      <name val="Czcionka tekstu podstawowego"/>
      <family val="2"/>
      <charset val="238"/>
    </font>
    <font>
      <u/>
      <sz val="10"/>
      <color indexed="12"/>
      <name val="Arial Tur"/>
      <charset val="162"/>
    </font>
    <font>
      <sz val="10"/>
      <name val="CTimesRoman"/>
      <family val="2"/>
    </font>
    <font>
      <u/>
      <sz val="7.5"/>
      <color indexed="12"/>
      <name val="Tms Rmn"/>
    </font>
    <font>
      <u/>
      <sz val="7.5"/>
      <color indexed="36"/>
      <name val="Tms Rmn"/>
    </font>
    <font>
      <u/>
      <sz val="10"/>
      <color indexed="12"/>
      <name val="MS Sans Serif"/>
      <family val="2"/>
    </font>
    <font>
      <sz val="10"/>
      <color indexed="10"/>
      <name val="Arial"/>
      <family val="2"/>
    </font>
    <font>
      <sz val="11"/>
      <color indexed="52"/>
      <name val="Calibri"/>
      <family val="2"/>
      <charset val="161"/>
    </font>
    <font>
      <sz val="8"/>
      <color indexed="8"/>
      <name val="Helv"/>
    </font>
    <font>
      <b/>
      <sz val="11"/>
      <name val="Times New Roman"/>
      <family val="1"/>
    </font>
    <font>
      <u/>
      <sz val="10"/>
      <color indexed="36"/>
      <name val="Times New Roman CE"/>
      <charset val="238"/>
    </font>
    <font>
      <sz val="10"/>
      <name val="Arial CE"/>
    </font>
    <font>
      <u/>
      <sz val="10"/>
      <name val="Times New Roman"/>
      <family val="1"/>
    </font>
    <font>
      <sz val="12"/>
      <name val="Times New Roman"/>
      <family val="1"/>
    </font>
    <font>
      <b/>
      <sz val="10"/>
      <color indexed="8"/>
      <name val="Arial MT"/>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alibri"/>
      <family val="2"/>
      <charset val="161"/>
    </font>
    <font>
      <sz val="11"/>
      <color indexed="19"/>
      <name val="Calibri"/>
      <family val="2"/>
      <charset val="161"/>
    </font>
    <font>
      <sz val="11"/>
      <color indexed="60"/>
      <name val="Czcionka tekstu podstawowego"/>
      <family val="2"/>
      <charset val="238"/>
    </font>
    <font>
      <sz val="7"/>
      <name val="Small Fonts"/>
      <family val="2"/>
    </font>
    <font>
      <sz val="12"/>
      <name val="Arial"/>
      <family val="2"/>
    </font>
    <font>
      <sz val="10"/>
      <name val="Times New Roman CE"/>
      <charset val="238"/>
    </font>
    <font>
      <sz val="10"/>
      <name val="Tms Rmn"/>
    </font>
    <font>
      <sz val="11"/>
      <color rgb="FF000000"/>
      <name val="Calibri"/>
      <family val="2"/>
      <charset val="161"/>
    </font>
    <font>
      <sz val="10"/>
      <color indexed="64"/>
      <name val="Arial"/>
      <family val="2"/>
    </font>
    <font>
      <sz val="11"/>
      <name val="Tms Rmn"/>
    </font>
    <font>
      <sz val="12"/>
      <color theme="1"/>
      <name val="Calibri"/>
      <family val="2"/>
      <scheme val="minor"/>
    </font>
    <font>
      <sz val="10"/>
      <color theme="1"/>
      <name val="Times New Roman"/>
      <family val="2"/>
    </font>
    <font>
      <sz val="11"/>
      <name val="Times New Roman"/>
      <family val="1"/>
    </font>
    <font>
      <sz val="10"/>
      <name val="Segoe UI"/>
      <family val="2"/>
    </font>
    <font>
      <sz val="8"/>
      <name val="Times New Roman"/>
      <family val="1"/>
    </font>
    <font>
      <sz val="10"/>
      <name val="Arial"/>
      <family val="2"/>
      <charset val="204"/>
    </font>
    <font>
      <sz val="11"/>
      <color rgb="FF000000"/>
      <name val="Calibri"/>
      <family val="2"/>
      <scheme val="minor"/>
    </font>
    <font>
      <sz val="12"/>
      <name val="Arial Greek"/>
      <charset val="161"/>
    </font>
    <font>
      <sz val="12"/>
      <name val="Times New Roman Greek"/>
      <charset val="161"/>
    </font>
    <font>
      <sz val="10"/>
      <color rgb="FF000000"/>
      <name val="Times New Roman"/>
      <family val="1"/>
    </font>
    <font>
      <sz val="10"/>
      <color indexed="8"/>
      <name val="Times New Roman"/>
      <family val="1"/>
    </font>
    <font>
      <sz val="10"/>
      <name val="Times New Roman CE"/>
    </font>
    <font>
      <i/>
      <sz val="10"/>
      <name val="Helv"/>
    </font>
    <font>
      <sz val="14"/>
      <name val="Times New Roman CE"/>
      <charset val="238"/>
    </font>
    <font>
      <b/>
      <sz val="11"/>
      <color indexed="52"/>
      <name val="Czcionka tekstu podstawowego"/>
      <family val="2"/>
      <charset val="238"/>
    </font>
    <font>
      <sz val="10"/>
      <name val="TimesET"/>
    </font>
    <font>
      <b/>
      <sz val="11"/>
      <color indexed="63"/>
      <name val="Calibri"/>
      <family val="2"/>
      <charset val="161"/>
    </font>
    <font>
      <sz val="12"/>
      <name val="HellasAlla"/>
      <family val="1"/>
    </font>
    <font>
      <sz val="10"/>
      <color indexed="16"/>
      <name val="Arial"/>
      <family val="2"/>
    </font>
    <font>
      <b/>
      <sz val="8"/>
      <name val="Times New Roman"/>
      <family val="1"/>
    </font>
    <font>
      <b/>
      <i/>
      <sz val="8"/>
      <name val="Times New Roman"/>
      <family val="1"/>
    </font>
    <font>
      <b/>
      <sz val="9"/>
      <name val="Times New Roman"/>
      <family val="1"/>
    </font>
    <font>
      <sz val="8.5"/>
      <name val="Times"/>
      <family val="1"/>
    </font>
    <font>
      <sz val="8.5"/>
      <name val="Times New Roman"/>
      <family val="1"/>
    </font>
    <font>
      <b/>
      <sz val="10"/>
      <name val="MS Sans Serif"/>
      <family val="2"/>
    </font>
    <font>
      <sz val="10"/>
      <color indexed="10"/>
      <name val="MS Sans Serif"/>
      <family val="2"/>
    </font>
    <font>
      <sz val="8"/>
      <name val="Helv"/>
    </font>
    <font>
      <b/>
      <i/>
      <u/>
      <sz val="11"/>
      <color indexed="8"/>
      <name val="Arial"/>
      <family val="2"/>
      <charset val="161"/>
    </font>
    <font>
      <b/>
      <sz val="11"/>
      <color indexed="18"/>
      <name val="Arial"/>
      <family val="2"/>
    </font>
    <font>
      <b/>
      <i/>
      <sz val="11"/>
      <color indexed="18"/>
      <name val="Arial"/>
      <family val="2"/>
    </font>
    <font>
      <b/>
      <sz val="10"/>
      <color indexed="8"/>
      <name val="Arial"/>
      <family val="2"/>
    </font>
    <font>
      <sz val="12"/>
      <color indexed="9"/>
      <name val="MS Sans Serif"/>
      <family val="2"/>
    </font>
    <font>
      <sz val="11"/>
      <color indexed="9"/>
      <name val="Arial"/>
      <family val="2"/>
    </font>
    <font>
      <sz val="11"/>
      <name val="Arial"/>
      <family val="2"/>
    </font>
    <font>
      <sz val="11"/>
      <name val="Arial"/>
      <family val="2"/>
      <charset val="161"/>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0"/>
      <color indexed="9"/>
      <name val="Arial"/>
      <family val="2"/>
    </font>
    <font>
      <b/>
      <sz val="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sz val="11"/>
      <color indexed="56"/>
      <name val="Arial"/>
      <family val="2"/>
    </font>
    <font>
      <b/>
      <i/>
      <sz val="11"/>
      <color indexed="56"/>
      <name val="Arial"/>
      <family val="2"/>
    </font>
    <font>
      <sz val="18"/>
      <color indexed="18"/>
      <name val="Arial"/>
      <family val="2"/>
    </font>
    <font>
      <sz val="11"/>
      <color indexed="10"/>
      <name val="Arial"/>
      <family val="2"/>
    </font>
    <font>
      <b/>
      <sz val="18"/>
      <color indexed="8"/>
      <name val="Cambria"/>
      <family val="1"/>
    </font>
    <font>
      <sz val="8"/>
      <name val="Helvetica"/>
      <family val="2"/>
    </font>
    <font>
      <b/>
      <sz val="10"/>
      <name val="Tms Rmn"/>
      <family val="1"/>
    </font>
    <font>
      <sz val="10"/>
      <color indexed="17"/>
      <name val="Arial"/>
      <family val="2"/>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8"/>
      <color indexed="8"/>
      <name val="Tahoma"/>
      <family val="2"/>
      <charset val="204"/>
    </font>
    <font>
      <b/>
      <i/>
      <u/>
      <sz val="8"/>
      <color indexed="8"/>
      <name val="Tahoma"/>
      <family val="2"/>
      <charset val="204"/>
    </font>
    <font>
      <b/>
      <u/>
      <sz val="8"/>
      <color indexed="8"/>
      <name val="Tahoma"/>
      <family val="2"/>
      <charset val="204"/>
    </font>
    <font>
      <b/>
      <sz val="14"/>
      <color indexed="8"/>
      <name val="CG Times (WN)"/>
    </font>
    <font>
      <b/>
      <sz val="18"/>
      <color indexed="56"/>
      <name val="Cambria"/>
      <family val="2"/>
      <charset val="161"/>
    </font>
    <font>
      <b/>
      <sz val="18"/>
      <color indexed="62"/>
      <name val="Cambria"/>
      <family val="2"/>
      <charset val="161"/>
    </font>
    <font>
      <b/>
      <sz val="10"/>
      <color indexed="9"/>
      <name val="Arial MT"/>
    </font>
    <font>
      <b/>
      <sz val="18"/>
      <color indexed="56"/>
      <name val="Cambria"/>
      <family val="2"/>
      <charset val="238"/>
    </font>
    <font>
      <b/>
      <sz val="10"/>
      <name val="Times New Roman"/>
      <family val="1"/>
    </font>
    <font>
      <b/>
      <i/>
      <sz val="10"/>
      <name val="Times New Roman"/>
      <family val="1"/>
    </font>
    <font>
      <sz val="12"/>
      <name val="Comic Sans MS"/>
      <family val="4"/>
    </font>
    <font>
      <vertAlign val="superscript"/>
      <sz val="9"/>
      <color indexed="8"/>
      <name val="Times New Roman"/>
      <family val="1"/>
    </font>
    <font>
      <sz val="9"/>
      <color indexed="8"/>
      <name val="Times New Roman"/>
      <family val="1"/>
    </font>
    <font>
      <sz val="10"/>
      <color indexed="62"/>
      <name val="Arial"/>
      <family val="2"/>
    </font>
    <font>
      <b/>
      <sz val="18"/>
      <name val="Arial CE"/>
      <family val="2"/>
      <charset val="238"/>
    </font>
    <font>
      <b/>
      <sz val="12"/>
      <name val="Arial CE"/>
      <family val="2"/>
      <charset val="238"/>
    </font>
    <font>
      <sz val="11"/>
      <color indexed="20"/>
      <name val="Czcionka tekstu podstawowego"/>
      <family val="2"/>
      <charset val="238"/>
    </font>
    <font>
      <sz val="10"/>
      <name val="Arial Greek"/>
      <family val="2"/>
      <charset val="161"/>
    </font>
    <font>
      <sz val="10"/>
      <color indexed="8"/>
      <name val="MS Shell Dlg 2"/>
      <family val="2"/>
      <charset val="1"/>
    </font>
    <font>
      <sz val="11"/>
      <color theme="1"/>
      <name val="Calibri"/>
      <family val="2"/>
      <charset val="161"/>
    </font>
    <font>
      <sz val="9"/>
      <color theme="1"/>
      <name val="Segoe UI"/>
      <family val="2"/>
      <charset val="161"/>
    </font>
    <font>
      <sz val="12"/>
      <color theme="1"/>
      <name val="Arial Narrow"/>
      <family val="2"/>
      <charset val="161"/>
    </font>
    <font>
      <sz val="8"/>
      <color theme="1"/>
      <name val="Segoe UI"/>
      <family val="2"/>
      <charset val="161"/>
    </font>
    <font>
      <u/>
      <sz val="10"/>
      <color indexed="12"/>
      <name val="Arial Cyr"/>
      <charset val="204"/>
    </font>
    <font>
      <sz val="12"/>
      <color indexed="24"/>
      <name val="Modern"/>
      <family val="3"/>
      <charset val="255"/>
    </font>
    <font>
      <b/>
      <sz val="18"/>
      <color indexed="24"/>
      <name val="Modern"/>
      <family val="3"/>
      <charset val="255"/>
    </font>
    <font>
      <b/>
      <sz val="12"/>
      <color indexed="24"/>
      <name val="Modern"/>
      <family val="3"/>
      <charset val="255"/>
    </font>
    <font>
      <u/>
      <sz val="10"/>
      <color indexed="36"/>
      <name val="Arial Cyr"/>
      <charset val="204"/>
    </font>
    <font>
      <sz val="10"/>
      <name val="Arial Cyr"/>
    </font>
    <font>
      <b/>
      <sz val="10"/>
      <name val="Arial Cyr"/>
      <charset val="204"/>
    </font>
    <font>
      <sz val="10"/>
      <name val="Arial Cyr"/>
      <charset val="204"/>
    </font>
    <font>
      <sz val="10"/>
      <name val="Arial"/>
      <family val="2"/>
      <charset val="161"/>
    </font>
    <font>
      <b/>
      <sz val="12"/>
      <color theme="0"/>
      <name val="Arial"/>
      <family val="2"/>
      <charset val="161"/>
    </font>
    <font>
      <sz val="11"/>
      <color theme="1"/>
      <name val="Arial Narrow"/>
      <family val="2"/>
      <charset val="161"/>
    </font>
    <font>
      <b/>
      <sz val="11"/>
      <color theme="0" tint="-4.9989318521683403E-2"/>
      <name val="Arial Narrow"/>
      <family val="2"/>
      <charset val="161"/>
    </font>
    <font>
      <b/>
      <sz val="11"/>
      <color theme="1"/>
      <name val="Arial"/>
      <family val="2"/>
      <charset val="161"/>
    </font>
    <font>
      <i/>
      <sz val="11"/>
      <color theme="1"/>
      <name val="Arial Narrow"/>
      <family val="2"/>
      <charset val="161"/>
    </font>
    <font>
      <sz val="11"/>
      <color theme="0"/>
      <name val="Arial"/>
      <family val="2"/>
      <charset val="161"/>
    </font>
    <font>
      <sz val="8"/>
      <color rgb="FF000000"/>
      <name val="Arial Narrow"/>
      <family val="2"/>
      <charset val="161"/>
    </font>
    <font>
      <sz val="11"/>
      <color theme="1"/>
      <name val="Times New Roman"/>
      <family val="1"/>
      <charset val="161"/>
    </font>
    <font>
      <b/>
      <sz val="8"/>
      <color rgb="FF000000"/>
      <name val="Arial Narrow"/>
      <family val="2"/>
      <charset val="161"/>
    </font>
    <font>
      <b/>
      <sz val="10"/>
      <color rgb="FF000000"/>
      <name val="Arial Narrow"/>
      <family val="2"/>
      <charset val="161"/>
    </font>
    <font>
      <i/>
      <sz val="8"/>
      <color theme="1"/>
      <name val="Arial Narrow"/>
      <family val="2"/>
      <charset val="161"/>
    </font>
    <font>
      <i/>
      <sz val="11"/>
      <name val="Arial Narrow"/>
      <family val="2"/>
      <charset val="161"/>
    </font>
    <font>
      <b/>
      <sz val="11"/>
      <color theme="0"/>
      <name val="Arial"/>
      <family val="2"/>
      <charset val="161"/>
    </font>
    <font>
      <b/>
      <sz val="11"/>
      <color rgb="FF000000"/>
      <name val="Arial Narrow"/>
      <family val="2"/>
      <charset val="161"/>
    </font>
    <font>
      <sz val="9"/>
      <color rgb="FF000000"/>
      <name val="Arial Narrow"/>
      <family val="2"/>
      <charset val="161"/>
    </font>
    <font>
      <b/>
      <i/>
      <u/>
      <sz val="10"/>
      <color rgb="FF000000"/>
      <name val="Arial Narrow"/>
      <family val="2"/>
      <charset val="161"/>
    </font>
    <font>
      <i/>
      <sz val="10"/>
      <color rgb="FF000000"/>
      <name val="Arial Narrow"/>
      <family val="2"/>
      <charset val="161"/>
    </font>
    <font>
      <i/>
      <u/>
      <sz val="10"/>
      <color rgb="FF000000"/>
      <name val="Arial Narrow"/>
      <family val="2"/>
      <charset val="161"/>
    </font>
    <font>
      <b/>
      <sz val="10"/>
      <color theme="1"/>
      <name val="Arial Narrow"/>
      <family val="2"/>
      <charset val="161"/>
    </font>
    <font>
      <b/>
      <i/>
      <sz val="10"/>
      <color rgb="FF000000"/>
      <name val="Arial Narrow"/>
      <family val="2"/>
      <charset val="161"/>
    </font>
    <font>
      <b/>
      <sz val="11"/>
      <color theme="1"/>
      <name val="Arial Narrow"/>
      <family val="2"/>
      <charset val="161"/>
    </font>
    <font>
      <b/>
      <u/>
      <sz val="10"/>
      <color theme="1"/>
      <name val="Calibri"/>
      <family val="2"/>
      <charset val="161"/>
      <scheme val="minor"/>
    </font>
    <font>
      <i/>
      <sz val="10"/>
      <name val="Arial Narrow"/>
      <family val="2"/>
      <charset val="161"/>
    </font>
    <font>
      <sz val="10"/>
      <color rgb="FF000000"/>
      <name val="Arial Narrow"/>
      <family val="2"/>
      <charset val="161"/>
    </font>
    <font>
      <b/>
      <sz val="10"/>
      <color theme="0"/>
      <name val="Arial Narrow"/>
      <family val="2"/>
      <charset val="161"/>
    </font>
    <font>
      <sz val="12"/>
      <name val="Arial Narrow"/>
      <family val="2"/>
      <charset val="161"/>
    </font>
    <font>
      <sz val="10"/>
      <name val="Arial Narrow"/>
      <family val="2"/>
      <charset val="161"/>
    </font>
    <font>
      <b/>
      <u/>
      <sz val="11"/>
      <name val="Arial Narrow"/>
      <family val="2"/>
      <charset val="161"/>
    </font>
    <font>
      <sz val="11"/>
      <name val="Arial Narrow"/>
      <family val="2"/>
      <charset val="161"/>
    </font>
    <font>
      <sz val="11"/>
      <color theme="0" tint="-4.9989318521683403E-2"/>
      <name val="Arial Narrow"/>
      <family val="2"/>
      <charset val="161"/>
    </font>
    <font>
      <sz val="10"/>
      <color theme="1"/>
      <name val="Arial Narrow"/>
      <family val="2"/>
      <charset val="161"/>
    </font>
    <font>
      <i/>
      <sz val="11"/>
      <color theme="1" tint="0.499984740745262"/>
      <name val="Arial Narrow"/>
      <family val="2"/>
      <charset val="161"/>
    </font>
    <font>
      <i/>
      <sz val="10"/>
      <color theme="1" tint="0.499984740745262"/>
      <name val="Arial Narrow"/>
      <family val="2"/>
      <charset val="161"/>
    </font>
    <font>
      <sz val="11"/>
      <color theme="0"/>
      <name val="Arial Narrow"/>
      <family val="2"/>
      <charset val="161"/>
    </font>
    <font>
      <sz val="10"/>
      <color theme="0"/>
      <name val="Arial Narrow"/>
      <family val="2"/>
      <charset val="161"/>
    </font>
    <font>
      <b/>
      <sz val="10"/>
      <color indexed="8"/>
      <name val="Arial Narrow"/>
      <family val="2"/>
      <charset val="161"/>
    </font>
    <font>
      <b/>
      <sz val="14"/>
      <color indexed="8"/>
      <name val="Arial Narrow"/>
      <family val="2"/>
      <charset val="161"/>
    </font>
    <font>
      <b/>
      <u/>
      <sz val="11"/>
      <color theme="1"/>
      <name val="Arial Narrow"/>
      <family val="2"/>
      <charset val="161"/>
    </font>
    <font>
      <u/>
      <sz val="11"/>
      <color theme="1"/>
      <name val="Arial Narrow"/>
      <family val="2"/>
      <charset val="161"/>
    </font>
    <font>
      <sz val="11"/>
      <color indexed="8"/>
      <name val="Arial"/>
      <family val="2"/>
      <charset val="161"/>
    </font>
    <font>
      <i/>
      <sz val="11"/>
      <color indexed="12"/>
      <name val="Arial"/>
      <family val="2"/>
      <charset val="161"/>
    </font>
    <font>
      <i/>
      <sz val="11"/>
      <name val="Arial"/>
      <family val="2"/>
      <charset val="161"/>
    </font>
    <font>
      <b/>
      <i/>
      <sz val="11"/>
      <color theme="1"/>
      <name val="Arial"/>
      <family val="2"/>
      <charset val="161"/>
    </font>
    <font>
      <sz val="11"/>
      <color indexed="8"/>
      <name val="Arial Narrow"/>
      <family val="2"/>
      <charset val="161"/>
    </font>
    <font>
      <b/>
      <sz val="11"/>
      <color indexed="8"/>
      <name val="Arial Narrow"/>
      <family val="2"/>
      <charset val="161"/>
    </font>
    <font>
      <b/>
      <u/>
      <sz val="11"/>
      <color indexed="8"/>
      <name val="Arial Narrow"/>
      <family val="2"/>
      <charset val="161"/>
    </font>
    <font>
      <b/>
      <i/>
      <sz val="11"/>
      <name val="Arial Narrow"/>
      <family val="2"/>
      <charset val="161"/>
    </font>
    <font>
      <b/>
      <sz val="11"/>
      <color indexed="12"/>
      <name val="Arial"/>
      <family val="2"/>
      <charset val="161"/>
    </font>
    <font>
      <b/>
      <sz val="11"/>
      <color indexed="60"/>
      <name val="Arial"/>
      <family val="2"/>
      <charset val="161"/>
    </font>
    <font>
      <b/>
      <vertAlign val="superscript"/>
      <sz val="11"/>
      <color indexed="8"/>
      <name val="Arial"/>
      <family val="2"/>
      <charset val="161"/>
    </font>
    <font>
      <sz val="11"/>
      <color indexed="60"/>
      <name val="Arial"/>
      <family val="2"/>
      <charset val="161"/>
    </font>
    <font>
      <b/>
      <i/>
      <sz val="11"/>
      <name val="Arial"/>
      <family val="2"/>
      <charset val="161"/>
    </font>
    <font>
      <sz val="12"/>
      <color theme="0"/>
      <name val="Arial"/>
      <family val="2"/>
      <charset val="161"/>
    </font>
    <font>
      <b/>
      <sz val="10"/>
      <name val="Arial Narrow"/>
      <family val="2"/>
      <charset val="161"/>
    </font>
    <font>
      <b/>
      <i/>
      <sz val="9"/>
      <name val="Arial Narrow"/>
      <family val="2"/>
      <charset val="161"/>
    </font>
    <font>
      <b/>
      <i/>
      <sz val="10"/>
      <name val="Arial Narrow"/>
      <family val="2"/>
      <charset val="161"/>
    </font>
    <font>
      <b/>
      <sz val="9"/>
      <name val="Arial Narrow"/>
      <family val="2"/>
      <charset val="161"/>
    </font>
    <font>
      <sz val="10"/>
      <color indexed="8"/>
      <name val="Arial Narrow"/>
      <family val="2"/>
      <charset val="161"/>
    </font>
    <font>
      <sz val="9"/>
      <name val="Arial Narrow"/>
      <family val="2"/>
      <charset val="161"/>
    </font>
    <font>
      <i/>
      <sz val="9"/>
      <name val="Arial Narrow"/>
      <family val="2"/>
      <charset val="161"/>
    </font>
    <font>
      <i/>
      <sz val="9"/>
      <color indexed="12"/>
      <name val="Arial Narrow"/>
      <family val="2"/>
      <charset val="161"/>
    </font>
    <font>
      <sz val="10"/>
      <color indexed="62"/>
      <name val="Arial Narrow"/>
      <family val="2"/>
      <charset val="161"/>
    </font>
    <font>
      <b/>
      <i/>
      <sz val="9"/>
      <color rgb="FF0000FF"/>
      <name val="Arial Narrow"/>
      <family val="2"/>
      <charset val="161"/>
    </font>
    <font>
      <b/>
      <i/>
      <sz val="10"/>
      <color indexed="49"/>
      <name val="Arial Narrow"/>
      <family val="2"/>
      <charset val="161"/>
    </font>
    <font>
      <b/>
      <sz val="9"/>
      <color rgb="FF0000FF"/>
      <name val="Arial Narrow"/>
      <family val="2"/>
      <charset val="161"/>
    </font>
    <font>
      <sz val="10"/>
      <color indexed="49"/>
      <name val="Arial Narrow"/>
      <family val="2"/>
      <charset val="161"/>
    </font>
    <font>
      <sz val="9"/>
      <color rgb="FF0000FF"/>
      <name val="Arial Narrow"/>
      <family val="2"/>
      <charset val="161"/>
    </font>
    <font>
      <sz val="9"/>
      <color indexed="8"/>
      <name val="Arial Narrow"/>
      <family val="2"/>
      <charset val="161"/>
    </font>
    <font>
      <b/>
      <u/>
      <sz val="10"/>
      <color indexed="8"/>
      <name val="Arial Narrow"/>
      <family val="2"/>
      <charset val="161"/>
    </font>
    <font>
      <i/>
      <sz val="10"/>
      <color indexed="12"/>
      <name val="Arial Narrow"/>
      <family val="2"/>
      <charset val="161"/>
    </font>
    <font>
      <b/>
      <i/>
      <sz val="10"/>
      <color theme="1"/>
      <name val="Arial Narrow"/>
      <family val="2"/>
      <charset val="161"/>
    </font>
    <font>
      <i/>
      <sz val="8"/>
      <name val="Arial Narrow"/>
      <family val="2"/>
      <charset val="161"/>
    </font>
    <font>
      <i/>
      <sz val="10"/>
      <color indexed="8"/>
      <name val="Arial Narrow"/>
      <family val="2"/>
      <charset val="161"/>
    </font>
    <font>
      <b/>
      <sz val="10"/>
      <color indexed="62"/>
      <name val="Arial Narrow"/>
      <family val="2"/>
      <charset val="161"/>
    </font>
    <font>
      <b/>
      <u/>
      <sz val="10"/>
      <color theme="1"/>
      <name val="Arial Narrow"/>
      <family val="2"/>
      <charset val="161"/>
    </font>
    <font>
      <sz val="9"/>
      <color theme="1"/>
      <name val="Arial Narrow"/>
      <family val="2"/>
      <charset val="161"/>
    </font>
  </fonts>
  <fills count="9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solid">
        <fgColor rgb="FFFFFFCC"/>
        <bgColor indexed="64"/>
      </patternFill>
    </fill>
    <fill>
      <patternFill patternType="solid">
        <fgColor theme="0"/>
        <bgColor indexed="64"/>
      </patternFill>
    </fill>
    <fill>
      <patternFill patternType="solid">
        <fgColor theme="0" tint="-0.249977111117893"/>
        <bgColor indexed="64"/>
      </patternFill>
    </fill>
    <fill>
      <patternFill patternType="solid">
        <fgColor rgb="FFFFFF99"/>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3" tint="-0.499984740745262"/>
        <bgColor indexed="64"/>
      </patternFill>
    </fill>
    <fill>
      <patternFill patternType="solid">
        <fgColor rgb="FF99CCFF"/>
        <bgColor indexed="64"/>
      </patternFill>
    </fill>
    <fill>
      <patternFill patternType="solid">
        <fgColor theme="0" tint="-0.499984740745262"/>
        <bgColor indexed="64"/>
      </patternFill>
    </fill>
    <fill>
      <patternFill patternType="solid">
        <fgColor theme="6" tint="0.79998168889431442"/>
        <bgColor indexed="64"/>
      </patternFill>
    </fill>
    <fill>
      <patternFill patternType="solid">
        <fgColor theme="3" tint="0.59999389629810485"/>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1"/>
        <bgColor indexed="64"/>
      </patternFill>
    </fill>
    <fill>
      <patternFill patternType="solid">
        <fgColor indexed="9"/>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56"/>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4"/>
      </patternFill>
    </fill>
    <fill>
      <patternFill patternType="solid">
        <fgColor indexed="26"/>
        <bgColor indexed="26"/>
      </patternFill>
    </fill>
    <fill>
      <patternFill patternType="solid">
        <fgColor indexed="47"/>
        <bgColor indexed="47"/>
      </patternFill>
    </fill>
    <fill>
      <patternFill patternType="solid">
        <fgColor indexed="47"/>
        <bgColor indexed="64"/>
      </patternFill>
    </fill>
    <fill>
      <patternFill patternType="solid">
        <fgColor indexed="24"/>
        <bgColor indexed="64"/>
      </patternFill>
    </fill>
    <fill>
      <patternFill patternType="solid">
        <fgColor indexed="22"/>
        <bgColor indexed="64"/>
      </patternFill>
    </fill>
    <fill>
      <patternFill patternType="darkGray">
        <fgColor indexed="22"/>
      </patternFill>
    </fill>
    <fill>
      <patternFill patternType="solid">
        <fgColor indexed="34"/>
        <bgColor indexed="64"/>
      </patternFill>
    </fill>
    <fill>
      <patternFill patternType="lightUp">
        <fgColor indexed="9"/>
        <bgColor indexed="27"/>
      </patternFill>
    </fill>
    <fill>
      <patternFill patternType="lightUp">
        <fgColor indexed="9"/>
        <bgColor indexed="26"/>
      </patternFill>
    </fill>
    <fill>
      <patternFill patternType="solid">
        <fgColor indexed="19"/>
      </patternFill>
    </fill>
    <fill>
      <patternFill patternType="solid">
        <fgColor indexed="27"/>
        <bgColor indexed="8"/>
      </patternFill>
    </fill>
    <fill>
      <patternFill patternType="solid">
        <fgColor indexed="26"/>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21"/>
        <bgColor indexed="64"/>
      </patternFill>
    </fill>
    <fill>
      <patternFill patternType="solid">
        <fgColor indexed="50"/>
      </patternFill>
    </fill>
    <fill>
      <patternFill patternType="lightUp">
        <fgColor indexed="54"/>
        <bgColor indexed="41"/>
      </patternFill>
    </fill>
    <fill>
      <patternFill patternType="solid">
        <fgColor indexed="41"/>
        <bgColor indexed="64"/>
      </patternFill>
    </fill>
    <fill>
      <patternFill patternType="solid">
        <fgColor indexed="44"/>
        <bgColor indexed="64"/>
      </patternFill>
    </fill>
    <fill>
      <patternFill patternType="solid">
        <fgColor indexed="40"/>
      </patternFill>
    </fill>
    <fill>
      <patternFill patternType="solid">
        <fgColor indexed="41"/>
      </patternFill>
    </fill>
    <fill>
      <patternFill patternType="solid">
        <fgColor indexed="20"/>
      </patternFill>
    </fill>
    <fill>
      <patternFill patternType="solid">
        <fgColor theme="4" tint="-0.249977111117893"/>
        <bgColor indexed="64"/>
      </patternFill>
    </fill>
    <fill>
      <patternFill patternType="solid">
        <fgColor theme="3" tint="0.79998168889431442"/>
        <bgColor indexed="64"/>
      </patternFill>
    </fill>
    <fill>
      <patternFill patternType="solid">
        <fgColor theme="3" tint="-0.249977111117893"/>
        <bgColor indexed="64"/>
      </patternFill>
    </fill>
    <fill>
      <patternFill patternType="solid">
        <fgColor rgb="FFD8D8D8"/>
        <bgColor indexed="64"/>
      </patternFill>
    </fill>
    <fill>
      <patternFill patternType="solid">
        <fgColor rgb="FFFF9966"/>
        <bgColor indexed="64"/>
      </patternFill>
    </fill>
    <fill>
      <patternFill patternType="solid">
        <fgColor theme="5" tint="0.79998168889431442"/>
        <bgColor indexed="64"/>
      </patternFill>
    </fill>
    <fill>
      <patternFill patternType="solid">
        <fgColor rgb="FFB4B6BC"/>
        <bgColor indexed="64"/>
      </patternFill>
    </fill>
  </fills>
  <borders count="20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bottom style="thin">
        <color indexed="64"/>
      </bottom>
      <diagonal/>
    </border>
    <border>
      <left style="double">
        <color indexed="60"/>
      </left>
      <right style="thin">
        <color indexed="60"/>
      </right>
      <top style="double">
        <color indexed="60"/>
      </top>
      <bottom style="thin">
        <color indexed="60"/>
      </bottom>
      <diagonal/>
    </border>
    <border>
      <left style="double">
        <color indexed="60"/>
      </left>
      <right style="thin">
        <color indexed="60"/>
      </right>
      <top style="thin">
        <color indexed="60"/>
      </top>
      <bottom style="thin">
        <color indexed="60"/>
      </bottom>
      <diagonal/>
    </border>
    <border>
      <left style="double">
        <color indexed="60"/>
      </left>
      <right style="thin">
        <color indexed="60"/>
      </right>
      <top style="thin">
        <color indexed="60"/>
      </top>
      <bottom style="double">
        <color indexed="60"/>
      </bottom>
      <diagonal/>
    </border>
    <border>
      <left style="double">
        <color indexed="60"/>
      </left>
      <right style="thin">
        <color indexed="60"/>
      </right>
      <top style="double">
        <color indexed="60"/>
      </top>
      <bottom style="double">
        <color indexed="60"/>
      </bottom>
      <diagonal/>
    </border>
    <border>
      <left style="thin">
        <color indexed="60"/>
      </left>
      <right style="thin">
        <color indexed="60"/>
      </right>
      <top style="double">
        <color indexed="60"/>
      </top>
      <bottom style="thin">
        <color indexed="60"/>
      </bottom>
      <diagonal/>
    </border>
    <border>
      <left style="thin">
        <color indexed="60"/>
      </left>
      <right style="double">
        <color indexed="60"/>
      </right>
      <top style="double">
        <color indexed="60"/>
      </top>
      <bottom style="thin">
        <color indexed="60"/>
      </bottom>
      <diagonal/>
    </border>
    <border>
      <left style="thin">
        <color indexed="60"/>
      </left>
      <right style="thin">
        <color indexed="60"/>
      </right>
      <top style="thin">
        <color indexed="60"/>
      </top>
      <bottom style="thin">
        <color indexed="60"/>
      </bottom>
      <diagonal/>
    </border>
    <border>
      <left style="thin">
        <color indexed="60"/>
      </left>
      <right style="double">
        <color indexed="60"/>
      </right>
      <top style="thin">
        <color indexed="60"/>
      </top>
      <bottom style="thin">
        <color indexed="60"/>
      </bottom>
      <diagonal/>
    </border>
    <border>
      <left style="thin">
        <color indexed="60"/>
      </left>
      <right style="thin">
        <color indexed="60"/>
      </right>
      <top style="thin">
        <color indexed="60"/>
      </top>
      <bottom style="double">
        <color indexed="60"/>
      </bottom>
      <diagonal/>
    </border>
    <border>
      <left style="thin">
        <color indexed="60"/>
      </left>
      <right style="double">
        <color indexed="60"/>
      </right>
      <top style="thin">
        <color indexed="60"/>
      </top>
      <bottom style="double">
        <color indexed="60"/>
      </bottom>
      <diagonal/>
    </border>
    <border>
      <left style="thin">
        <color indexed="60"/>
      </left>
      <right style="thin">
        <color indexed="60"/>
      </right>
      <top style="double">
        <color indexed="60"/>
      </top>
      <bottom style="double">
        <color indexed="60"/>
      </bottom>
      <diagonal/>
    </border>
    <border>
      <left style="thin">
        <color indexed="60"/>
      </left>
      <right style="double">
        <color indexed="60"/>
      </right>
      <top style="double">
        <color indexed="60"/>
      </top>
      <bottom style="double">
        <color indexed="60"/>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0"/>
      </left>
      <right style="thin">
        <color indexed="60"/>
      </right>
      <top style="medium">
        <color indexed="64"/>
      </top>
      <bottom style="thin">
        <color indexed="60"/>
      </bottom>
      <diagonal/>
    </border>
    <border>
      <left/>
      <right style="thin">
        <color indexed="60"/>
      </right>
      <top style="medium">
        <color indexed="64"/>
      </top>
      <bottom style="thin">
        <color indexed="60"/>
      </bottom>
      <diagonal/>
    </border>
    <border>
      <left style="thin">
        <color indexed="60"/>
      </left>
      <right style="medium">
        <color indexed="64"/>
      </right>
      <top style="medium">
        <color indexed="64"/>
      </top>
      <bottom style="thin">
        <color indexed="60"/>
      </bottom>
      <diagonal/>
    </border>
    <border>
      <left/>
      <right style="thin">
        <color indexed="60"/>
      </right>
      <top style="thin">
        <color indexed="60"/>
      </top>
      <bottom style="thin">
        <color indexed="60"/>
      </bottom>
      <diagonal/>
    </border>
    <border>
      <left style="thin">
        <color indexed="60"/>
      </left>
      <right style="medium">
        <color indexed="64"/>
      </right>
      <top style="thin">
        <color indexed="60"/>
      </top>
      <bottom style="thin">
        <color indexed="60"/>
      </bottom>
      <diagonal/>
    </border>
    <border>
      <left style="thin">
        <color indexed="60"/>
      </left>
      <right/>
      <top style="thin">
        <color indexed="60"/>
      </top>
      <bottom style="thin">
        <color indexed="60"/>
      </bottom>
      <diagonal/>
    </border>
    <border>
      <left/>
      <right style="thin">
        <color indexed="60"/>
      </right>
      <top style="thin">
        <color indexed="60"/>
      </top>
      <bottom style="double">
        <color indexed="60"/>
      </bottom>
      <diagonal/>
    </border>
    <border>
      <left/>
      <right style="medium">
        <color indexed="64"/>
      </right>
      <top/>
      <bottom/>
      <diagonal/>
    </border>
    <border>
      <left style="thin">
        <color indexed="60"/>
      </left>
      <right/>
      <top style="double">
        <color indexed="60"/>
      </top>
      <bottom style="double">
        <color indexed="60"/>
      </bottom>
      <diagonal/>
    </border>
    <border>
      <left/>
      <right style="thin">
        <color indexed="60"/>
      </right>
      <top style="double">
        <color indexed="60"/>
      </top>
      <bottom style="double">
        <color indexed="60"/>
      </bottom>
      <diagonal/>
    </border>
    <border>
      <left style="thin">
        <color indexed="60"/>
      </left>
      <right style="medium">
        <color indexed="64"/>
      </right>
      <top style="double">
        <color indexed="60"/>
      </top>
      <bottom style="double">
        <color indexed="60"/>
      </bottom>
      <diagonal/>
    </border>
    <border>
      <left style="thin">
        <color indexed="60"/>
      </left>
      <right style="medium">
        <color indexed="64"/>
      </right>
      <top style="double">
        <color indexed="60"/>
      </top>
      <bottom style="thin">
        <color indexed="60"/>
      </bottom>
      <diagonal/>
    </border>
    <border>
      <left style="thin">
        <color indexed="60"/>
      </left>
      <right style="thin">
        <color indexed="60"/>
      </right>
      <top style="thin">
        <color indexed="60"/>
      </top>
      <bottom style="medium">
        <color indexed="64"/>
      </bottom>
      <diagonal/>
    </border>
    <border>
      <left style="thin">
        <color indexed="60"/>
      </left>
      <right style="medium">
        <color indexed="64"/>
      </right>
      <top style="thin">
        <color indexed="60"/>
      </top>
      <bottom style="medium">
        <color indexed="64"/>
      </bottom>
      <diagonal/>
    </border>
    <border>
      <left style="medium">
        <color indexed="64"/>
      </left>
      <right/>
      <top/>
      <bottom/>
      <diagonal/>
    </border>
    <border>
      <left/>
      <right style="thin">
        <color indexed="53"/>
      </right>
      <top style="double">
        <color indexed="53"/>
      </top>
      <bottom style="double">
        <color indexed="53"/>
      </bottom>
      <diagonal/>
    </border>
    <border>
      <left style="thin">
        <color indexed="53"/>
      </left>
      <right style="thin">
        <color indexed="53"/>
      </right>
      <top style="double">
        <color indexed="53"/>
      </top>
      <bottom style="double">
        <color indexed="53"/>
      </bottom>
      <diagonal/>
    </border>
    <border>
      <left/>
      <right/>
      <top style="thin">
        <color indexed="64"/>
      </top>
      <bottom style="thin">
        <color indexed="64"/>
      </bottom>
      <diagonal/>
    </border>
    <border>
      <left style="thin">
        <color indexed="64"/>
      </left>
      <right/>
      <top style="thin">
        <color indexed="64"/>
      </top>
      <bottom/>
      <diagonal/>
    </border>
    <border>
      <left style="medium">
        <color indexed="64"/>
      </left>
      <right style="hair">
        <color indexed="64"/>
      </right>
      <top style="hair">
        <color indexed="64"/>
      </top>
      <bottom style="hair">
        <color indexed="64"/>
      </bottom>
      <diagonal/>
    </border>
    <border>
      <left style="medium">
        <color indexed="64"/>
      </left>
      <right style="thin">
        <color indexed="60"/>
      </right>
      <top style="thin">
        <color indexed="60"/>
      </top>
      <bottom style="thin">
        <color indexed="60"/>
      </bottom>
      <diagonal/>
    </border>
    <border>
      <left/>
      <right style="medium">
        <color indexed="64"/>
      </right>
      <top style="thin">
        <color indexed="60"/>
      </top>
      <bottom style="double">
        <color indexed="60"/>
      </bottom>
      <diagonal/>
    </border>
    <border>
      <left style="medium">
        <color indexed="64"/>
      </left>
      <right style="thin">
        <color indexed="60"/>
      </right>
      <top style="double">
        <color indexed="60"/>
      </top>
      <bottom style="thin">
        <color indexed="60"/>
      </bottom>
      <diagonal/>
    </border>
    <border>
      <left style="medium">
        <color indexed="64"/>
      </left>
      <right style="thin">
        <color indexed="60"/>
      </right>
      <top style="thin">
        <color indexed="60"/>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top style="medium">
        <color indexed="64"/>
      </top>
      <bottom style="double">
        <color indexed="60"/>
      </bottom>
      <diagonal/>
    </border>
    <border>
      <left/>
      <right/>
      <top style="medium">
        <color indexed="64"/>
      </top>
      <bottom style="double">
        <color indexed="60"/>
      </bottom>
      <diagonal/>
    </border>
    <border>
      <left/>
      <right style="medium">
        <color indexed="64"/>
      </right>
      <top style="medium">
        <color indexed="64"/>
      </top>
      <bottom style="double">
        <color indexed="60"/>
      </bottom>
      <diagonal/>
    </border>
    <border>
      <left/>
      <right/>
      <top/>
      <bottom style="medium">
        <color indexed="64"/>
      </bottom>
      <diagonal/>
    </border>
    <border>
      <left style="thin">
        <color theme="9" tint="-0.499984740745262"/>
      </left>
      <right style="thin">
        <color theme="9" tint="-0.499984740745262"/>
      </right>
      <top style="double">
        <color theme="9" tint="-0.499984740745262"/>
      </top>
      <bottom style="thin">
        <color theme="9" tint="-0.499984740745262"/>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double">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thin">
        <color theme="9" tint="-0.499984740745262"/>
      </top>
      <bottom/>
      <diagonal/>
    </border>
    <border>
      <left style="thin">
        <color theme="9" tint="-0.499984740745262"/>
      </left>
      <right style="thin">
        <color theme="9" tint="-0.499984740745262"/>
      </right>
      <top style="double">
        <color theme="9" tint="-0.499984740745262"/>
      </top>
      <bottom style="double">
        <color theme="9" tint="-0.499984740745262"/>
      </bottom>
      <diagonal/>
    </border>
    <border>
      <left style="double">
        <color theme="9" tint="-0.499984740745262"/>
      </left>
      <right style="thin">
        <color theme="9" tint="-0.499984740745262"/>
      </right>
      <top style="double">
        <color theme="9" tint="-0.499984740745262"/>
      </top>
      <bottom style="double">
        <color indexed="60"/>
      </bottom>
      <diagonal/>
    </border>
    <border>
      <left style="thin">
        <color theme="9" tint="-0.499984740745262"/>
      </left>
      <right style="thin">
        <color theme="9" tint="-0.499984740745262"/>
      </right>
      <top style="double">
        <color theme="9" tint="-0.499984740745262"/>
      </top>
      <bottom style="double">
        <color indexed="60"/>
      </bottom>
      <diagonal/>
    </border>
    <border>
      <left/>
      <right/>
      <top style="double">
        <color theme="9" tint="-0.499984740745262"/>
      </top>
      <bottom style="double">
        <color theme="9" tint="-0.499984740745262"/>
      </bottom>
      <diagonal/>
    </border>
    <border>
      <left style="thin">
        <color indexed="60"/>
      </left>
      <right style="double">
        <color indexed="60"/>
      </right>
      <top/>
      <bottom style="double">
        <color indexed="60"/>
      </bottom>
      <diagonal/>
    </border>
    <border>
      <left style="double">
        <color indexed="60"/>
      </left>
      <right style="thin">
        <color theme="9" tint="-0.499984740745262"/>
      </right>
      <top style="double">
        <color theme="9" tint="-0.499984740745262"/>
      </top>
      <bottom style="thin">
        <color theme="9" tint="-0.499984740745262"/>
      </bottom>
      <diagonal/>
    </border>
    <border>
      <left style="thin">
        <color theme="9" tint="-0.499984740745262"/>
      </left>
      <right style="double">
        <color indexed="60"/>
      </right>
      <top style="double">
        <color theme="9" tint="-0.499984740745262"/>
      </top>
      <bottom style="thin">
        <color theme="9" tint="-0.499984740745262"/>
      </bottom>
      <diagonal/>
    </border>
    <border>
      <left style="double">
        <color indexed="60"/>
      </left>
      <right style="thin">
        <color theme="9" tint="-0.499984740745262"/>
      </right>
      <top style="thin">
        <color theme="9" tint="-0.499984740745262"/>
      </top>
      <bottom style="thin">
        <color theme="9" tint="-0.499984740745262"/>
      </bottom>
      <diagonal/>
    </border>
    <border>
      <left style="thin">
        <color theme="9" tint="-0.499984740745262"/>
      </left>
      <right style="double">
        <color indexed="60"/>
      </right>
      <top style="thin">
        <color theme="9" tint="-0.499984740745262"/>
      </top>
      <bottom style="thin">
        <color theme="9" tint="-0.499984740745262"/>
      </bottom>
      <diagonal/>
    </border>
    <border>
      <left style="double">
        <color indexed="60"/>
      </left>
      <right style="thin">
        <color theme="9" tint="-0.499984740745262"/>
      </right>
      <top style="thin">
        <color theme="9" tint="-0.499984740745262"/>
      </top>
      <bottom/>
      <diagonal/>
    </border>
    <border>
      <left style="thin">
        <color theme="9" tint="-0.499984740745262"/>
      </left>
      <right style="double">
        <color indexed="60"/>
      </right>
      <top style="thin">
        <color theme="9" tint="-0.499984740745262"/>
      </top>
      <bottom/>
      <diagonal/>
    </border>
    <border>
      <left style="double">
        <color indexed="60"/>
      </left>
      <right style="thin">
        <color theme="9" tint="-0.499984740745262"/>
      </right>
      <top style="double">
        <color theme="9" tint="-0.499984740745262"/>
      </top>
      <bottom style="double">
        <color theme="9" tint="-0.499984740745262"/>
      </bottom>
      <diagonal/>
    </border>
    <border>
      <left style="thin">
        <color theme="9" tint="-0.499984740745262"/>
      </left>
      <right style="double">
        <color indexed="60"/>
      </right>
      <top style="double">
        <color theme="9" tint="-0.499984740745262"/>
      </top>
      <bottom style="double">
        <color theme="9" tint="-0.499984740745262"/>
      </bottom>
      <diagonal/>
    </border>
    <border>
      <left style="thin">
        <color theme="9" tint="-0.499984740745262"/>
      </left>
      <right style="double">
        <color theme="9" tint="-0.499984740745262"/>
      </right>
      <top style="double">
        <color theme="9" tint="-0.499984740745262"/>
      </top>
      <bottom style="double">
        <color indexed="60"/>
      </bottom>
      <diagonal/>
    </border>
    <border>
      <left style="double">
        <color theme="9" tint="-0.499984740745262"/>
      </left>
      <right style="thin">
        <color indexed="60"/>
      </right>
      <top style="double">
        <color indexed="60"/>
      </top>
      <bottom style="double">
        <color indexed="60"/>
      </bottom>
      <diagonal/>
    </border>
    <border>
      <left style="thin">
        <color indexed="60"/>
      </left>
      <right style="double">
        <color theme="9" tint="-0.499984740745262"/>
      </right>
      <top style="double">
        <color indexed="60"/>
      </top>
      <bottom style="double">
        <color indexed="60"/>
      </bottom>
      <diagonal/>
    </border>
    <border>
      <left style="double">
        <color indexed="60"/>
      </left>
      <right/>
      <top style="double">
        <color theme="9" tint="-0.499984740745262"/>
      </top>
      <bottom style="double">
        <color theme="9" tint="-0.499984740745262"/>
      </bottom>
      <diagonal/>
    </border>
    <border>
      <left/>
      <right style="double">
        <color indexed="60"/>
      </right>
      <top style="double">
        <color theme="9" tint="-0.499984740745262"/>
      </top>
      <bottom style="double">
        <color theme="9" tint="-0.499984740745262"/>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hair">
        <color indexed="64"/>
      </left>
      <right/>
      <top style="hair">
        <color indexed="64"/>
      </top>
      <bottom style="hair">
        <color indexed="64"/>
      </bottom>
      <diagonal/>
    </border>
    <border>
      <left style="hair">
        <color indexed="64"/>
      </left>
      <right/>
      <top style="medium">
        <color indexed="64"/>
      </top>
      <bottom style="hair">
        <color indexed="64"/>
      </bottom>
      <diagonal/>
    </border>
    <border>
      <left style="medium">
        <color indexed="64"/>
      </left>
      <right/>
      <top style="medium">
        <color indexed="64"/>
      </top>
      <bottom style="thin">
        <color indexed="60"/>
      </bottom>
      <diagonal/>
    </border>
    <border>
      <left/>
      <right style="thin">
        <color indexed="60"/>
      </right>
      <top/>
      <bottom style="double">
        <color indexed="60"/>
      </bottom>
      <diagonal/>
    </border>
    <border>
      <left style="medium">
        <color indexed="64"/>
      </left>
      <right style="thin">
        <color indexed="60"/>
      </right>
      <top style="double">
        <color indexed="60"/>
      </top>
      <bottom style="medium">
        <color indexed="64"/>
      </bottom>
      <diagonal/>
    </border>
    <border>
      <left style="thin">
        <color indexed="60"/>
      </left>
      <right style="thin">
        <color indexed="60"/>
      </right>
      <top style="double">
        <color indexed="60"/>
      </top>
      <bottom style="medium">
        <color indexed="64"/>
      </bottom>
      <diagonal/>
    </border>
    <border>
      <left style="thin">
        <color indexed="60"/>
      </left>
      <right style="medium">
        <color indexed="64"/>
      </right>
      <top style="double">
        <color indexed="60"/>
      </top>
      <bottom style="medium">
        <color indexed="64"/>
      </bottom>
      <diagonal/>
    </border>
    <border>
      <left style="thin">
        <color indexed="60"/>
      </left>
      <right/>
      <top style="thin">
        <color indexed="60"/>
      </top>
      <bottom style="medium">
        <color indexed="64"/>
      </bottom>
      <diagonal/>
    </border>
    <border>
      <left style="thin">
        <color indexed="60"/>
      </left>
      <right/>
      <top style="double">
        <color indexed="60"/>
      </top>
      <bottom style="thin">
        <color indexed="6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rgb="FF000000"/>
      </left>
      <right/>
      <top style="medium">
        <color indexed="64"/>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bottom/>
      <diagonal/>
    </border>
    <border>
      <left style="thin">
        <color auto="1"/>
      </left>
      <right style="medium">
        <color auto="1"/>
      </right>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top style="thin">
        <color auto="1"/>
      </top>
      <bottom style="medium">
        <color indexed="64"/>
      </bottom>
      <diagonal/>
    </border>
    <border>
      <left style="medium">
        <color auto="1"/>
      </left>
      <right style="hair">
        <color auto="1"/>
      </right>
      <top/>
      <bottom style="medium">
        <color auto="1"/>
      </bottom>
      <diagonal/>
    </border>
    <border>
      <left/>
      <right style="medium">
        <color indexed="64"/>
      </right>
      <top style="hair">
        <color indexed="64"/>
      </top>
      <bottom/>
      <diagonal/>
    </border>
    <border>
      <left style="thin">
        <color indexed="60"/>
      </left>
      <right style="thin">
        <color indexed="60"/>
      </right>
      <top style="thin">
        <color rgb="FFC00000"/>
      </top>
      <bottom style="thin">
        <color indexed="60"/>
      </bottom>
      <diagonal/>
    </border>
    <border>
      <left style="thin">
        <color indexed="60"/>
      </left>
      <right style="thin">
        <color indexed="60"/>
      </right>
      <top style="double">
        <color indexed="60"/>
      </top>
      <bottom/>
      <diagonal/>
    </border>
    <border>
      <left style="thin">
        <color rgb="FFC00000"/>
      </left>
      <right style="thin">
        <color rgb="FFC00000"/>
      </right>
      <top style="thin">
        <color rgb="FFC00000"/>
      </top>
      <bottom style="thin">
        <color rgb="FFC00000"/>
      </bottom>
      <diagonal/>
    </border>
    <border>
      <left style="medium">
        <color auto="1"/>
      </left>
      <right style="hair">
        <color auto="1"/>
      </right>
      <top style="hair">
        <color auto="1"/>
      </top>
      <bottom/>
      <diagonal/>
    </border>
    <border>
      <left style="medium">
        <color indexed="64"/>
      </left>
      <right/>
      <top style="thin">
        <color indexed="60"/>
      </top>
      <bottom style="thin">
        <color indexed="60"/>
      </bottom>
      <diagonal/>
    </border>
    <border>
      <left style="thin">
        <color rgb="FFC00000"/>
      </left>
      <right style="thin">
        <color rgb="FFC00000"/>
      </right>
      <top style="thin">
        <color rgb="FFC00000"/>
      </top>
      <bottom/>
      <diagonal/>
    </border>
    <border>
      <left/>
      <right style="thin">
        <color indexed="60"/>
      </right>
      <top style="thin">
        <color indexed="60"/>
      </top>
      <bottom/>
      <diagonal/>
    </border>
    <border>
      <left/>
      <right style="thin">
        <color rgb="FFC00000"/>
      </right>
      <top style="thin">
        <color rgb="FFC00000"/>
      </top>
      <bottom style="thin">
        <color rgb="FFC00000"/>
      </bottom>
      <diagonal/>
    </border>
    <border>
      <left style="medium">
        <color indexed="64"/>
      </left>
      <right/>
      <top style="thin">
        <color indexed="60"/>
      </top>
      <bottom style="double">
        <color indexed="60"/>
      </bottom>
      <diagonal/>
    </border>
    <border>
      <left style="medium">
        <color indexed="64"/>
      </left>
      <right/>
      <top style="double">
        <color indexed="60"/>
      </top>
      <bottom style="double">
        <color indexed="60"/>
      </bottom>
      <diagonal/>
    </border>
    <border>
      <left style="medium">
        <color indexed="64"/>
      </left>
      <right style="thin">
        <color indexed="60"/>
      </right>
      <top/>
      <bottom style="medium">
        <color indexed="64"/>
      </bottom>
      <diagonal/>
    </border>
    <border>
      <left style="medium">
        <color rgb="FF000000"/>
      </left>
      <right style="medium">
        <color indexed="64"/>
      </right>
      <top style="medium">
        <color indexed="64"/>
      </top>
      <bottom style="medium">
        <color indexed="64"/>
      </bottom>
      <diagonal/>
    </border>
    <border>
      <left style="thin">
        <color indexed="60"/>
      </left>
      <right style="thin">
        <color indexed="60"/>
      </right>
      <top style="thin">
        <color indexed="60"/>
      </top>
      <bottom style="thin">
        <color indexed="60"/>
      </bottom>
      <diagonal/>
    </border>
    <border>
      <left style="thin">
        <color indexed="60"/>
      </left>
      <right style="thin">
        <color indexed="60"/>
      </right>
      <top style="thin">
        <color indexed="60"/>
      </top>
      <bottom style="double">
        <color indexed="60"/>
      </bottom>
      <diagonal/>
    </border>
    <border>
      <left/>
      <right style="double">
        <color indexed="60"/>
      </right>
      <top style="thin">
        <color indexed="60"/>
      </top>
      <bottom style="thin">
        <color indexed="60"/>
      </bottom>
      <diagonal/>
    </border>
    <border>
      <left/>
      <right style="double">
        <color indexed="60"/>
      </right>
      <top style="thin">
        <color indexed="60"/>
      </top>
      <bottom style="double">
        <color indexed="60"/>
      </bottom>
      <diagonal/>
    </border>
    <border>
      <left style="double">
        <color indexed="60"/>
      </left>
      <right style="thin">
        <color indexed="60"/>
      </right>
      <top style="thin">
        <color indexed="60"/>
      </top>
      <bottom style="thin">
        <color indexed="60"/>
      </bottom>
      <diagonal/>
    </border>
    <border>
      <left style="double">
        <color indexed="60"/>
      </left>
      <right style="thin">
        <color indexed="60"/>
      </right>
      <top style="thin">
        <color indexed="60"/>
      </top>
      <bottom style="double">
        <color indexed="60"/>
      </bottom>
      <diagonal/>
    </border>
    <border>
      <left style="thin">
        <color indexed="60"/>
      </left>
      <right/>
      <top style="thin">
        <color indexed="60"/>
      </top>
      <bottom style="thin">
        <color indexed="60"/>
      </bottom>
      <diagonal/>
    </border>
    <border>
      <left style="thin">
        <color indexed="60"/>
      </left>
      <right/>
      <top style="thin">
        <color indexed="60"/>
      </top>
      <bottom style="double">
        <color indexed="60"/>
      </bottom>
      <diagonal/>
    </border>
    <border>
      <left style="double">
        <color indexed="60"/>
      </left>
      <right style="thin">
        <color theme="9" tint="-0.499984740745262"/>
      </right>
      <top/>
      <bottom style="thin">
        <color theme="9" tint="-0.499984740745262"/>
      </bottom>
      <diagonal/>
    </border>
    <border>
      <left style="thin">
        <color theme="9" tint="-0.499984740745262"/>
      </left>
      <right style="thin">
        <color theme="9" tint="-0.499984740745262"/>
      </right>
      <top/>
      <bottom style="thin">
        <color theme="9" tint="-0.499984740745262"/>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right/>
      <top style="double">
        <color indexed="8"/>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10"/>
      </left>
      <right style="thin">
        <color indexed="10"/>
      </right>
      <top style="thin">
        <color indexed="10"/>
      </top>
      <bottom style="thin">
        <color indexed="10"/>
      </bottom>
      <diagonal/>
    </border>
    <border>
      <left/>
      <right/>
      <top/>
      <bottom style="thick">
        <color indexed="56"/>
      </bottom>
      <diagonal/>
    </border>
    <border>
      <left/>
      <right/>
      <top/>
      <bottom style="thick">
        <color indexed="49"/>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bottom style="medium">
        <color indexed="49"/>
      </bottom>
      <diagonal/>
    </border>
    <border>
      <left style="thin">
        <color indexed="8"/>
      </left>
      <right/>
      <top/>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right/>
      <top style="medium">
        <color indexed="64"/>
      </top>
      <bottom style="thin">
        <color indexed="64"/>
      </bottom>
      <diagonal/>
    </border>
    <border>
      <left/>
      <right/>
      <top style="dotted">
        <color indexed="64"/>
      </top>
      <bottom style="thin">
        <color indexed="64"/>
      </bottom>
      <diagonal/>
    </border>
    <border>
      <left/>
      <right/>
      <top style="dashed">
        <color indexed="64"/>
      </top>
      <bottom style="dashed">
        <color indexed="64"/>
      </bottom>
      <diagonal/>
    </border>
    <border>
      <left/>
      <right/>
      <top/>
      <bottom style="medium">
        <color indexed="64"/>
      </bottom>
      <diagonal/>
    </border>
    <border>
      <left/>
      <right/>
      <top/>
      <bottom style="thick">
        <color indexed="44"/>
      </bottom>
      <diagonal/>
    </border>
    <border>
      <left style="thin">
        <color indexed="48"/>
      </left>
      <right style="thin">
        <color indexed="48"/>
      </right>
      <top style="thin">
        <color indexed="48"/>
      </top>
      <bottom style="thin">
        <color indexed="48"/>
      </bottom>
      <diagonal/>
    </border>
    <border>
      <left style="thin">
        <color indexed="54"/>
      </left>
      <right/>
      <top style="thin">
        <color indexed="54"/>
      </top>
      <bottom/>
      <diagonal/>
    </border>
    <border>
      <left/>
      <right/>
      <top style="thin">
        <color indexed="62"/>
      </top>
      <bottom style="double">
        <color indexed="62"/>
      </bottom>
      <diagonal/>
    </border>
    <border>
      <left/>
      <right/>
      <top/>
      <bottom style="thin">
        <color indexed="8"/>
      </bottom>
      <diagonal/>
    </border>
    <border>
      <left/>
      <right/>
      <top style="thin">
        <color indexed="56"/>
      </top>
      <bottom style="double">
        <color indexed="56"/>
      </bottom>
      <diagonal/>
    </border>
    <border>
      <left/>
      <right/>
      <top style="double">
        <color indexed="0"/>
      </top>
      <bottom/>
      <diagonal/>
    </border>
    <border>
      <left/>
      <right/>
      <top style="thin">
        <color indexed="64"/>
      </top>
      <bottom style="double">
        <color indexed="64"/>
      </bottom>
      <diagonal/>
    </border>
    <border>
      <left/>
      <right/>
      <top/>
      <bottom style="thin">
        <color indexed="64"/>
      </bottom>
      <diagonal/>
    </border>
    <border>
      <left/>
      <right style="double">
        <color indexed="60"/>
      </right>
      <top style="double">
        <color indexed="60"/>
      </top>
      <bottom style="thin">
        <color indexed="60"/>
      </bottom>
      <diagonal/>
    </border>
    <border>
      <left/>
      <right style="double">
        <color indexed="60"/>
      </right>
      <top/>
      <bottom style="double">
        <color indexed="60"/>
      </bottom>
      <diagonal/>
    </border>
    <border>
      <left style="thin">
        <color indexed="60"/>
      </left>
      <right style="thin">
        <color indexed="60"/>
      </right>
      <top/>
      <bottom style="double">
        <color indexed="60"/>
      </bottom>
      <diagonal/>
    </border>
    <border>
      <left/>
      <right style="double">
        <color indexed="60"/>
      </right>
      <top style="double">
        <color theme="9" tint="-0.499984740745262"/>
      </top>
      <bottom style="thin">
        <color theme="9" tint="-0.499984740745262"/>
      </bottom>
      <diagonal/>
    </border>
    <border>
      <left/>
      <right style="double">
        <color indexed="60"/>
      </right>
      <top style="thin">
        <color theme="9" tint="-0.499984740745262"/>
      </top>
      <bottom style="thin">
        <color theme="9" tint="-0.499984740745262"/>
      </bottom>
      <diagonal/>
    </border>
    <border>
      <left/>
      <right style="double">
        <color indexed="60"/>
      </right>
      <top style="thin">
        <color theme="9" tint="-0.499984740745262"/>
      </top>
      <bottom/>
      <diagonal/>
    </border>
    <border>
      <left/>
      <right style="double">
        <color indexed="60"/>
      </right>
      <top/>
      <bottom style="thin">
        <color theme="9" tint="-0.499984740745262"/>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8"/>
      </bottom>
      <diagonal/>
    </border>
    <border>
      <left style="medium">
        <color indexed="8"/>
      </left>
      <right style="medium">
        <color indexed="8"/>
      </right>
      <top/>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right style="medium">
        <color indexed="8"/>
      </right>
      <top style="medium">
        <color indexed="8"/>
      </top>
      <bottom style="medium">
        <color indexed="8"/>
      </bottom>
      <diagonal/>
    </border>
    <border>
      <left/>
      <right/>
      <top style="medium">
        <color indexed="8"/>
      </top>
      <bottom style="medium">
        <color indexed="8"/>
      </bottom>
      <diagonal/>
    </border>
    <border>
      <left style="thin">
        <color indexed="60"/>
      </left>
      <right style="double">
        <color indexed="60"/>
      </right>
      <top style="thin">
        <color indexed="60"/>
      </top>
      <bottom style="thin">
        <color indexed="60"/>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auto="1"/>
      </right>
      <top/>
      <bottom/>
      <diagonal/>
    </border>
    <border>
      <left/>
      <right/>
      <top style="thin">
        <color indexed="64"/>
      </top>
      <bottom/>
      <diagonal/>
    </border>
    <border>
      <left/>
      <right/>
      <top/>
      <bottom style="hair">
        <color indexed="64"/>
      </bottom>
      <diagonal/>
    </border>
    <border>
      <left/>
      <right/>
      <top style="hair">
        <color indexed="64"/>
      </top>
      <bottom/>
      <diagonal/>
    </border>
    <border>
      <left style="thick">
        <color theme="3" tint="0.39994506668294322"/>
      </left>
      <right/>
      <top style="thick">
        <color theme="3" tint="0.39994506668294322"/>
      </top>
      <bottom style="thick">
        <color theme="3" tint="0.39994506668294322"/>
      </bottom>
      <diagonal/>
    </border>
    <border>
      <left/>
      <right/>
      <top style="thick">
        <color theme="3" tint="0.39994506668294322"/>
      </top>
      <bottom style="thick">
        <color theme="3" tint="0.39994506668294322"/>
      </bottom>
      <diagonal/>
    </border>
    <border>
      <left/>
      <right style="thick">
        <color theme="3" tint="0.39994506668294322"/>
      </right>
      <top style="thick">
        <color theme="3" tint="0.39994506668294322"/>
      </top>
      <bottom style="thick">
        <color theme="3" tint="0.39994506668294322"/>
      </bottom>
      <diagonal/>
    </border>
    <border>
      <left style="thin">
        <color indexed="60"/>
      </left>
      <right style="double">
        <color indexed="60"/>
      </right>
      <top style="thin">
        <color indexed="60"/>
      </top>
      <bottom style="double">
        <color indexed="60"/>
      </bottom>
      <diagonal/>
    </border>
  </borders>
  <cellStyleXfs count="52834">
    <xf numFmtId="0" fontId="0" fillId="0" borderId="0"/>
    <xf numFmtId="0" fontId="14" fillId="2"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4" fillId="8"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9" borderId="0" applyNumberFormat="0" applyBorder="0" applyAlignment="0" applyProtection="0"/>
    <xf numFmtId="0" fontId="16" fillId="3" borderId="0" applyNumberFormat="0" applyBorder="0" applyAlignment="0" applyProtection="0"/>
    <xf numFmtId="0" fontId="17" fillId="20" borderId="1" applyNumberFormat="0" applyAlignment="0" applyProtection="0"/>
    <xf numFmtId="0" fontId="18" fillId="21" borderId="2" applyNumberFormat="0" applyAlignment="0" applyProtection="0"/>
    <xf numFmtId="43" fontId="9" fillId="0" borderId="0" applyFont="0" applyFill="0" applyBorder="0" applyAlignment="0" applyProtection="0"/>
    <xf numFmtId="164" fontId="12" fillId="0" borderId="0" applyFont="0" applyFill="0" applyBorder="0" applyAlignment="0" applyProtection="0"/>
    <xf numFmtId="0" fontId="19" fillId="0" borderId="0" applyNumberFormat="0" applyFill="0" applyBorder="0" applyAlignment="0" applyProtection="0"/>
    <xf numFmtId="0" fontId="20" fillId="4" borderId="0" applyNumberFormat="0" applyBorder="0" applyAlignment="0" applyProtection="0"/>
    <xf numFmtId="0" fontId="21" fillId="0" borderId="3" applyNumberFormat="0" applyFill="0" applyAlignment="0" applyProtection="0"/>
    <xf numFmtId="0" fontId="22" fillId="0" borderId="4" applyNumberFormat="0" applyFill="0" applyAlignment="0" applyProtection="0"/>
    <xf numFmtId="0" fontId="23" fillId="0" borderId="5" applyNumberFormat="0" applyFill="0" applyAlignment="0" applyProtection="0"/>
    <xf numFmtId="0" fontId="23" fillId="0" borderId="0" applyNumberFormat="0" applyFill="0" applyBorder="0" applyAlignment="0" applyProtection="0"/>
    <xf numFmtId="0" fontId="24" fillId="7" borderId="1" applyNumberFormat="0" applyAlignment="0" applyProtection="0"/>
    <xf numFmtId="0" fontId="25" fillId="0" borderId="6" applyNumberFormat="0" applyFill="0" applyAlignment="0" applyProtection="0"/>
    <xf numFmtId="0" fontId="26" fillId="22" borderId="0" applyNumberFormat="0" applyBorder="0" applyAlignment="0" applyProtection="0"/>
    <xf numFmtId="0" fontId="9" fillId="0" borderId="0"/>
    <xf numFmtId="0" fontId="14" fillId="0" borderId="0"/>
    <xf numFmtId="165" fontId="27" fillId="0" borderId="0"/>
    <xf numFmtId="0" fontId="9" fillId="0" borderId="0"/>
    <xf numFmtId="0" fontId="14" fillId="0" borderId="0"/>
    <xf numFmtId="0" fontId="14" fillId="0" borderId="0"/>
    <xf numFmtId="0" fontId="14" fillId="23" borderId="7" applyNumberFormat="0" applyFont="0" applyAlignment="0" applyProtection="0"/>
    <xf numFmtId="0" fontId="28" fillId="20" borderId="8"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29" fillId="0" borderId="0" applyNumberFormat="0" applyFill="0" applyBorder="0" applyAlignment="0" applyProtection="0"/>
    <xf numFmtId="0" fontId="30" fillId="0" borderId="9" applyNumberFormat="0" applyFill="0" applyAlignment="0" applyProtection="0"/>
    <xf numFmtId="0" fontId="31" fillId="0" borderId="0" applyNumberFormat="0" applyFill="0" applyBorder="0" applyAlignment="0" applyProtection="0"/>
    <xf numFmtId="0" fontId="11" fillId="0" borderId="0"/>
    <xf numFmtId="0" fontId="9" fillId="0" borderId="0"/>
    <xf numFmtId="0" fontId="9" fillId="0" borderId="0"/>
    <xf numFmtId="0" fontId="9" fillId="0" borderId="0"/>
    <xf numFmtId="0" fontId="9" fillId="0" borderId="0"/>
    <xf numFmtId="0" fontId="63" fillId="0" borderId="0"/>
    <xf numFmtId="0" fontId="14" fillId="0" borderId="0"/>
    <xf numFmtId="0" fontId="14" fillId="0" borderId="0"/>
    <xf numFmtId="0" fontId="14" fillId="0" borderId="0"/>
    <xf numFmtId="0" fontId="14" fillId="0" borderId="0"/>
    <xf numFmtId="0" fontId="6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2" fillId="0" borderId="0"/>
    <xf numFmtId="0" fontId="10" fillId="0" borderId="0"/>
    <xf numFmtId="0" fontId="34" fillId="0" borderId="0" applyNumberFormat="0" applyFill="0" applyBorder="0" applyProtection="0">
      <alignment vertical="top"/>
    </xf>
    <xf numFmtId="0" fontId="10" fillId="0" borderId="0"/>
    <xf numFmtId="43" fontId="32" fillId="0" borderId="0" applyFont="0" applyFill="0" applyBorder="0" applyAlignment="0" applyProtection="0"/>
    <xf numFmtId="43" fontId="60" fillId="0" borderId="0" applyFont="0" applyFill="0" applyBorder="0" applyAlignment="0" applyProtection="0"/>
    <xf numFmtId="43" fontId="10" fillId="0" borderId="0" applyFont="0" applyFill="0" applyBorder="0" applyAlignment="0" applyProtection="0"/>
    <xf numFmtId="43" fontId="9"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0" fontId="8" fillId="0" borderId="0"/>
    <xf numFmtId="0" fontId="10" fillId="0" borderId="0"/>
    <xf numFmtId="0" fontId="7" fillId="0" borderId="0"/>
    <xf numFmtId="0" fontId="6" fillId="0" borderId="0"/>
    <xf numFmtId="168" fontId="79" fillId="0" borderId="0"/>
    <xf numFmtId="9" fontId="80" fillId="0" borderId="0" applyFont="0" applyFill="0" applyBorder="0" applyAlignment="0" applyProtection="0"/>
    <xf numFmtId="0" fontId="81" fillId="0" borderId="0"/>
    <xf numFmtId="0" fontId="82" fillId="0" borderId="0"/>
    <xf numFmtId="43" fontId="14" fillId="0" borderId="0" applyFont="0" applyFill="0" applyBorder="0" applyAlignment="0" applyProtection="0"/>
    <xf numFmtId="0" fontId="5" fillId="0" borderId="0"/>
    <xf numFmtId="0" fontId="86" fillId="0" borderId="0"/>
    <xf numFmtId="0" fontId="4" fillId="0" borderId="0"/>
    <xf numFmtId="0" fontId="88" fillId="0" borderId="0"/>
    <xf numFmtId="0" fontId="89" fillId="0" borderId="0"/>
    <xf numFmtId="0" fontId="3" fillId="0" borderId="0"/>
    <xf numFmtId="0" fontId="2" fillId="0" borderId="0"/>
    <xf numFmtId="0" fontId="2" fillId="0" borderId="0"/>
    <xf numFmtId="0" fontId="2" fillId="0" borderId="0"/>
    <xf numFmtId="0" fontId="2" fillId="0" borderId="0"/>
    <xf numFmtId="0" fontId="2" fillId="0" borderId="0"/>
    <xf numFmtId="0" fontId="10" fillId="0" borderId="0"/>
    <xf numFmtId="0" fontId="9" fillId="0" borderId="0"/>
    <xf numFmtId="0" fontId="1" fillId="0" borderId="0"/>
    <xf numFmtId="171" fontId="98" fillId="0" borderId="0" applyFont="0" applyFill="0" applyBorder="0" applyAlignment="0" applyProtection="0"/>
    <xf numFmtId="171" fontId="98" fillId="0" borderId="0" applyFont="0" applyFill="0" applyBorder="0" applyAlignment="0" applyProtection="0"/>
    <xf numFmtId="171" fontId="98" fillId="0" borderId="0" applyFont="0" applyFill="0" applyBorder="0" applyAlignment="0" applyProtection="0"/>
    <xf numFmtId="171" fontId="98" fillId="0" borderId="0" applyFont="0" applyFill="0" applyBorder="0" applyAlignment="0" applyProtection="0"/>
    <xf numFmtId="0" fontId="89" fillId="0" borderId="0"/>
    <xf numFmtId="172" fontId="89" fillId="0" borderId="0"/>
    <xf numFmtId="172" fontId="89" fillId="0" borderId="0"/>
    <xf numFmtId="165" fontId="89" fillId="0" borderId="0"/>
    <xf numFmtId="172" fontId="89" fillId="0" borderId="0"/>
    <xf numFmtId="165"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65" fontId="89" fillId="0" borderId="0"/>
    <xf numFmtId="172" fontId="89" fillId="0" borderId="0"/>
    <xf numFmtId="172" fontId="89" fillId="0" borderId="0"/>
    <xf numFmtId="165" fontId="89" fillId="0" borderId="0"/>
    <xf numFmtId="0" fontId="89" fillId="0" borderId="0"/>
    <xf numFmtId="172" fontId="89" fillId="0" borderId="0"/>
    <xf numFmtId="172" fontId="89" fillId="0" borderId="0"/>
    <xf numFmtId="165" fontId="89" fillId="0" borderId="0"/>
    <xf numFmtId="172" fontId="89" fillId="0" borderId="0"/>
    <xf numFmtId="165"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65" fontId="89" fillId="0" borderId="0"/>
    <xf numFmtId="172" fontId="89" fillId="0" borderId="0"/>
    <xf numFmtId="172" fontId="89" fillId="0" borderId="0"/>
    <xf numFmtId="165" fontId="89" fillId="0" borderId="0"/>
    <xf numFmtId="0" fontId="89" fillId="0" borderId="0"/>
    <xf numFmtId="172" fontId="89" fillId="0" borderId="0"/>
    <xf numFmtId="172" fontId="89" fillId="0" borderId="0"/>
    <xf numFmtId="165" fontId="89" fillId="0" borderId="0"/>
    <xf numFmtId="172" fontId="89" fillId="0" borderId="0"/>
    <xf numFmtId="165"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65" fontId="89" fillId="0" borderId="0"/>
    <xf numFmtId="172" fontId="89" fillId="0" borderId="0"/>
    <xf numFmtId="172" fontId="89" fillId="0" borderId="0"/>
    <xf numFmtId="165" fontId="89" fillId="0" borderId="0"/>
    <xf numFmtId="0" fontId="89" fillId="0" borderId="0"/>
    <xf numFmtId="172" fontId="89" fillId="0" borderId="0"/>
    <xf numFmtId="172" fontId="89" fillId="0" borderId="0"/>
    <xf numFmtId="165" fontId="89" fillId="0" borderId="0"/>
    <xf numFmtId="172" fontId="89" fillId="0" borderId="0"/>
    <xf numFmtId="165"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65" fontId="89" fillId="0" borderId="0"/>
    <xf numFmtId="172" fontId="89" fillId="0" borderId="0"/>
    <xf numFmtId="172" fontId="89" fillId="0" borderId="0"/>
    <xf numFmtId="165" fontId="89" fillId="0" borderId="0"/>
    <xf numFmtId="0" fontId="89" fillId="0" borderId="0"/>
    <xf numFmtId="14" fontId="79" fillId="0" borderId="0" applyProtection="0">
      <alignment vertical="center"/>
    </xf>
    <xf numFmtId="14" fontId="79" fillId="0" borderId="0" applyProtection="0">
      <alignment vertical="center"/>
    </xf>
    <xf numFmtId="14" fontId="99" fillId="0" borderId="0" applyProtection="0">
      <alignment vertical="center"/>
    </xf>
    <xf numFmtId="172" fontId="89" fillId="0" borderId="0"/>
    <xf numFmtId="172" fontId="89" fillId="0" borderId="0"/>
    <xf numFmtId="172" fontId="89" fillId="0" borderId="0"/>
    <xf numFmtId="173"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alignment horizontal="left" wrapText="1"/>
    </xf>
    <xf numFmtId="172"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172" fontId="89" fillId="0" borderId="0">
      <alignment horizontal="left" wrapText="1"/>
    </xf>
    <xf numFmtId="172"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172" fontId="89" fillId="0" borderId="0">
      <alignment horizontal="left" wrapText="1"/>
    </xf>
    <xf numFmtId="172"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172" fontId="89" fillId="0" borderId="0">
      <alignment horizontal="left" wrapText="1"/>
    </xf>
    <xf numFmtId="172"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172" fontId="89" fillId="0" borderId="0">
      <alignment horizontal="left" wrapText="1"/>
    </xf>
    <xf numFmtId="172"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172" fontId="89" fillId="0" borderId="0">
      <alignment horizontal="left" wrapText="1"/>
    </xf>
    <xf numFmtId="172"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172" fontId="89" fillId="0" borderId="0">
      <alignment horizontal="left" wrapText="1"/>
    </xf>
    <xf numFmtId="172"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0" fontId="89" fillId="0" borderId="0">
      <alignment horizontal="left" wrapText="1"/>
    </xf>
    <xf numFmtId="172" fontId="100" fillId="0" borderId="0"/>
    <xf numFmtId="173" fontId="100" fillId="0" borderId="0"/>
    <xf numFmtId="172" fontId="89" fillId="0" borderId="0"/>
    <xf numFmtId="172" fontId="89" fillId="0" borderId="0"/>
    <xf numFmtId="165" fontId="89" fillId="0" borderId="0"/>
    <xf numFmtId="172" fontId="89" fillId="0" borderId="0"/>
    <xf numFmtId="165"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65" fontId="89" fillId="0" borderId="0"/>
    <xf numFmtId="172" fontId="89" fillId="0" borderId="0"/>
    <xf numFmtId="172" fontId="89" fillId="0" borderId="0"/>
    <xf numFmtId="165" fontId="89" fillId="0" borderId="0"/>
    <xf numFmtId="0" fontId="89" fillId="0" borderId="0"/>
    <xf numFmtId="172" fontId="89" fillId="0" borderId="0"/>
    <xf numFmtId="172" fontId="89" fillId="0" borderId="0"/>
    <xf numFmtId="165" fontId="89" fillId="0" borderId="0"/>
    <xf numFmtId="172" fontId="89" fillId="0" borderId="0"/>
    <xf numFmtId="165"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165" fontId="89" fillId="0" borderId="0"/>
    <xf numFmtId="172" fontId="89" fillId="0" borderId="0"/>
    <xf numFmtId="172" fontId="89" fillId="0" borderId="0"/>
    <xf numFmtId="165" fontId="89" fillId="0" borderId="0"/>
    <xf numFmtId="0" fontId="89" fillId="0" borderId="0"/>
    <xf numFmtId="172" fontId="100" fillId="0" borderId="0"/>
    <xf numFmtId="172" fontId="100" fillId="0" borderId="0"/>
    <xf numFmtId="173" fontId="100" fillId="0" borderId="0"/>
    <xf numFmtId="0" fontId="100" fillId="0" borderId="0"/>
    <xf numFmtId="165" fontId="100" fillId="0" borderId="0"/>
    <xf numFmtId="0" fontId="100" fillId="0" borderId="0"/>
    <xf numFmtId="173" fontId="100" fillId="0" borderId="0"/>
    <xf numFmtId="0" fontId="100" fillId="0" borderId="0"/>
    <xf numFmtId="172" fontId="100" fillId="0" borderId="0"/>
    <xf numFmtId="0" fontId="100" fillId="0" borderId="0"/>
    <xf numFmtId="165" fontId="100" fillId="0" borderId="0"/>
    <xf numFmtId="172" fontId="100" fillId="0" borderId="0"/>
    <xf numFmtId="165" fontId="100" fillId="0" borderId="0"/>
    <xf numFmtId="172" fontId="100" fillId="0" borderId="0"/>
    <xf numFmtId="165" fontId="100" fillId="0" borderId="0"/>
    <xf numFmtId="0" fontId="100" fillId="0" borderId="0"/>
    <xf numFmtId="172" fontId="100" fillId="0" borderId="0"/>
    <xf numFmtId="172" fontId="100" fillId="0" borderId="0"/>
    <xf numFmtId="173" fontId="100" fillId="0" borderId="0"/>
    <xf numFmtId="0" fontId="100" fillId="0" borderId="0"/>
    <xf numFmtId="165" fontId="100" fillId="0" borderId="0"/>
    <xf numFmtId="0" fontId="100" fillId="0" borderId="0"/>
    <xf numFmtId="173" fontId="100" fillId="0" borderId="0"/>
    <xf numFmtId="0" fontId="100" fillId="0" borderId="0"/>
    <xf numFmtId="172" fontId="100" fillId="0" borderId="0"/>
    <xf numFmtId="0" fontId="100" fillId="0" borderId="0"/>
    <xf numFmtId="165" fontId="100" fillId="0" borderId="0"/>
    <xf numFmtId="172" fontId="100" fillId="0" borderId="0"/>
    <xf numFmtId="165" fontId="100" fillId="0" borderId="0"/>
    <xf numFmtId="172" fontId="100" fillId="0" borderId="0"/>
    <xf numFmtId="165" fontId="100" fillId="0" borderId="0"/>
    <xf numFmtId="0" fontId="100" fillId="0" borderId="0"/>
    <xf numFmtId="172" fontId="89" fillId="0" borderId="0"/>
    <xf numFmtId="172" fontId="89" fillId="0" borderId="0"/>
    <xf numFmtId="0" fontId="89" fillId="0" borderId="0"/>
    <xf numFmtId="0" fontId="89" fillId="0" borderId="0"/>
    <xf numFmtId="0"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01" fillId="0" borderId="0">
      <alignment vertical="top"/>
    </xf>
    <xf numFmtId="172" fontId="89" fillId="0" borderId="0"/>
    <xf numFmtId="172" fontId="89" fillId="0" borderId="0"/>
    <xf numFmtId="0" fontId="89" fillId="0" borderId="0"/>
    <xf numFmtId="0" fontId="89" fillId="0" borderId="0"/>
    <xf numFmtId="0"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9" fillId="0" borderId="0"/>
    <xf numFmtId="174" fontId="102" fillId="0" borderId="0"/>
    <xf numFmtId="49" fontId="102" fillId="0" borderId="0"/>
    <xf numFmtId="175" fontId="27" fillId="0" borderId="0" applyFont="0" applyFill="0" applyBorder="0" applyAlignment="0" applyProtection="0"/>
    <xf numFmtId="175" fontId="27" fillId="0" borderId="0" applyFont="0" applyFill="0" applyBorder="0" applyAlignment="0" applyProtection="0"/>
    <xf numFmtId="175" fontId="103" fillId="0" borderId="0" applyFont="0" applyFill="0" applyBorder="0" applyAlignment="0" applyProtection="0"/>
    <xf numFmtId="176" fontId="102" fillId="0" borderId="0">
      <alignment horizontal="center"/>
    </xf>
    <xf numFmtId="177" fontId="102" fillId="0" borderId="0"/>
    <xf numFmtId="178" fontId="102" fillId="0" borderId="0"/>
    <xf numFmtId="179" fontId="102" fillId="0" borderId="0"/>
    <xf numFmtId="38" fontId="104" fillId="0" borderId="0" applyFill="0" applyBorder="0" applyAlignment="0">
      <protection locked="0"/>
    </xf>
    <xf numFmtId="180" fontId="102" fillId="0" borderId="0"/>
    <xf numFmtId="181" fontId="105" fillId="0" borderId="0"/>
    <xf numFmtId="182" fontId="27" fillId="0" borderId="0" applyFont="0" applyFill="0" applyBorder="0" applyAlignment="0" applyProtection="0"/>
    <xf numFmtId="182" fontId="27" fillId="0" borderId="0" applyFont="0" applyFill="0" applyBorder="0" applyAlignment="0" applyProtection="0"/>
    <xf numFmtId="182" fontId="103" fillId="0" borderId="0" applyFont="0" applyFill="0" applyBorder="0" applyAlignment="0" applyProtection="0"/>
    <xf numFmtId="0" fontId="9" fillId="2" borderId="0" applyNumberFormat="0" applyBorder="0" applyAlignment="0" applyProtection="0"/>
    <xf numFmtId="172" fontId="14" fillId="2" borderId="0" applyNumberFormat="0" applyBorder="0" applyAlignment="0" applyProtection="0"/>
    <xf numFmtId="172" fontId="14" fillId="2" borderId="0" applyNumberFormat="0" applyBorder="0" applyAlignment="0" applyProtection="0"/>
    <xf numFmtId="0" fontId="9" fillId="2" borderId="0" applyNumberFormat="0" applyBorder="0" applyAlignment="0" applyProtection="0"/>
    <xf numFmtId="0" fontId="14" fillId="2" borderId="0" applyNumberFormat="0" applyBorder="0" applyAlignment="0" applyProtection="0"/>
    <xf numFmtId="173" fontId="14" fillId="2" borderId="0" applyNumberFormat="0" applyBorder="0" applyAlignment="0" applyProtection="0"/>
    <xf numFmtId="0" fontId="14" fillId="2" borderId="0" applyNumberFormat="0" applyBorder="0" applyAlignment="0" applyProtection="0"/>
    <xf numFmtId="165" fontId="9" fillId="8"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0" fontId="9" fillId="57" borderId="0" applyNumberFormat="0" applyBorder="0" applyAlignment="0" applyProtection="0"/>
    <xf numFmtId="0" fontId="9" fillId="3" borderId="0" applyNumberFormat="0" applyBorder="0" applyAlignment="0" applyProtection="0"/>
    <xf numFmtId="172" fontId="14" fillId="3" borderId="0" applyNumberFormat="0" applyBorder="0" applyAlignment="0" applyProtection="0"/>
    <xf numFmtId="172" fontId="14" fillId="3" borderId="0" applyNumberFormat="0" applyBorder="0" applyAlignment="0" applyProtection="0"/>
    <xf numFmtId="0" fontId="9" fillId="3" borderId="0" applyNumberFormat="0" applyBorder="0" applyAlignment="0" applyProtection="0"/>
    <xf numFmtId="0" fontId="14" fillId="3" borderId="0" applyNumberFormat="0" applyBorder="0" applyAlignment="0" applyProtection="0"/>
    <xf numFmtId="173" fontId="14" fillId="3" borderId="0" applyNumberFormat="0" applyBorder="0" applyAlignment="0" applyProtection="0"/>
    <xf numFmtId="0" fontId="14" fillId="3" borderId="0" applyNumberFormat="0" applyBorder="0" applyAlignment="0" applyProtection="0"/>
    <xf numFmtId="165" fontId="9" fillId="9"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9" fillId="7" borderId="0" applyNumberFormat="0" applyBorder="0" applyAlignment="0" applyProtection="0"/>
    <xf numFmtId="0" fontId="9" fillId="4" borderId="0" applyNumberFormat="0" applyBorder="0" applyAlignment="0" applyProtection="0"/>
    <xf numFmtId="172" fontId="14" fillId="4" borderId="0" applyNumberFormat="0" applyBorder="0" applyAlignment="0" applyProtection="0"/>
    <xf numFmtId="172" fontId="14" fillId="4" borderId="0" applyNumberFormat="0" applyBorder="0" applyAlignment="0" applyProtection="0"/>
    <xf numFmtId="0" fontId="9" fillId="4" borderId="0" applyNumberFormat="0" applyBorder="0" applyAlignment="0" applyProtection="0"/>
    <xf numFmtId="0" fontId="14" fillId="4" borderId="0" applyNumberFormat="0" applyBorder="0" applyAlignment="0" applyProtection="0"/>
    <xf numFmtId="173" fontId="14" fillId="4" borderId="0" applyNumberFormat="0" applyBorder="0" applyAlignment="0" applyProtection="0"/>
    <xf numFmtId="0" fontId="14" fillId="4" borderId="0" applyNumberFormat="0" applyBorder="0" applyAlignment="0" applyProtection="0"/>
    <xf numFmtId="165" fontId="9" fillId="23"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9" fillId="23" borderId="0" applyNumberFormat="0" applyBorder="0" applyAlignment="0" applyProtection="0"/>
    <xf numFmtId="0" fontId="9" fillId="5" borderId="0" applyNumberFormat="0" applyBorder="0" applyAlignment="0" applyProtection="0"/>
    <xf numFmtId="172" fontId="14" fillId="5" borderId="0" applyNumberFormat="0" applyBorder="0" applyAlignment="0" applyProtection="0"/>
    <xf numFmtId="172" fontId="14" fillId="5" borderId="0" applyNumberFormat="0" applyBorder="0" applyAlignment="0" applyProtection="0"/>
    <xf numFmtId="0" fontId="9" fillId="5" borderId="0" applyNumberFormat="0" applyBorder="0" applyAlignment="0" applyProtection="0"/>
    <xf numFmtId="0" fontId="14" fillId="5" borderId="0" applyNumberFormat="0" applyBorder="0" applyAlignment="0" applyProtection="0"/>
    <xf numFmtId="173" fontId="14" fillId="5" borderId="0" applyNumberFormat="0" applyBorder="0" applyAlignment="0" applyProtection="0"/>
    <xf numFmtId="0" fontId="14" fillId="5" borderId="0" applyNumberFormat="0" applyBorder="0" applyAlignment="0" applyProtection="0"/>
    <xf numFmtId="165" fontId="9" fillId="7"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9" fillId="57" borderId="0" applyNumberFormat="0" applyBorder="0" applyAlignment="0" applyProtection="0"/>
    <xf numFmtId="0" fontId="9" fillId="6" borderId="0" applyNumberFormat="0" applyBorder="0" applyAlignment="0" applyProtection="0"/>
    <xf numFmtId="172" fontId="14" fillId="6" borderId="0" applyNumberFormat="0" applyBorder="0" applyAlignment="0" applyProtection="0"/>
    <xf numFmtId="172" fontId="14" fillId="6" borderId="0" applyNumberFormat="0" applyBorder="0" applyAlignment="0" applyProtection="0"/>
    <xf numFmtId="0" fontId="9" fillId="6" borderId="0" applyNumberFormat="0" applyBorder="0" applyAlignment="0" applyProtection="0"/>
    <xf numFmtId="0" fontId="14" fillId="6" borderId="0" applyNumberFormat="0" applyBorder="0" applyAlignment="0" applyProtection="0"/>
    <xf numFmtId="173" fontId="14" fillId="6" borderId="0" applyNumberFormat="0" applyBorder="0" applyAlignment="0" applyProtection="0"/>
    <xf numFmtId="0" fontId="14" fillId="6" borderId="0" applyNumberFormat="0" applyBorder="0" applyAlignment="0" applyProtection="0"/>
    <xf numFmtId="165" fontId="9" fillId="6"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9" fillId="7" borderId="0" applyNumberFormat="0" applyBorder="0" applyAlignment="0" applyProtection="0"/>
    <xf numFmtId="172" fontId="14" fillId="7" borderId="0" applyNumberFormat="0" applyBorder="0" applyAlignment="0" applyProtection="0"/>
    <xf numFmtId="172" fontId="14" fillId="7" borderId="0" applyNumberFormat="0" applyBorder="0" applyAlignment="0" applyProtection="0"/>
    <xf numFmtId="0" fontId="9" fillId="7" borderId="0" applyNumberFormat="0" applyBorder="0" applyAlignment="0" applyProtection="0"/>
    <xf numFmtId="0" fontId="14" fillId="7" borderId="0" applyNumberFormat="0" applyBorder="0" applyAlignment="0" applyProtection="0"/>
    <xf numFmtId="173" fontId="14" fillId="7" borderId="0" applyNumberFormat="0" applyBorder="0" applyAlignment="0" applyProtection="0"/>
    <xf numFmtId="0" fontId="14" fillId="7" borderId="0" applyNumberFormat="0" applyBorder="0" applyAlignment="0" applyProtection="0"/>
    <xf numFmtId="165" fontId="9" fillId="23"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172" fontId="106" fillId="2" borderId="0" applyNumberFormat="0" applyBorder="0" applyAlignment="0" applyProtection="0"/>
    <xf numFmtId="173" fontId="106" fillId="2" borderId="0" applyNumberFormat="0" applyBorder="0" applyAlignment="0" applyProtection="0"/>
    <xf numFmtId="172" fontId="106" fillId="3" borderId="0" applyNumberFormat="0" applyBorder="0" applyAlignment="0" applyProtection="0"/>
    <xf numFmtId="173" fontId="106" fillId="3" borderId="0" applyNumberFormat="0" applyBorder="0" applyAlignment="0" applyProtection="0"/>
    <xf numFmtId="172" fontId="106" fillId="4" borderId="0" applyNumberFormat="0" applyBorder="0" applyAlignment="0" applyProtection="0"/>
    <xf numFmtId="173" fontId="106" fillId="4" borderId="0" applyNumberFormat="0" applyBorder="0" applyAlignment="0" applyProtection="0"/>
    <xf numFmtId="172" fontId="106" fillId="5" borderId="0" applyNumberFormat="0" applyBorder="0" applyAlignment="0" applyProtection="0"/>
    <xf numFmtId="173" fontId="106" fillId="5" borderId="0" applyNumberFormat="0" applyBorder="0" applyAlignment="0" applyProtection="0"/>
    <xf numFmtId="172" fontId="106" fillId="6" borderId="0" applyNumberFormat="0" applyBorder="0" applyAlignment="0" applyProtection="0"/>
    <xf numFmtId="173" fontId="106" fillId="6" borderId="0" applyNumberFormat="0" applyBorder="0" applyAlignment="0" applyProtection="0"/>
    <xf numFmtId="172" fontId="106" fillId="7" borderId="0" applyNumberFormat="0" applyBorder="0" applyAlignment="0" applyProtection="0"/>
    <xf numFmtId="173" fontId="106" fillId="7" borderId="0" applyNumberFormat="0" applyBorder="0" applyAlignment="0" applyProtection="0"/>
    <xf numFmtId="172" fontId="9" fillId="8" borderId="0" applyNumberFormat="0" applyBorder="0" applyAlignment="0" applyProtection="0"/>
    <xf numFmtId="173" fontId="9" fillId="8" borderId="0" applyNumberFormat="0" applyBorder="0" applyAlignment="0" applyProtection="0"/>
    <xf numFmtId="0" fontId="9" fillId="8" borderId="0" applyNumberFormat="0" applyBorder="0" applyAlignment="0" applyProtection="0"/>
    <xf numFmtId="165"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173" fontId="9" fillId="8" borderId="0" applyNumberFormat="0" applyBorder="0" applyAlignment="0" applyProtection="0"/>
    <xf numFmtId="172" fontId="9" fillId="8" borderId="0" applyNumberFormat="0" applyBorder="0" applyAlignment="0" applyProtection="0"/>
    <xf numFmtId="0" fontId="9" fillId="2" borderId="0" applyNumberFormat="0" applyBorder="0" applyAlignment="0" applyProtection="0"/>
    <xf numFmtId="165" fontId="9" fillId="8" borderId="0" applyNumberFormat="0" applyBorder="0" applyAlignment="0" applyProtection="0"/>
    <xf numFmtId="172" fontId="9" fillId="9" borderId="0" applyNumberFormat="0" applyBorder="0" applyAlignment="0" applyProtection="0"/>
    <xf numFmtId="173" fontId="9" fillId="9" borderId="0" applyNumberFormat="0" applyBorder="0" applyAlignment="0" applyProtection="0"/>
    <xf numFmtId="0" fontId="9" fillId="9" borderId="0" applyNumberFormat="0" applyBorder="0" applyAlignment="0" applyProtection="0"/>
    <xf numFmtId="165"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173" fontId="9" fillId="9" borderId="0" applyNumberFormat="0" applyBorder="0" applyAlignment="0" applyProtection="0"/>
    <xf numFmtId="172" fontId="9" fillId="9" borderId="0" applyNumberFormat="0" applyBorder="0" applyAlignment="0" applyProtection="0"/>
    <xf numFmtId="0" fontId="9" fillId="3" borderId="0" applyNumberFormat="0" applyBorder="0" applyAlignment="0" applyProtection="0"/>
    <xf numFmtId="165" fontId="9" fillId="9" borderId="0" applyNumberFormat="0" applyBorder="0" applyAlignment="0" applyProtection="0"/>
    <xf numFmtId="172" fontId="9" fillId="23" borderId="0" applyNumberFormat="0" applyBorder="0" applyAlignment="0" applyProtection="0"/>
    <xf numFmtId="173" fontId="9" fillId="23" borderId="0" applyNumberFormat="0" applyBorder="0" applyAlignment="0" applyProtection="0"/>
    <xf numFmtId="0" fontId="9" fillId="23" borderId="0" applyNumberFormat="0" applyBorder="0" applyAlignment="0" applyProtection="0"/>
    <xf numFmtId="165"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173" fontId="9" fillId="23" borderId="0" applyNumberFormat="0" applyBorder="0" applyAlignment="0" applyProtection="0"/>
    <xf numFmtId="172" fontId="9" fillId="23" borderId="0" applyNumberFormat="0" applyBorder="0" applyAlignment="0" applyProtection="0"/>
    <xf numFmtId="0" fontId="9" fillId="4" borderId="0" applyNumberFormat="0" applyBorder="0" applyAlignment="0" applyProtection="0"/>
    <xf numFmtId="165" fontId="9" fillId="23" borderId="0" applyNumberFormat="0" applyBorder="0" applyAlignment="0" applyProtection="0"/>
    <xf numFmtId="172" fontId="9" fillId="7" borderId="0" applyNumberFormat="0" applyBorder="0" applyAlignment="0" applyProtection="0"/>
    <xf numFmtId="173" fontId="9" fillId="7" borderId="0" applyNumberFormat="0" applyBorder="0" applyAlignment="0" applyProtection="0"/>
    <xf numFmtId="0" fontId="9" fillId="7" borderId="0" applyNumberFormat="0" applyBorder="0" applyAlignment="0" applyProtection="0"/>
    <xf numFmtId="165"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173" fontId="9" fillId="7" borderId="0" applyNumberFormat="0" applyBorder="0" applyAlignment="0" applyProtection="0"/>
    <xf numFmtId="172" fontId="9" fillId="7" borderId="0" applyNumberFormat="0" applyBorder="0" applyAlignment="0" applyProtection="0"/>
    <xf numFmtId="0" fontId="9" fillId="5" borderId="0" applyNumberFormat="0" applyBorder="0" applyAlignment="0" applyProtection="0"/>
    <xf numFmtId="165" fontId="9" fillId="7" borderId="0" applyNumberFormat="0" applyBorder="0" applyAlignment="0" applyProtection="0"/>
    <xf numFmtId="172" fontId="9" fillId="6" borderId="0" applyNumberFormat="0" applyBorder="0" applyAlignment="0" applyProtection="0"/>
    <xf numFmtId="173" fontId="9" fillId="6" borderId="0" applyNumberFormat="0" applyBorder="0" applyAlignment="0" applyProtection="0"/>
    <xf numFmtId="0" fontId="9" fillId="6" borderId="0" applyNumberFormat="0" applyBorder="0" applyAlignment="0" applyProtection="0"/>
    <xf numFmtId="165"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173" fontId="9" fillId="6" borderId="0" applyNumberFormat="0" applyBorder="0" applyAlignment="0" applyProtection="0"/>
    <xf numFmtId="172" fontId="9" fillId="6" borderId="0" applyNumberFormat="0" applyBorder="0" applyAlignment="0" applyProtection="0"/>
    <xf numFmtId="165" fontId="9" fillId="6" borderId="0" applyNumberFormat="0" applyBorder="0" applyAlignment="0" applyProtection="0"/>
    <xf numFmtId="172" fontId="9" fillId="23" borderId="0" applyNumberFormat="0" applyBorder="0" applyAlignment="0" applyProtection="0"/>
    <xf numFmtId="173" fontId="9" fillId="23" borderId="0" applyNumberFormat="0" applyBorder="0" applyAlignment="0" applyProtection="0"/>
    <xf numFmtId="0" fontId="9" fillId="23" borderId="0" applyNumberFormat="0" applyBorder="0" applyAlignment="0" applyProtection="0"/>
    <xf numFmtId="165"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173" fontId="9" fillId="23" borderId="0" applyNumberFormat="0" applyBorder="0" applyAlignment="0" applyProtection="0"/>
    <xf numFmtId="172" fontId="9" fillId="23" borderId="0" applyNumberFormat="0" applyBorder="0" applyAlignment="0" applyProtection="0"/>
    <xf numFmtId="0" fontId="9" fillId="7" borderId="0" applyNumberFormat="0" applyBorder="0" applyAlignment="0" applyProtection="0"/>
    <xf numFmtId="165" fontId="9" fillId="23" borderId="0" applyNumberFormat="0" applyBorder="0" applyAlignment="0" applyProtection="0"/>
    <xf numFmtId="183" fontId="107" fillId="0" borderId="0"/>
    <xf numFmtId="184" fontId="105" fillId="0" borderId="0"/>
    <xf numFmtId="185" fontId="27" fillId="0" borderId="0" applyFont="0" applyFill="0" applyBorder="0" applyAlignment="0" applyProtection="0"/>
    <xf numFmtId="185" fontId="27" fillId="0" borderId="0" applyFont="0" applyFill="0" applyBorder="0" applyAlignment="0" applyProtection="0"/>
    <xf numFmtId="185" fontId="103" fillId="0" borderId="0" applyFont="0" applyFill="0" applyBorder="0" applyAlignment="0" applyProtection="0"/>
    <xf numFmtId="186" fontId="102" fillId="0" borderId="0"/>
    <xf numFmtId="187" fontId="102" fillId="0" borderId="0"/>
    <xf numFmtId="188" fontId="27" fillId="0" borderId="0" applyFont="0" applyFill="0" applyBorder="0" applyAlignment="0" applyProtection="0"/>
    <xf numFmtId="188" fontId="27" fillId="0" borderId="0" applyFont="0" applyFill="0" applyBorder="0" applyAlignment="0" applyProtection="0"/>
    <xf numFmtId="188" fontId="103" fillId="0" borderId="0" applyFont="0" applyFill="0" applyBorder="0" applyAlignment="0" applyProtection="0"/>
    <xf numFmtId="0" fontId="9" fillId="8" borderId="0" applyNumberFormat="0" applyBorder="0" applyAlignment="0" applyProtection="0"/>
    <xf numFmtId="172" fontId="14" fillId="8" borderId="0" applyNumberFormat="0" applyBorder="0" applyAlignment="0" applyProtection="0"/>
    <xf numFmtId="172" fontId="14" fillId="8" borderId="0" applyNumberFormat="0" applyBorder="0" applyAlignment="0" applyProtection="0"/>
    <xf numFmtId="0" fontId="9" fillId="8" borderId="0" applyNumberFormat="0" applyBorder="0" applyAlignment="0" applyProtection="0"/>
    <xf numFmtId="0" fontId="14" fillId="8" borderId="0" applyNumberFormat="0" applyBorder="0" applyAlignment="0" applyProtection="0"/>
    <xf numFmtId="173" fontId="14" fillId="8" borderId="0" applyNumberFormat="0" applyBorder="0" applyAlignment="0" applyProtection="0"/>
    <xf numFmtId="0" fontId="14" fillId="8" borderId="0" applyNumberFormat="0" applyBorder="0" applyAlignment="0" applyProtection="0"/>
    <xf numFmtId="165" fontId="9" fillId="6"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9" fillId="20" borderId="0" applyNumberFormat="0" applyBorder="0" applyAlignment="0" applyProtection="0"/>
    <xf numFmtId="0" fontId="9" fillId="9" borderId="0" applyNumberFormat="0" applyBorder="0" applyAlignment="0" applyProtection="0"/>
    <xf numFmtId="172" fontId="14" fillId="9" borderId="0" applyNumberFormat="0" applyBorder="0" applyAlignment="0" applyProtection="0"/>
    <xf numFmtId="172" fontId="14" fillId="9" borderId="0" applyNumberFormat="0" applyBorder="0" applyAlignment="0" applyProtection="0"/>
    <xf numFmtId="0" fontId="9" fillId="9" borderId="0" applyNumberFormat="0" applyBorder="0" applyAlignment="0" applyProtection="0"/>
    <xf numFmtId="0" fontId="14" fillId="9" borderId="0" applyNumberFormat="0" applyBorder="0" applyAlignment="0" applyProtection="0"/>
    <xf numFmtId="173" fontId="14" fillId="9" borderId="0" applyNumberFormat="0" applyBorder="0" applyAlignment="0" applyProtection="0"/>
    <xf numFmtId="0" fontId="14" fillId="9" borderId="0" applyNumberFormat="0" applyBorder="0" applyAlignment="0" applyProtection="0"/>
    <xf numFmtId="165" fontId="9" fillId="9"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9" fillId="10" borderId="0" applyNumberFormat="0" applyBorder="0" applyAlignment="0" applyProtection="0"/>
    <xf numFmtId="172" fontId="14" fillId="10" borderId="0" applyNumberFormat="0" applyBorder="0" applyAlignment="0" applyProtection="0"/>
    <xf numFmtId="172" fontId="14" fillId="10" borderId="0" applyNumberFormat="0" applyBorder="0" applyAlignment="0" applyProtection="0"/>
    <xf numFmtId="0" fontId="9" fillId="10" borderId="0" applyNumberFormat="0" applyBorder="0" applyAlignment="0" applyProtection="0"/>
    <xf numFmtId="0" fontId="14" fillId="10" borderId="0" applyNumberFormat="0" applyBorder="0" applyAlignment="0" applyProtection="0"/>
    <xf numFmtId="173" fontId="14" fillId="10" borderId="0" applyNumberFormat="0" applyBorder="0" applyAlignment="0" applyProtection="0"/>
    <xf numFmtId="0" fontId="14" fillId="10" borderId="0" applyNumberFormat="0" applyBorder="0" applyAlignment="0" applyProtection="0"/>
    <xf numFmtId="165" fontId="9" fillId="22"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9" fillId="22" borderId="0" applyNumberFormat="0" applyBorder="0" applyAlignment="0" applyProtection="0"/>
    <xf numFmtId="0" fontId="9" fillId="5" borderId="0" applyNumberFormat="0" applyBorder="0" applyAlignment="0" applyProtection="0"/>
    <xf numFmtId="172" fontId="14" fillId="5" borderId="0" applyNumberFormat="0" applyBorder="0" applyAlignment="0" applyProtection="0"/>
    <xf numFmtId="172" fontId="14" fillId="5" borderId="0" applyNumberFormat="0" applyBorder="0" applyAlignment="0" applyProtection="0"/>
    <xf numFmtId="0" fontId="9" fillId="5" borderId="0" applyNumberFormat="0" applyBorder="0" applyAlignment="0" applyProtection="0"/>
    <xf numFmtId="0" fontId="14" fillId="5" borderId="0" applyNumberFormat="0" applyBorder="0" applyAlignment="0" applyProtection="0"/>
    <xf numFmtId="173" fontId="14" fillId="5" borderId="0" applyNumberFormat="0" applyBorder="0" applyAlignment="0" applyProtection="0"/>
    <xf numFmtId="0" fontId="14" fillId="5" borderId="0" applyNumberFormat="0" applyBorder="0" applyAlignment="0" applyProtection="0"/>
    <xf numFmtId="165" fontId="9" fillId="3"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9" fillId="20" borderId="0" applyNumberFormat="0" applyBorder="0" applyAlignment="0" applyProtection="0"/>
    <xf numFmtId="0" fontId="9" fillId="8" borderId="0" applyNumberFormat="0" applyBorder="0" applyAlignment="0" applyProtection="0"/>
    <xf numFmtId="172" fontId="14" fillId="8" borderId="0" applyNumberFormat="0" applyBorder="0" applyAlignment="0" applyProtection="0"/>
    <xf numFmtId="172" fontId="14" fillId="8" borderId="0" applyNumberFormat="0" applyBorder="0" applyAlignment="0" applyProtection="0"/>
    <xf numFmtId="0" fontId="9" fillId="8" borderId="0" applyNumberFormat="0" applyBorder="0" applyAlignment="0" applyProtection="0"/>
    <xf numFmtId="0" fontId="14" fillId="8" borderId="0" applyNumberFormat="0" applyBorder="0" applyAlignment="0" applyProtection="0"/>
    <xf numFmtId="173" fontId="14" fillId="8" borderId="0" applyNumberFormat="0" applyBorder="0" applyAlignment="0" applyProtection="0"/>
    <xf numFmtId="0" fontId="14" fillId="8" borderId="0" applyNumberFormat="0" applyBorder="0" applyAlignment="0" applyProtection="0"/>
    <xf numFmtId="165" fontId="9" fillId="6"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9" fillId="11" borderId="0" applyNumberFormat="0" applyBorder="0" applyAlignment="0" applyProtection="0"/>
    <xf numFmtId="172" fontId="14" fillId="11" borderId="0" applyNumberFormat="0" applyBorder="0" applyAlignment="0" applyProtection="0"/>
    <xf numFmtId="172" fontId="14" fillId="11" borderId="0" applyNumberFormat="0" applyBorder="0" applyAlignment="0" applyProtection="0"/>
    <xf numFmtId="0" fontId="9" fillId="11" borderId="0" applyNumberFormat="0" applyBorder="0" applyAlignment="0" applyProtection="0"/>
    <xf numFmtId="0" fontId="14" fillId="11" borderId="0" applyNumberFormat="0" applyBorder="0" applyAlignment="0" applyProtection="0"/>
    <xf numFmtId="173" fontId="14" fillId="11" borderId="0" applyNumberFormat="0" applyBorder="0" applyAlignment="0" applyProtection="0"/>
    <xf numFmtId="0" fontId="14" fillId="11" borderId="0" applyNumberFormat="0" applyBorder="0" applyAlignment="0" applyProtection="0"/>
    <xf numFmtId="165" fontId="9" fillId="23"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9" fillId="7" borderId="0" applyNumberFormat="0" applyBorder="0" applyAlignment="0" applyProtection="0"/>
    <xf numFmtId="172" fontId="106" fillId="8" borderId="0" applyNumberFormat="0" applyBorder="0" applyAlignment="0" applyProtection="0"/>
    <xf numFmtId="173" fontId="106" fillId="8" borderId="0" applyNumberFormat="0" applyBorder="0" applyAlignment="0" applyProtection="0"/>
    <xf numFmtId="172" fontId="106" fillId="9" borderId="0" applyNumberFormat="0" applyBorder="0" applyAlignment="0" applyProtection="0"/>
    <xf numFmtId="173" fontId="106" fillId="9" borderId="0" applyNumberFormat="0" applyBorder="0" applyAlignment="0" applyProtection="0"/>
    <xf numFmtId="172" fontId="106" fillId="10" borderId="0" applyNumberFormat="0" applyBorder="0" applyAlignment="0" applyProtection="0"/>
    <xf numFmtId="173" fontId="106" fillId="10" borderId="0" applyNumberFormat="0" applyBorder="0" applyAlignment="0" applyProtection="0"/>
    <xf numFmtId="172" fontId="106" fillId="5" borderId="0" applyNumberFormat="0" applyBorder="0" applyAlignment="0" applyProtection="0"/>
    <xf numFmtId="173" fontId="106" fillId="5" borderId="0" applyNumberFormat="0" applyBorder="0" applyAlignment="0" applyProtection="0"/>
    <xf numFmtId="172" fontId="106" fillId="8" borderId="0" applyNumberFormat="0" applyBorder="0" applyAlignment="0" applyProtection="0"/>
    <xf numFmtId="173" fontId="106" fillId="8" borderId="0" applyNumberFormat="0" applyBorder="0" applyAlignment="0" applyProtection="0"/>
    <xf numFmtId="172" fontId="106" fillId="11" borderId="0" applyNumberFormat="0" applyBorder="0" applyAlignment="0" applyProtection="0"/>
    <xf numFmtId="173" fontId="106" fillId="11" borderId="0" applyNumberFormat="0" applyBorder="0" applyAlignment="0" applyProtection="0"/>
    <xf numFmtId="172" fontId="9" fillId="6" borderId="0" applyNumberFormat="0" applyBorder="0" applyAlignment="0" applyProtection="0"/>
    <xf numFmtId="173" fontId="9" fillId="6" borderId="0" applyNumberFormat="0" applyBorder="0" applyAlignment="0" applyProtection="0"/>
    <xf numFmtId="0" fontId="9" fillId="6" borderId="0" applyNumberFormat="0" applyBorder="0" applyAlignment="0" applyProtection="0"/>
    <xf numFmtId="165"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173" fontId="9" fillId="6" borderId="0" applyNumberFormat="0" applyBorder="0" applyAlignment="0" applyProtection="0"/>
    <xf numFmtId="172" fontId="9" fillId="6" borderId="0" applyNumberFormat="0" applyBorder="0" applyAlignment="0" applyProtection="0"/>
    <xf numFmtId="0" fontId="9" fillId="8" borderId="0" applyNumberFormat="0" applyBorder="0" applyAlignment="0" applyProtection="0"/>
    <xf numFmtId="165" fontId="9" fillId="6" borderId="0" applyNumberFormat="0" applyBorder="0" applyAlignment="0" applyProtection="0"/>
    <xf numFmtId="172" fontId="9" fillId="9" borderId="0" applyNumberFormat="0" applyBorder="0" applyAlignment="0" applyProtection="0"/>
    <xf numFmtId="173" fontId="9" fillId="9" borderId="0" applyNumberFormat="0" applyBorder="0" applyAlignment="0" applyProtection="0"/>
    <xf numFmtId="0" fontId="9" fillId="9" borderId="0" applyNumberFormat="0" applyBorder="0" applyAlignment="0" applyProtection="0"/>
    <xf numFmtId="165"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173" fontId="9" fillId="9" borderId="0" applyNumberFormat="0" applyBorder="0" applyAlignment="0" applyProtection="0"/>
    <xf numFmtId="172" fontId="9" fillId="9" borderId="0" applyNumberFormat="0" applyBorder="0" applyAlignment="0" applyProtection="0"/>
    <xf numFmtId="165" fontId="9" fillId="9" borderId="0" applyNumberFormat="0" applyBorder="0" applyAlignment="0" applyProtection="0"/>
    <xf numFmtId="172" fontId="9" fillId="22" borderId="0" applyNumberFormat="0" applyBorder="0" applyAlignment="0" applyProtection="0"/>
    <xf numFmtId="173" fontId="9" fillId="22" borderId="0" applyNumberFormat="0" applyBorder="0" applyAlignment="0" applyProtection="0"/>
    <xf numFmtId="0" fontId="9" fillId="22" borderId="0" applyNumberFormat="0" applyBorder="0" applyAlignment="0" applyProtection="0"/>
    <xf numFmtId="165"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73" fontId="9" fillId="22" borderId="0" applyNumberFormat="0" applyBorder="0" applyAlignment="0" applyProtection="0"/>
    <xf numFmtId="172" fontId="9" fillId="22" borderId="0" applyNumberFormat="0" applyBorder="0" applyAlignment="0" applyProtection="0"/>
    <xf numFmtId="0" fontId="9" fillId="10" borderId="0" applyNumberFormat="0" applyBorder="0" applyAlignment="0" applyProtection="0"/>
    <xf numFmtId="165" fontId="9" fillId="22" borderId="0" applyNumberFormat="0" applyBorder="0" applyAlignment="0" applyProtection="0"/>
    <xf numFmtId="172" fontId="9" fillId="3" borderId="0" applyNumberFormat="0" applyBorder="0" applyAlignment="0" applyProtection="0"/>
    <xf numFmtId="173" fontId="9" fillId="3" borderId="0" applyNumberFormat="0" applyBorder="0" applyAlignment="0" applyProtection="0"/>
    <xf numFmtId="0" fontId="9" fillId="3" borderId="0" applyNumberFormat="0" applyBorder="0" applyAlignment="0" applyProtection="0"/>
    <xf numFmtId="165"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173" fontId="9" fillId="3" borderId="0" applyNumberFormat="0" applyBorder="0" applyAlignment="0" applyProtection="0"/>
    <xf numFmtId="172" fontId="9" fillId="3" borderId="0" applyNumberFormat="0" applyBorder="0" applyAlignment="0" applyProtection="0"/>
    <xf numFmtId="0" fontId="9" fillId="5" borderId="0" applyNumberFormat="0" applyBorder="0" applyAlignment="0" applyProtection="0"/>
    <xf numFmtId="165" fontId="9" fillId="3" borderId="0" applyNumberFormat="0" applyBorder="0" applyAlignment="0" applyProtection="0"/>
    <xf numFmtId="172" fontId="9" fillId="6" borderId="0" applyNumberFormat="0" applyBorder="0" applyAlignment="0" applyProtection="0"/>
    <xf numFmtId="173" fontId="9" fillId="6" borderId="0" applyNumberFormat="0" applyBorder="0" applyAlignment="0" applyProtection="0"/>
    <xf numFmtId="0" fontId="9" fillId="6" borderId="0" applyNumberFormat="0" applyBorder="0" applyAlignment="0" applyProtection="0"/>
    <xf numFmtId="165"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173" fontId="9" fillId="6" borderId="0" applyNumberFormat="0" applyBorder="0" applyAlignment="0" applyProtection="0"/>
    <xf numFmtId="172" fontId="9" fillId="6" borderId="0" applyNumberFormat="0" applyBorder="0" applyAlignment="0" applyProtection="0"/>
    <xf numFmtId="0" fontId="9" fillId="8" borderId="0" applyNumberFormat="0" applyBorder="0" applyAlignment="0" applyProtection="0"/>
    <xf numFmtId="165" fontId="9" fillId="6" borderId="0" applyNumberFormat="0" applyBorder="0" applyAlignment="0" applyProtection="0"/>
    <xf numFmtId="172" fontId="9" fillId="23" borderId="0" applyNumberFormat="0" applyBorder="0" applyAlignment="0" applyProtection="0"/>
    <xf numFmtId="173" fontId="9" fillId="23" borderId="0" applyNumberFormat="0" applyBorder="0" applyAlignment="0" applyProtection="0"/>
    <xf numFmtId="0" fontId="9" fillId="23" borderId="0" applyNumberFormat="0" applyBorder="0" applyAlignment="0" applyProtection="0"/>
    <xf numFmtId="165"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173" fontId="9" fillId="23" borderId="0" applyNumberFormat="0" applyBorder="0" applyAlignment="0" applyProtection="0"/>
    <xf numFmtId="172" fontId="9" fillId="23" borderId="0" applyNumberFormat="0" applyBorder="0" applyAlignment="0" applyProtection="0"/>
    <xf numFmtId="0" fontId="9" fillId="11" borderId="0" applyNumberFormat="0" applyBorder="0" applyAlignment="0" applyProtection="0"/>
    <xf numFmtId="165" fontId="9" fillId="23" borderId="0" applyNumberFormat="0" applyBorder="0" applyAlignment="0" applyProtection="0"/>
    <xf numFmtId="189" fontId="102" fillId="0" borderId="0"/>
    <xf numFmtId="190" fontId="105" fillId="0" borderId="0"/>
    <xf numFmtId="191" fontId="103" fillId="0" borderId="0" applyFont="0" applyFill="0" applyBorder="0" applyAlignment="0" applyProtection="0"/>
    <xf numFmtId="0" fontId="108" fillId="12" borderId="0" applyNumberFormat="0" applyBorder="0" applyAlignment="0" applyProtection="0"/>
    <xf numFmtId="172" fontId="15" fillId="12" borderId="0" applyNumberFormat="0" applyBorder="0" applyAlignment="0" applyProtection="0"/>
    <xf numFmtId="172" fontId="15" fillId="12" borderId="0" applyNumberFormat="0" applyBorder="0" applyAlignment="0" applyProtection="0"/>
    <xf numFmtId="0" fontId="108" fillId="12" borderId="0" applyNumberFormat="0" applyBorder="0" applyAlignment="0" applyProtection="0"/>
    <xf numFmtId="0" fontId="15" fillId="12" borderId="0" applyNumberFormat="0" applyBorder="0" applyAlignment="0" applyProtection="0"/>
    <xf numFmtId="173" fontId="15" fillId="12" borderId="0" applyNumberFormat="0" applyBorder="0" applyAlignment="0" applyProtection="0"/>
    <xf numFmtId="0" fontId="15" fillId="12" borderId="0" applyNumberFormat="0" applyBorder="0" applyAlignment="0" applyProtection="0"/>
    <xf numFmtId="165" fontId="108" fillId="6" borderId="0" applyNumberFormat="0" applyBorder="0" applyAlignment="0" applyProtection="0"/>
    <xf numFmtId="0" fontId="108" fillId="14" borderId="0" applyNumberFormat="0" applyBorder="0" applyAlignment="0" applyProtection="0"/>
    <xf numFmtId="0" fontId="108" fillId="9" borderId="0" applyNumberFormat="0" applyBorder="0" applyAlignment="0" applyProtection="0"/>
    <xf numFmtId="172" fontId="15" fillId="9" borderId="0" applyNumberFormat="0" applyBorder="0" applyAlignment="0" applyProtection="0"/>
    <xf numFmtId="172" fontId="15" fillId="9" borderId="0" applyNumberFormat="0" applyBorder="0" applyAlignment="0" applyProtection="0"/>
    <xf numFmtId="0" fontId="108" fillId="9" borderId="0" applyNumberFormat="0" applyBorder="0" applyAlignment="0" applyProtection="0"/>
    <xf numFmtId="0" fontId="15" fillId="9" borderId="0" applyNumberFormat="0" applyBorder="0" applyAlignment="0" applyProtection="0"/>
    <xf numFmtId="173" fontId="15" fillId="9" borderId="0" applyNumberFormat="0" applyBorder="0" applyAlignment="0" applyProtection="0"/>
    <xf numFmtId="0" fontId="15" fillId="9" borderId="0" applyNumberFormat="0" applyBorder="0" applyAlignment="0" applyProtection="0"/>
    <xf numFmtId="165" fontId="108" fillId="19" borderId="0" applyNumberFormat="0" applyBorder="0" applyAlignment="0" applyProtection="0"/>
    <xf numFmtId="0" fontId="108" fillId="10" borderId="0" applyNumberFormat="0" applyBorder="0" applyAlignment="0" applyProtection="0"/>
    <xf numFmtId="172" fontId="15" fillId="10" borderId="0" applyNumberFormat="0" applyBorder="0" applyAlignment="0" applyProtection="0"/>
    <xf numFmtId="172" fontId="15" fillId="10" borderId="0" applyNumberFormat="0" applyBorder="0" applyAlignment="0" applyProtection="0"/>
    <xf numFmtId="0" fontId="108" fillId="10" borderId="0" applyNumberFormat="0" applyBorder="0" applyAlignment="0" applyProtection="0"/>
    <xf numFmtId="0" fontId="15" fillId="10" borderId="0" applyNumberFormat="0" applyBorder="0" applyAlignment="0" applyProtection="0"/>
    <xf numFmtId="173" fontId="15" fillId="10" borderId="0" applyNumberFormat="0" applyBorder="0" applyAlignment="0" applyProtection="0"/>
    <xf numFmtId="0" fontId="15" fillId="10" borderId="0" applyNumberFormat="0" applyBorder="0" applyAlignment="0" applyProtection="0"/>
    <xf numFmtId="165" fontId="108" fillId="11" borderId="0" applyNumberFormat="0" applyBorder="0" applyAlignment="0" applyProtection="0"/>
    <xf numFmtId="0" fontId="108" fillId="22" borderId="0" applyNumberFormat="0" applyBorder="0" applyAlignment="0" applyProtection="0"/>
    <xf numFmtId="0" fontId="108" fillId="13" borderId="0" applyNumberFormat="0" applyBorder="0" applyAlignment="0" applyProtection="0"/>
    <xf numFmtId="172" fontId="15" fillId="13" borderId="0" applyNumberFormat="0" applyBorder="0" applyAlignment="0" applyProtection="0"/>
    <xf numFmtId="172" fontId="15" fillId="13" borderId="0" applyNumberFormat="0" applyBorder="0" applyAlignment="0" applyProtection="0"/>
    <xf numFmtId="0" fontId="108" fillId="13" borderId="0" applyNumberFormat="0" applyBorder="0" applyAlignment="0" applyProtection="0"/>
    <xf numFmtId="0" fontId="15" fillId="13" borderId="0" applyNumberFormat="0" applyBorder="0" applyAlignment="0" applyProtection="0"/>
    <xf numFmtId="173" fontId="15" fillId="13" borderId="0" applyNumberFormat="0" applyBorder="0" applyAlignment="0" applyProtection="0"/>
    <xf numFmtId="0" fontId="15" fillId="13" borderId="0" applyNumberFormat="0" applyBorder="0" applyAlignment="0" applyProtection="0"/>
    <xf numFmtId="165" fontId="108" fillId="3" borderId="0" applyNumberFormat="0" applyBorder="0" applyAlignment="0" applyProtection="0"/>
    <xf numFmtId="0" fontId="108" fillId="20" borderId="0" applyNumberFormat="0" applyBorder="0" applyAlignment="0" applyProtection="0"/>
    <xf numFmtId="0" fontId="108" fillId="14" borderId="0" applyNumberFormat="0" applyBorder="0" applyAlignment="0" applyProtection="0"/>
    <xf numFmtId="172" fontId="15" fillId="14" borderId="0" applyNumberFormat="0" applyBorder="0" applyAlignment="0" applyProtection="0"/>
    <xf numFmtId="172" fontId="15" fillId="14" borderId="0" applyNumberFormat="0" applyBorder="0" applyAlignment="0" applyProtection="0"/>
    <xf numFmtId="0" fontId="108" fillId="14" borderId="0" applyNumberFormat="0" applyBorder="0" applyAlignment="0" applyProtection="0"/>
    <xf numFmtId="0" fontId="15" fillId="14" borderId="0" applyNumberFormat="0" applyBorder="0" applyAlignment="0" applyProtection="0"/>
    <xf numFmtId="173" fontId="15" fillId="14" borderId="0" applyNumberFormat="0" applyBorder="0" applyAlignment="0" applyProtection="0"/>
    <xf numFmtId="0" fontId="15" fillId="14" borderId="0" applyNumberFormat="0" applyBorder="0" applyAlignment="0" applyProtection="0"/>
    <xf numFmtId="165" fontId="108" fillId="6" borderId="0" applyNumberFormat="0" applyBorder="0" applyAlignment="0" applyProtection="0"/>
    <xf numFmtId="0" fontId="108" fillId="15" borderId="0" applyNumberFormat="0" applyBorder="0" applyAlignment="0" applyProtection="0"/>
    <xf numFmtId="172" fontId="15" fillId="15" borderId="0" applyNumberFormat="0" applyBorder="0" applyAlignment="0" applyProtection="0"/>
    <xf numFmtId="172" fontId="15" fillId="15" borderId="0" applyNumberFormat="0" applyBorder="0" applyAlignment="0" applyProtection="0"/>
    <xf numFmtId="0" fontId="108" fillId="15" borderId="0" applyNumberFormat="0" applyBorder="0" applyAlignment="0" applyProtection="0"/>
    <xf numFmtId="0" fontId="15" fillId="15" borderId="0" applyNumberFormat="0" applyBorder="0" applyAlignment="0" applyProtection="0"/>
    <xf numFmtId="173" fontId="15" fillId="15" borderId="0" applyNumberFormat="0" applyBorder="0" applyAlignment="0" applyProtection="0"/>
    <xf numFmtId="0" fontId="15" fillId="15" borderId="0" applyNumberFormat="0" applyBorder="0" applyAlignment="0" applyProtection="0"/>
    <xf numFmtId="165" fontId="108" fillId="9" borderId="0" applyNumberFormat="0" applyBorder="0" applyAlignment="0" applyProtection="0"/>
    <xf numFmtId="0" fontId="108" fillId="7" borderId="0" applyNumberFormat="0" applyBorder="0" applyAlignment="0" applyProtection="0"/>
    <xf numFmtId="172" fontId="109" fillId="12" borderId="0" applyNumberFormat="0" applyBorder="0" applyAlignment="0" applyProtection="0"/>
    <xf numFmtId="173" fontId="109" fillId="12" borderId="0" applyNumberFormat="0" applyBorder="0" applyAlignment="0" applyProtection="0"/>
    <xf numFmtId="172" fontId="109" fillId="9" borderId="0" applyNumberFormat="0" applyBorder="0" applyAlignment="0" applyProtection="0"/>
    <xf numFmtId="173" fontId="109" fillId="9" borderId="0" applyNumberFormat="0" applyBorder="0" applyAlignment="0" applyProtection="0"/>
    <xf numFmtId="172" fontId="109" fillId="10" borderId="0" applyNumberFormat="0" applyBorder="0" applyAlignment="0" applyProtection="0"/>
    <xf numFmtId="173" fontId="109" fillId="10" borderId="0" applyNumberFormat="0" applyBorder="0" applyAlignment="0" applyProtection="0"/>
    <xf numFmtId="172" fontId="109" fillId="13" borderId="0" applyNumberFormat="0" applyBorder="0" applyAlignment="0" applyProtection="0"/>
    <xf numFmtId="173" fontId="109" fillId="13" borderId="0" applyNumberFormat="0" applyBorder="0" applyAlignment="0" applyProtection="0"/>
    <xf numFmtId="172" fontId="109" fillId="14" borderId="0" applyNumberFormat="0" applyBorder="0" applyAlignment="0" applyProtection="0"/>
    <xf numFmtId="173" fontId="109" fillId="14" borderId="0" applyNumberFormat="0" applyBorder="0" applyAlignment="0" applyProtection="0"/>
    <xf numFmtId="172" fontId="109" fillId="15" borderId="0" applyNumberFormat="0" applyBorder="0" applyAlignment="0" applyProtection="0"/>
    <xf numFmtId="173" fontId="109" fillId="15" borderId="0" applyNumberFormat="0" applyBorder="0" applyAlignment="0" applyProtection="0"/>
    <xf numFmtId="172" fontId="108" fillId="6" borderId="0" applyNumberFormat="0" applyBorder="0" applyAlignment="0" applyProtection="0"/>
    <xf numFmtId="173" fontId="108" fillId="6" borderId="0" applyNumberFormat="0" applyBorder="0" applyAlignment="0" applyProtection="0"/>
    <xf numFmtId="0" fontId="108" fillId="6" borderId="0" applyNumberFormat="0" applyBorder="0" applyAlignment="0" applyProtection="0"/>
    <xf numFmtId="165" fontId="108" fillId="6" borderId="0" applyNumberFormat="0" applyBorder="0" applyAlignment="0" applyProtection="0"/>
    <xf numFmtId="0" fontId="108" fillId="6" borderId="0" applyNumberFormat="0" applyBorder="0" applyAlignment="0" applyProtection="0"/>
    <xf numFmtId="0" fontId="108" fillId="6" borderId="0" applyNumberFormat="0" applyBorder="0" applyAlignment="0" applyProtection="0"/>
    <xf numFmtId="173" fontId="108" fillId="6" borderId="0" applyNumberFormat="0" applyBorder="0" applyAlignment="0" applyProtection="0"/>
    <xf numFmtId="172" fontId="108" fillId="6" borderId="0" applyNumberFormat="0" applyBorder="0" applyAlignment="0" applyProtection="0"/>
    <xf numFmtId="0" fontId="108" fillId="12" borderId="0" applyNumberFormat="0" applyBorder="0" applyAlignment="0" applyProtection="0"/>
    <xf numFmtId="165" fontId="108" fillId="6" borderId="0" applyNumberFormat="0" applyBorder="0" applyAlignment="0" applyProtection="0"/>
    <xf numFmtId="172" fontId="108" fillId="19" borderId="0" applyNumberFormat="0" applyBorder="0" applyAlignment="0" applyProtection="0"/>
    <xf numFmtId="173" fontId="108" fillId="19" borderId="0" applyNumberFormat="0" applyBorder="0" applyAlignment="0" applyProtection="0"/>
    <xf numFmtId="0" fontId="108" fillId="19" borderId="0" applyNumberFormat="0" applyBorder="0" applyAlignment="0" applyProtection="0"/>
    <xf numFmtId="165"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173" fontId="108" fillId="19" borderId="0" applyNumberFormat="0" applyBorder="0" applyAlignment="0" applyProtection="0"/>
    <xf numFmtId="172" fontId="108" fillId="19" borderId="0" applyNumberFormat="0" applyBorder="0" applyAlignment="0" applyProtection="0"/>
    <xf numFmtId="0" fontId="108" fillId="9" borderId="0" applyNumberFormat="0" applyBorder="0" applyAlignment="0" applyProtection="0"/>
    <xf numFmtId="165" fontId="108" fillId="19" borderId="0" applyNumberFormat="0" applyBorder="0" applyAlignment="0" applyProtection="0"/>
    <xf numFmtId="172" fontId="108" fillId="11" borderId="0" applyNumberFormat="0" applyBorder="0" applyAlignment="0" applyProtection="0"/>
    <xf numFmtId="173" fontId="108" fillId="11" borderId="0" applyNumberFormat="0" applyBorder="0" applyAlignment="0" applyProtection="0"/>
    <xf numFmtId="0" fontId="108" fillId="11" borderId="0" applyNumberFormat="0" applyBorder="0" applyAlignment="0" applyProtection="0"/>
    <xf numFmtId="165"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173" fontId="108" fillId="11" borderId="0" applyNumberFormat="0" applyBorder="0" applyAlignment="0" applyProtection="0"/>
    <xf numFmtId="172" fontId="108" fillId="11" borderId="0" applyNumberFormat="0" applyBorder="0" applyAlignment="0" applyProtection="0"/>
    <xf numFmtId="0" fontId="108" fillId="10" borderId="0" applyNumberFormat="0" applyBorder="0" applyAlignment="0" applyProtection="0"/>
    <xf numFmtId="165" fontId="108" fillId="11" borderId="0" applyNumberFormat="0" applyBorder="0" applyAlignment="0" applyProtection="0"/>
    <xf numFmtId="172" fontId="108" fillId="3" borderId="0" applyNumberFormat="0" applyBorder="0" applyAlignment="0" applyProtection="0"/>
    <xf numFmtId="173" fontId="108" fillId="3" borderId="0" applyNumberFormat="0" applyBorder="0" applyAlignment="0" applyProtection="0"/>
    <xf numFmtId="0" fontId="108" fillId="3" borderId="0" applyNumberFormat="0" applyBorder="0" applyAlignment="0" applyProtection="0"/>
    <xf numFmtId="165" fontId="108" fillId="3" borderId="0" applyNumberFormat="0" applyBorder="0" applyAlignment="0" applyProtection="0"/>
    <xf numFmtId="0" fontId="108" fillId="3" borderId="0" applyNumberFormat="0" applyBorder="0" applyAlignment="0" applyProtection="0"/>
    <xf numFmtId="0" fontId="108" fillId="3" borderId="0" applyNumberFormat="0" applyBorder="0" applyAlignment="0" applyProtection="0"/>
    <xf numFmtId="173" fontId="108" fillId="3" borderId="0" applyNumberFormat="0" applyBorder="0" applyAlignment="0" applyProtection="0"/>
    <xf numFmtId="172" fontId="108" fillId="3" borderId="0" applyNumberFormat="0" applyBorder="0" applyAlignment="0" applyProtection="0"/>
    <xf numFmtId="0" fontId="108" fillId="13" borderId="0" applyNumberFormat="0" applyBorder="0" applyAlignment="0" applyProtection="0"/>
    <xf numFmtId="165" fontId="108" fillId="3" borderId="0" applyNumberFormat="0" applyBorder="0" applyAlignment="0" applyProtection="0"/>
    <xf numFmtId="172" fontId="108" fillId="6" borderId="0" applyNumberFormat="0" applyBorder="0" applyAlignment="0" applyProtection="0"/>
    <xf numFmtId="173" fontId="108" fillId="6" borderId="0" applyNumberFormat="0" applyBorder="0" applyAlignment="0" applyProtection="0"/>
    <xf numFmtId="0" fontId="108" fillId="6" borderId="0" applyNumberFormat="0" applyBorder="0" applyAlignment="0" applyProtection="0"/>
    <xf numFmtId="165" fontId="108" fillId="6" borderId="0" applyNumberFormat="0" applyBorder="0" applyAlignment="0" applyProtection="0"/>
    <xf numFmtId="0" fontId="108" fillId="6" borderId="0" applyNumberFormat="0" applyBorder="0" applyAlignment="0" applyProtection="0"/>
    <xf numFmtId="0" fontId="108" fillId="6" borderId="0" applyNumberFormat="0" applyBorder="0" applyAlignment="0" applyProtection="0"/>
    <xf numFmtId="173" fontId="108" fillId="6" borderId="0" applyNumberFormat="0" applyBorder="0" applyAlignment="0" applyProtection="0"/>
    <xf numFmtId="172" fontId="108" fillId="6" borderId="0" applyNumberFormat="0" applyBorder="0" applyAlignment="0" applyProtection="0"/>
    <xf numFmtId="0" fontId="108" fillId="14" borderId="0" applyNumberFormat="0" applyBorder="0" applyAlignment="0" applyProtection="0"/>
    <xf numFmtId="165" fontId="108" fillId="6" borderId="0" applyNumberFormat="0" applyBorder="0" applyAlignment="0" applyProtection="0"/>
    <xf numFmtId="172" fontId="108" fillId="9" borderId="0" applyNumberFormat="0" applyBorder="0" applyAlignment="0" applyProtection="0"/>
    <xf numFmtId="173" fontId="108" fillId="9" borderId="0" applyNumberFormat="0" applyBorder="0" applyAlignment="0" applyProtection="0"/>
    <xf numFmtId="0" fontId="108" fillId="9" borderId="0" applyNumberFormat="0" applyBorder="0" applyAlignment="0" applyProtection="0"/>
    <xf numFmtId="165" fontId="108" fillId="9" borderId="0" applyNumberFormat="0" applyBorder="0" applyAlignment="0" applyProtection="0"/>
    <xf numFmtId="0" fontId="108" fillId="9" borderId="0" applyNumberFormat="0" applyBorder="0" applyAlignment="0" applyProtection="0"/>
    <xf numFmtId="0" fontId="108" fillId="9" borderId="0" applyNumberFormat="0" applyBorder="0" applyAlignment="0" applyProtection="0"/>
    <xf numFmtId="173" fontId="108" fillId="9" borderId="0" applyNumberFormat="0" applyBorder="0" applyAlignment="0" applyProtection="0"/>
    <xf numFmtId="172" fontId="108" fillId="9" borderId="0" applyNumberFormat="0" applyBorder="0" applyAlignment="0" applyProtection="0"/>
    <xf numFmtId="0" fontId="108" fillId="15" borderId="0" applyNumberFormat="0" applyBorder="0" applyAlignment="0" applyProtection="0"/>
    <xf numFmtId="165" fontId="108" fillId="9" borderId="0" applyNumberFormat="0" applyBorder="0" applyAlignment="0" applyProtection="0"/>
    <xf numFmtId="192" fontId="102" fillId="0" borderId="0">
      <alignment horizontal="center"/>
    </xf>
    <xf numFmtId="193" fontId="102" fillId="0" borderId="0">
      <alignment horizontal="center"/>
    </xf>
    <xf numFmtId="194" fontId="102" fillId="0" borderId="0">
      <alignment horizontal="center"/>
    </xf>
    <xf numFmtId="195" fontId="102" fillId="0" borderId="0">
      <alignment horizontal="center"/>
    </xf>
    <xf numFmtId="196" fontId="102" fillId="0" borderId="0">
      <alignment horizontal="center"/>
    </xf>
    <xf numFmtId="172" fontId="14" fillId="58" borderId="0" applyNumberFormat="0" applyBorder="0" applyAlignment="0" applyProtection="0"/>
    <xf numFmtId="172" fontId="14" fillId="58" borderId="0" applyNumberFormat="0" applyBorder="0" applyAlignment="0" applyProtection="0"/>
    <xf numFmtId="173" fontId="14" fillId="58" borderId="0" applyNumberFormat="0" applyBorder="0" applyAlignment="0" applyProtection="0"/>
    <xf numFmtId="0" fontId="14" fillId="58" borderId="0" applyNumberFormat="0" applyBorder="0" applyAlignment="0" applyProtection="0"/>
    <xf numFmtId="172" fontId="14" fillId="58" borderId="0" applyNumberFormat="0" applyBorder="0" applyAlignment="0" applyProtection="0"/>
    <xf numFmtId="0" fontId="14" fillId="58" borderId="0" applyNumberFormat="0" applyBorder="0" applyAlignment="0" applyProtection="0"/>
    <xf numFmtId="172" fontId="14" fillId="58" borderId="0" applyNumberFormat="0" applyBorder="0" applyAlignment="0" applyProtection="0"/>
    <xf numFmtId="173" fontId="14" fillId="58" borderId="0" applyNumberFormat="0" applyBorder="0" applyAlignment="0" applyProtection="0"/>
    <xf numFmtId="0" fontId="14" fillId="58" borderId="0" applyNumberFormat="0" applyBorder="0" applyAlignment="0" applyProtection="0"/>
    <xf numFmtId="165" fontId="14" fillId="58" borderId="0" applyNumberFormat="0" applyBorder="0" applyAlignment="0" applyProtection="0"/>
    <xf numFmtId="0" fontId="14" fillId="58" borderId="0" applyNumberFormat="0" applyBorder="0" applyAlignment="0" applyProtection="0"/>
    <xf numFmtId="173" fontId="14" fillId="58" borderId="0" applyNumberFormat="0" applyBorder="0" applyAlignment="0" applyProtection="0"/>
    <xf numFmtId="0" fontId="14" fillId="58" borderId="0" applyNumberFormat="0" applyBorder="0" applyAlignment="0" applyProtection="0"/>
    <xf numFmtId="172" fontId="14" fillId="58" borderId="0" applyNumberFormat="0" applyBorder="0" applyAlignment="0" applyProtection="0"/>
    <xf numFmtId="0" fontId="14" fillId="58" borderId="0" applyNumberFormat="0" applyBorder="0" applyAlignment="0" applyProtection="0"/>
    <xf numFmtId="165" fontId="14" fillId="58" borderId="0" applyNumberFormat="0" applyBorder="0" applyAlignment="0" applyProtection="0"/>
    <xf numFmtId="172" fontId="14" fillId="59" borderId="0" applyNumberFormat="0" applyBorder="0" applyAlignment="0" applyProtection="0"/>
    <xf numFmtId="172" fontId="14" fillId="59" borderId="0" applyNumberFormat="0" applyBorder="0" applyAlignment="0" applyProtection="0"/>
    <xf numFmtId="173" fontId="14" fillId="59" borderId="0" applyNumberFormat="0" applyBorder="0" applyAlignment="0" applyProtection="0"/>
    <xf numFmtId="0" fontId="14" fillId="59" borderId="0" applyNumberFormat="0" applyBorder="0" applyAlignment="0" applyProtection="0"/>
    <xf numFmtId="172" fontId="14" fillId="59" borderId="0" applyNumberFormat="0" applyBorder="0" applyAlignment="0" applyProtection="0"/>
    <xf numFmtId="0" fontId="14" fillId="59" borderId="0" applyNumberFormat="0" applyBorder="0" applyAlignment="0" applyProtection="0"/>
    <xf numFmtId="172" fontId="14" fillId="59" borderId="0" applyNumberFormat="0" applyBorder="0" applyAlignment="0" applyProtection="0"/>
    <xf numFmtId="173" fontId="14" fillId="59" borderId="0" applyNumberFormat="0" applyBorder="0" applyAlignment="0" applyProtection="0"/>
    <xf numFmtId="0" fontId="14" fillId="59" borderId="0" applyNumberFormat="0" applyBorder="0" applyAlignment="0" applyProtection="0"/>
    <xf numFmtId="165" fontId="14" fillId="59" borderId="0" applyNumberFormat="0" applyBorder="0" applyAlignment="0" applyProtection="0"/>
    <xf numFmtId="0" fontId="14" fillId="59" borderId="0" applyNumberFormat="0" applyBorder="0" applyAlignment="0" applyProtection="0"/>
    <xf numFmtId="173" fontId="14" fillId="59" borderId="0" applyNumberFormat="0" applyBorder="0" applyAlignment="0" applyProtection="0"/>
    <xf numFmtId="0" fontId="14" fillId="59" borderId="0" applyNumberFormat="0" applyBorder="0" applyAlignment="0" applyProtection="0"/>
    <xf numFmtId="172" fontId="14" fillId="59" borderId="0" applyNumberFormat="0" applyBorder="0" applyAlignment="0" applyProtection="0"/>
    <xf numFmtId="0" fontId="14" fillId="59" borderId="0" applyNumberFormat="0" applyBorder="0" applyAlignment="0" applyProtection="0"/>
    <xf numFmtId="165" fontId="14" fillId="59" borderId="0" applyNumberFormat="0" applyBorder="0" applyAlignment="0" applyProtection="0"/>
    <xf numFmtId="172" fontId="15" fillId="60" borderId="0" applyNumberFormat="0" applyBorder="0" applyAlignment="0" applyProtection="0"/>
    <xf numFmtId="172" fontId="15" fillId="60" borderId="0" applyNumberFormat="0" applyBorder="0" applyAlignment="0" applyProtection="0"/>
    <xf numFmtId="173" fontId="15" fillId="60" borderId="0" applyNumberFormat="0" applyBorder="0" applyAlignment="0" applyProtection="0"/>
    <xf numFmtId="0" fontId="15" fillId="60" borderId="0" applyNumberFormat="0" applyBorder="0" applyAlignment="0" applyProtection="0"/>
    <xf numFmtId="165" fontId="15" fillId="60" borderId="0" applyNumberFormat="0" applyBorder="0" applyAlignment="0" applyProtection="0"/>
    <xf numFmtId="0" fontId="15" fillId="60" borderId="0" applyNumberFormat="0" applyBorder="0" applyAlignment="0" applyProtection="0"/>
    <xf numFmtId="173" fontId="15" fillId="60" borderId="0" applyNumberFormat="0" applyBorder="0" applyAlignment="0" applyProtection="0"/>
    <xf numFmtId="0" fontId="15" fillId="60" borderId="0" applyNumberFormat="0" applyBorder="0" applyAlignment="0" applyProtection="0"/>
    <xf numFmtId="172" fontId="15" fillId="60" borderId="0" applyNumberFormat="0" applyBorder="0" applyAlignment="0" applyProtection="0"/>
    <xf numFmtId="0" fontId="15" fillId="60" borderId="0" applyNumberFormat="0" applyBorder="0" applyAlignment="0" applyProtection="0"/>
    <xf numFmtId="165" fontId="15" fillId="60"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165" fontId="108" fillId="61"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172" fontId="15" fillId="16" borderId="0" applyNumberFormat="0" applyBorder="0" applyAlignment="0" applyProtection="0"/>
    <xf numFmtId="172" fontId="15" fillId="16" borderId="0" applyNumberFormat="0" applyBorder="0" applyAlignment="0" applyProtection="0"/>
    <xf numFmtId="0" fontId="108" fillId="16" borderId="0" applyNumberFormat="0" applyBorder="0" applyAlignment="0" applyProtection="0"/>
    <xf numFmtId="0" fontId="15" fillId="16" borderId="0" applyNumberFormat="0" applyBorder="0" applyAlignment="0" applyProtection="0"/>
    <xf numFmtId="173" fontId="15" fillId="16" borderId="0" applyNumberFormat="0" applyBorder="0" applyAlignment="0" applyProtection="0"/>
    <xf numFmtId="0" fontId="15"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0" fontId="108" fillId="16" borderId="0" applyNumberFormat="0" applyBorder="0" applyAlignment="0" applyProtection="0"/>
    <xf numFmtId="172" fontId="14" fillId="62" borderId="0" applyNumberFormat="0" applyBorder="0" applyAlignment="0" applyProtection="0"/>
    <xf numFmtId="172" fontId="14" fillId="62" borderId="0" applyNumberFormat="0" applyBorder="0" applyAlignment="0" applyProtection="0"/>
    <xf numFmtId="173" fontId="14" fillId="62" borderId="0" applyNumberFormat="0" applyBorder="0" applyAlignment="0" applyProtection="0"/>
    <xf numFmtId="0" fontId="14" fillId="62" borderId="0" applyNumberFormat="0" applyBorder="0" applyAlignment="0" applyProtection="0"/>
    <xf numFmtId="172" fontId="14" fillId="62" borderId="0" applyNumberFormat="0" applyBorder="0" applyAlignment="0" applyProtection="0"/>
    <xf numFmtId="0" fontId="14" fillId="62" borderId="0" applyNumberFormat="0" applyBorder="0" applyAlignment="0" applyProtection="0"/>
    <xf numFmtId="172" fontId="14" fillId="62" borderId="0" applyNumberFormat="0" applyBorder="0" applyAlignment="0" applyProtection="0"/>
    <xf numFmtId="173" fontId="14" fillId="62" borderId="0" applyNumberFormat="0" applyBorder="0" applyAlignment="0" applyProtection="0"/>
    <xf numFmtId="0" fontId="14" fillId="62" borderId="0" applyNumberFormat="0" applyBorder="0" applyAlignment="0" applyProtection="0"/>
    <xf numFmtId="165" fontId="14" fillId="62" borderId="0" applyNumberFormat="0" applyBorder="0" applyAlignment="0" applyProtection="0"/>
    <xf numFmtId="0" fontId="14" fillId="62" borderId="0" applyNumberFormat="0" applyBorder="0" applyAlignment="0" applyProtection="0"/>
    <xf numFmtId="173" fontId="14" fillId="62" borderId="0" applyNumberFormat="0" applyBorder="0" applyAlignment="0" applyProtection="0"/>
    <xf numFmtId="0" fontId="14" fillId="62" borderId="0" applyNumberFormat="0" applyBorder="0" applyAlignment="0" applyProtection="0"/>
    <xf numFmtId="172" fontId="14" fillId="62" borderId="0" applyNumberFormat="0" applyBorder="0" applyAlignment="0" applyProtection="0"/>
    <xf numFmtId="0" fontId="14" fillId="62" borderId="0" applyNumberFormat="0" applyBorder="0" applyAlignment="0" applyProtection="0"/>
    <xf numFmtId="165" fontId="14" fillId="62" borderId="0" applyNumberFormat="0" applyBorder="0" applyAlignment="0" applyProtection="0"/>
    <xf numFmtId="172" fontId="14" fillId="63" borderId="0" applyNumberFormat="0" applyBorder="0" applyAlignment="0" applyProtection="0"/>
    <xf numFmtId="172" fontId="14" fillId="63" borderId="0" applyNumberFormat="0" applyBorder="0" applyAlignment="0" applyProtection="0"/>
    <xf numFmtId="173" fontId="14" fillId="63" borderId="0" applyNumberFormat="0" applyBorder="0" applyAlignment="0" applyProtection="0"/>
    <xf numFmtId="0" fontId="14" fillId="63" borderId="0" applyNumberFormat="0" applyBorder="0" applyAlignment="0" applyProtection="0"/>
    <xf numFmtId="172" fontId="14" fillId="63" borderId="0" applyNumberFormat="0" applyBorder="0" applyAlignment="0" applyProtection="0"/>
    <xf numFmtId="0" fontId="14" fillId="63" borderId="0" applyNumberFormat="0" applyBorder="0" applyAlignment="0" applyProtection="0"/>
    <xf numFmtId="172" fontId="14" fillId="63" borderId="0" applyNumberFormat="0" applyBorder="0" applyAlignment="0" applyProtection="0"/>
    <xf numFmtId="173" fontId="14" fillId="63" borderId="0" applyNumberFormat="0" applyBorder="0" applyAlignment="0" applyProtection="0"/>
    <xf numFmtId="0" fontId="14" fillId="63" borderId="0" applyNumberFormat="0" applyBorder="0" applyAlignment="0" applyProtection="0"/>
    <xf numFmtId="165" fontId="14" fillId="63" borderId="0" applyNumberFormat="0" applyBorder="0" applyAlignment="0" applyProtection="0"/>
    <xf numFmtId="0" fontId="14" fillId="63" borderId="0" applyNumberFormat="0" applyBorder="0" applyAlignment="0" applyProtection="0"/>
    <xf numFmtId="173" fontId="14" fillId="63" borderId="0" applyNumberFormat="0" applyBorder="0" applyAlignment="0" applyProtection="0"/>
    <xf numFmtId="0" fontId="14" fillId="63" borderId="0" applyNumberFormat="0" applyBorder="0" applyAlignment="0" applyProtection="0"/>
    <xf numFmtId="172" fontId="14" fillId="63" borderId="0" applyNumberFormat="0" applyBorder="0" applyAlignment="0" applyProtection="0"/>
    <xf numFmtId="0" fontId="14" fillId="63" borderId="0" applyNumberFormat="0" applyBorder="0" applyAlignment="0" applyProtection="0"/>
    <xf numFmtId="165" fontId="14" fillId="63" borderId="0" applyNumberFormat="0" applyBorder="0" applyAlignment="0" applyProtection="0"/>
    <xf numFmtId="172" fontId="15" fillId="64" borderId="0" applyNumberFormat="0" applyBorder="0" applyAlignment="0" applyProtection="0"/>
    <xf numFmtId="172" fontId="15" fillId="64" borderId="0" applyNumberFormat="0" applyBorder="0" applyAlignment="0" applyProtection="0"/>
    <xf numFmtId="173" fontId="15" fillId="64" borderId="0" applyNumberFormat="0" applyBorder="0" applyAlignment="0" applyProtection="0"/>
    <xf numFmtId="0" fontId="15" fillId="64" borderId="0" applyNumberFormat="0" applyBorder="0" applyAlignment="0" applyProtection="0"/>
    <xf numFmtId="165" fontId="15" fillId="64" borderId="0" applyNumberFormat="0" applyBorder="0" applyAlignment="0" applyProtection="0"/>
    <xf numFmtId="0" fontId="15" fillId="64" borderId="0" applyNumberFormat="0" applyBorder="0" applyAlignment="0" applyProtection="0"/>
    <xf numFmtId="173" fontId="15" fillId="64" borderId="0" applyNumberFormat="0" applyBorder="0" applyAlignment="0" applyProtection="0"/>
    <xf numFmtId="0" fontId="15" fillId="64" borderId="0" applyNumberFormat="0" applyBorder="0" applyAlignment="0" applyProtection="0"/>
    <xf numFmtId="172" fontId="15" fillId="64" borderId="0" applyNumberFormat="0" applyBorder="0" applyAlignment="0" applyProtection="0"/>
    <xf numFmtId="0" fontId="15" fillId="64" borderId="0" applyNumberFormat="0" applyBorder="0" applyAlignment="0" applyProtection="0"/>
    <xf numFmtId="165" fontId="15" fillId="64"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165" fontId="108" fillId="19"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172" fontId="15" fillId="17" borderId="0" applyNumberFormat="0" applyBorder="0" applyAlignment="0" applyProtection="0"/>
    <xf numFmtId="172" fontId="15" fillId="17" borderId="0" applyNumberFormat="0" applyBorder="0" applyAlignment="0" applyProtection="0"/>
    <xf numFmtId="0" fontId="108" fillId="17" borderId="0" applyNumberFormat="0" applyBorder="0" applyAlignment="0" applyProtection="0"/>
    <xf numFmtId="0" fontId="15" fillId="17" borderId="0" applyNumberFormat="0" applyBorder="0" applyAlignment="0" applyProtection="0"/>
    <xf numFmtId="173" fontId="15" fillId="17" borderId="0" applyNumberFormat="0" applyBorder="0" applyAlignment="0" applyProtection="0"/>
    <xf numFmtId="0" fontId="15"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172" fontId="14" fillId="65" borderId="0" applyNumberFormat="0" applyBorder="0" applyAlignment="0" applyProtection="0"/>
    <xf numFmtId="172" fontId="14" fillId="65" borderId="0" applyNumberFormat="0" applyBorder="0" applyAlignment="0" applyProtection="0"/>
    <xf numFmtId="173" fontId="14" fillId="65" borderId="0" applyNumberFormat="0" applyBorder="0" applyAlignment="0" applyProtection="0"/>
    <xf numFmtId="0" fontId="14" fillId="65" borderId="0" applyNumberFormat="0" applyBorder="0" applyAlignment="0" applyProtection="0"/>
    <xf numFmtId="172" fontId="14" fillId="65" borderId="0" applyNumberFormat="0" applyBorder="0" applyAlignment="0" applyProtection="0"/>
    <xf numFmtId="0" fontId="14" fillId="65" borderId="0" applyNumberFormat="0" applyBorder="0" applyAlignment="0" applyProtection="0"/>
    <xf numFmtId="172" fontId="14" fillId="65" borderId="0" applyNumberFormat="0" applyBorder="0" applyAlignment="0" applyProtection="0"/>
    <xf numFmtId="173" fontId="14" fillId="65" borderId="0" applyNumberFormat="0" applyBorder="0" applyAlignment="0" applyProtection="0"/>
    <xf numFmtId="0" fontId="14" fillId="65" borderId="0" applyNumberFormat="0" applyBorder="0" applyAlignment="0" applyProtection="0"/>
    <xf numFmtId="165" fontId="14" fillId="65" borderId="0" applyNumberFormat="0" applyBorder="0" applyAlignment="0" applyProtection="0"/>
    <xf numFmtId="0" fontId="14" fillId="65" borderId="0" applyNumberFormat="0" applyBorder="0" applyAlignment="0" applyProtection="0"/>
    <xf numFmtId="173" fontId="14" fillId="65" borderId="0" applyNumberFormat="0" applyBorder="0" applyAlignment="0" applyProtection="0"/>
    <xf numFmtId="0" fontId="14" fillId="65" borderId="0" applyNumberFormat="0" applyBorder="0" applyAlignment="0" applyProtection="0"/>
    <xf numFmtId="172" fontId="14" fillId="65" borderId="0" applyNumberFormat="0" applyBorder="0" applyAlignment="0" applyProtection="0"/>
    <xf numFmtId="0" fontId="14" fillId="65" borderId="0" applyNumberFormat="0" applyBorder="0" applyAlignment="0" applyProtection="0"/>
    <xf numFmtId="165" fontId="14" fillId="65" borderId="0" applyNumberFormat="0" applyBorder="0" applyAlignment="0" applyProtection="0"/>
    <xf numFmtId="172" fontId="14" fillId="66" borderId="0" applyNumberFormat="0" applyBorder="0" applyAlignment="0" applyProtection="0"/>
    <xf numFmtId="172" fontId="14" fillId="66" borderId="0" applyNumberFormat="0" applyBorder="0" applyAlignment="0" applyProtection="0"/>
    <xf numFmtId="173" fontId="14" fillId="66" borderId="0" applyNumberFormat="0" applyBorder="0" applyAlignment="0" applyProtection="0"/>
    <xf numFmtId="0" fontId="14" fillId="66" borderId="0" applyNumberFormat="0" applyBorder="0" applyAlignment="0" applyProtection="0"/>
    <xf numFmtId="172" fontId="14" fillId="66" borderId="0" applyNumberFormat="0" applyBorder="0" applyAlignment="0" applyProtection="0"/>
    <xf numFmtId="0" fontId="14" fillId="66" borderId="0" applyNumberFormat="0" applyBorder="0" applyAlignment="0" applyProtection="0"/>
    <xf numFmtId="172" fontId="14" fillId="66" borderId="0" applyNumberFormat="0" applyBorder="0" applyAlignment="0" applyProtection="0"/>
    <xf numFmtId="173" fontId="14" fillId="66" borderId="0" applyNumberFormat="0" applyBorder="0" applyAlignment="0" applyProtection="0"/>
    <xf numFmtId="0" fontId="14" fillId="66" borderId="0" applyNumberFormat="0" applyBorder="0" applyAlignment="0" applyProtection="0"/>
    <xf numFmtId="165" fontId="14" fillId="66" borderId="0" applyNumberFormat="0" applyBorder="0" applyAlignment="0" applyProtection="0"/>
    <xf numFmtId="0" fontId="14" fillId="66" borderId="0" applyNumberFormat="0" applyBorder="0" applyAlignment="0" applyProtection="0"/>
    <xf numFmtId="173" fontId="14" fillId="66" borderId="0" applyNumberFormat="0" applyBorder="0" applyAlignment="0" applyProtection="0"/>
    <xf numFmtId="0" fontId="14" fillId="66" borderId="0" applyNumberFormat="0" applyBorder="0" applyAlignment="0" applyProtection="0"/>
    <xf numFmtId="172" fontId="14" fillId="66" borderId="0" applyNumberFormat="0" applyBorder="0" applyAlignment="0" applyProtection="0"/>
    <xf numFmtId="0" fontId="14" fillId="66" borderId="0" applyNumberFormat="0" applyBorder="0" applyAlignment="0" applyProtection="0"/>
    <xf numFmtId="165" fontId="14" fillId="66" borderId="0" applyNumberFormat="0" applyBorder="0" applyAlignment="0" applyProtection="0"/>
    <xf numFmtId="172" fontId="15" fillId="67" borderId="0" applyNumberFormat="0" applyBorder="0" applyAlignment="0" applyProtection="0"/>
    <xf numFmtId="172" fontId="15" fillId="67" borderId="0" applyNumberFormat="0" applyBorder="0" applyAlignment="0" applyProtection="0"/>
    <xf numFmtId="173" fontId="15" fillId="67" borderId="0" applyNumberFormat="0" applyBorder="0" applyAlignment="0" applyProtection="0"/>
    <xf numFmtId="0" fontId="15" fillId="67" borderId="0" applyNumberFormat="0" applyBorder="0" applyAlignment="0" applyProtection="0"/>
    <xf numFmtId="165" fontId="15" fillId="67" borderId="0" applyNumberFormat="0" applyBorder="0" applyAlignment="0" applyProtection="0"/>
    <xf numFmtId="0" fontId="15" fillId="67" borderId="0" applyNumberFormat="0" applyBorder="0" applyAlignment="0" applyProtection="0"/>
    <xf numFmtId="173" fontId="15" fillId="67" borderId="0" applyNumberFormat="0" applyBorder="0" applyAlignment="0" applyProtection="0"/>
    <xf numFmtId="0" fontId="15" fillId="67" borderId="0" applyNumberFormat="0" applyBorder="0" applyAlignment="0" applyProtection="0"/>
    <xf numFmtId="172" fontId="15" fillId="67" borderId="0" applyNumberFormat="0" applyBorder="0" applyAlignment="0" applyProtection="0"/>
    <xf numFmtId="0" fontId="15" fillId="67" borderId="0" applyNumberFormat="0" applyBorder="0" applyAlignment="0" applyProtection="0"/>
    <xf numFmtId="165" fontId="15" fillId="67"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165" fontId="108" fillId="11"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172" fontId="15" fillId="18" borderId="0" applyNumberFormat="0" applyBorder="0" applyAlignment="0" applyProtection="0"/>
    <xf numFmtId="172" fontId="15" fillId="18" borderId="0" applyNumberFormat="0" applyBorder="0" applyAlignment="0" applyProtection="0"/>
    <xf numFmtId="0" fontId="108" fillId="18" borderId="0" applyNumberFormat="0" applyBorder="0" applyAlignment="0" applyProtection="0"/>
    <xf numFmtId="0" fontId="15" fillId="18" borderId="0" applyNumberFormat="0" applyBorder="0" applyAlignment="0" applyProtection="0"/>
    <xf numFmtId="173" fontId="15" fillId="18" borderId="0" applyNumberFormat="0" applyBorder="0" applyAlignment="0" applyProtection="0"/>
    <xf numFmtId="0" fontId="15"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0" fontId="108" fillId="18" borderId="0" applyNumberFormat="0" applyBorder="0" applyAlignment="0" applyProtection="0"/>
    <xf numFmtId="172" fontId="14" fillId="66" borderId="0" applyNumberFormat="0" applyBorder="0" applyAlignment="0" applyProtection="0"/>
    <xf numFmtId="172" fontId="14" fillId="66" borderId="0" applyNumberFormat="0" applyBorder="0" applyAlignment="0" applyProtection="0"/>
    <xf numFmtId="173" fontId="14" fillId="66" borderId="0" applyNumberFormat="0" applyBorder="0" applyAlignment="0" applyProtection="0"/>
    <xf numFmtId="0" fontId="14" fillId="66" borderId="0" applyNumberFormat="0" applyBorder="0" applyAlignment="0" applyProtection="0"/>
    <xf numFmtId="172" fontId="14" fillId="66" borderId="0" applyNumberFormat="0" applyBorder="0" applyAlignment="0" applyProtection="0"/>
    <xf numFmtId="0" fontId="14" fillId="66" borderId="0" applyNumberFormat="0" applyBorder="0" applyAlignment="0" applyProtection="0"/>
    <xf numFmtId="172" fontId="14" fillId="66" borderId="0" applyNumberFormat="0" applyBorder="0" applyAlignment="0" applyProtection="0"/>
    <xf numFmtId="173" fontId="14" fillId="66" borderId="0" applyNumberFormat="0" applyBorder="0" applyAlignment="0" applyProtection="0"/>
    <xf numFmtId="0" fontId="14" fillId="66" borderId="0" applyNumberFormat="0" applyBorder="0" applyAlignment="0" applyProtection="0"/>
    <xf numFmtId="165" fontId="14" fillId="66" borderId="0" applyNumberFormat="0" applyBorder="0" applyAlignment="0" applyProtection="0"/>
    <xf numFmtId="0" fontId="14" fillId="66" borderId="0" applyNumberFormat="0" applyBorder="0" applyAlignment="0" applyProtection="0"/>
    <xf numFmtId="173" fontId="14" fillId="66" borderId="0" applyNumberFormat="0" applyBorder="0" applyAlignment="0" applyProtection="0"/>
    <xf numFmtId="0" fontId="14" fillId="66" borderId="0" applyNumberFormat="0" applyBorder="0" applyAlignment="0" applyProtection="0"/>
    <xf numFmtId="172" fontId="14" fillId="66" borderId="0" applyNumberFormat="0" applyBorder="0" applyAlignment="0" applyProtection="0"/>
    <xf numFmtId="0" fontId="14" fillId="66" borderId="0" applyNumberFormat="0" applyBorder="0" applyAlignment="0" applyProtection="0"/>
    <xf numFmtId="165" fontId="14" fillId="66" borderId="0" applyNumberFormat="0" applyBorder="0" applyAlignment="0" applyProtection="0"/>
    <xf numFmtId="172" fontId="14" fillId="67" borderId="0" applyNumberFormat="0" applyBorder="0" applyAlignment="0" applyProtection="0"/>
    <xf numFmtId="172" fontId="14" fillId="67" borderId="0" applyNumberFormat="0" applyBorder="0" applyAlignment="0" applyProtection="0"/>
    <xf numFmtId="173" fontId="14" fillId="67" borderId="0" applyNumberFormat="0" applyBorder="0" applyAlignment="0" applyProtection="0"/>
    <xf numFmtId="0" fontId="14" fillId="67" borderId="0" applyNumberFormat="0" applyBorder="0" applyAlignment="0" applyProtection="0"/>
    <xf numFmtId="172" fontId="14" fillId="67" borderId="0" applyNumberFormat="0" applyBorder="0" applyAlignment="0" applyProtection="0"/>
    <xf numFmtId="0" fontId="14" fillId="67" borderId="0" applyNumberFormat="0" applyBorder="0" applyAlignment="0" applyProtection="0"/>
    <xf numFmtId="172" fontId="14" fillId="67" borderId="0" applyNumberFormat="0" applyBorder="0" applyAlignment="0" applyProtection="0"/>
    <xf numFmtId="173" fontId="14" fillId="67" borderId="0" applyNumberFormat="0" applyBorder="0" applyAlignment="0" applyProtection="0"/>
    <xf numFmtId="0" fontId="14" fillId="67" borderId="0" applyNumberFormat="0" applyBorder="0" applyAlignment="0" applyProtection="0"/>
    <xf numFmtId="165" fontId="14" fillId="67" borderId="0" applyNumberFormat="0" applyBorder="0" applyAlignment="0" applyProtection="0"/>
    <xf numFmtId="0" fontId="14" fillId="67" borderId="0" applyNumberFormat="0" applyBorder="0" applyAlignment="0" applyProtection="0"/>
    <xf numFmtId="173" fontId="14" fillId="67" borderId="0" applyNumberFormat="0" applyBorder="0" applyAlignment="0" applyProtection="0"/>
    <xf numFmtId="0" fontId="14" fillId="67" borderId="0" applyNumberFormat="0" applyBorder="0" applyAlignment="0" applyProtection="0"/>
    <xf numFmtId="172" fontId="14" fillId="67" borderId="0" applyNumberFormat="0" applyBorder="0" applyAlignment="0" applyProtection="0"/>
    <xf numFmtId="0" fontId="14" fillId="67" borderId="0" applyNumberFormat="0" applyBorder="0" applyAlignment="0" applyProtection="0"/>
    <xf numFmtId="165" fontId="14" fillId="67" borderId="0" applyNumberFormat="0" applyBorder="0" applyAlignment="0" applyProtection="0"/>
    <xf numFmtId="172" fontId="15" fillId="67" borderId="0" applyNumberFormat="0" applyBorder="0" applyAlignment="0" applyProtection="0"/>
    <xf numFmtId="172" fontId="15" fillId="67" borderId="0" applyNumberFormat="0" applyBorder="0" applyAlignment="0" applyProtection="0"/>
    <xf numFmtId="173" fontId="15" fillId="67" borderId="0" applyNumberFormat="0" applyBorder="0" applyAlignment="0" applyProtection="0"/>
    <xf numFmtId="0" fontId="15" fillId="67" borderId="0" applyNumberFormat="0" applyBorder="0" applyAlignment="0" applyProtection="0"/>
    <xf numFmtId="165" fontId="15" fillId="67" borderId="0" applyNumberFormat="0" applyBorder="0" applyAlignment="0" applyProtection="0"/>
    <xf numFmtId="0" fontId="15" fillId="67" borderId="0" applyNumberFormat="0" applyBorder="0" applyAlignment="0" applyProtection="0"/>
    <xf numFmtId="173" fontId="15" fillId="67" borderId="0" applyNumberFormat="0" applyBorder="0" applyAlignment="0" applyProtection="0"/>
    <xf numFmtId="0" fontId="15" fillId="67" borderId="0" applyNumberFormat="0" applyBorder="0" applyAlignment="0" applyProtection="0"/>
    <xf numFmtId="172" fontId="15" fillId="67" borderId="0" applyNumberFormat="0" applyBorder="0" applyAlignment="0" applyProtection="0"/>
    <xf numFmtId="0" fontId="15" fillId="67" borderId="0" applyNumberFormat="0" applyBorder="0" applyAlignment="0" applyProtection="0"/>
    <xf numFmtId="165" fontId="15" fillId="67"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165" fontId="108" fillId="68"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172" fontId="15" fillId="13" borderId="0" applyNumberFormat="0" applyBorder="0" applyAlignment="0" applyProtection="0"/>
    <xf numFmtId="172" fontId="15" fillId="13" borderId="0" applyNumberFormat="0" applyBorder="0" applyAlignment="0" applyProtection="0"/>
    <xf numFmtId="0" fontId="108" fillId="13" borderId="0" applyNumberFormat="0" applyBorder="0" applyAlignment="0" applyProtection="0"/>
    <xf numFmtId="0" fontId="15" fillId="13" borderId="0" applyNumberFormat="0" applyBorder="0" applyAlignment="0" applyProtection="0"/>
    <xf numFmtId="173" fontId="15" fillId="13" borderId="0" applyNumberFormat="0" applyBorder="0" applyAlignment="0" applyProtection="0"/>
    <xf numFmtId="0" fontId="15" fillId="13"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0" fontId="108" fillId="13" borderId="0" applyNumberFormat="0" applyBorder="0" applyAlignment="0" applyProtection="0"/>
    <xf numFmtId="172" fontId="14" fillId="58" borderId="0" applyNumberFormat="0" applyBorder="0" applyAlignment="0" applyProtection="0"/>
    <xf numFmtId="172" fontId="14" fillId="58" borderId="0" applyNumberFormat="0" applyBorder="0" applyAlignment="0" applyProtection="0"/>
    <xf numFmtId="173" fontId="14" fillId="58" borderId="0" applyNumberFormat="0" applyBorder="0" applyAlignment="0" applyProtection="0"/>
    <xf numFmtId="0" fontId="14" fillId="58" borderId="0" applyNumberFormat="0" applyBorder="0" applyAlignment="0" applyProtection="0"/>
    <xf numFmtId="172" fontId="14" fillId="58" borderId="0" applyNumberFormat="0" applyBorder="0" applyAlignment="0" applyProtection="0"/>
    <xf numFmtId="0" fontId="14" fillId="58" borderId="0" applyNumberFormat="0" applyBorder="0" applyAlignment="0" applyProtection="0"/>
    <xf numFmtId="172" fontId="14" fillId="58" borderId="0" applyNumberFormat="0" applyBorder="0" applyAlignment="0" applyProtection="0"/>
    <xf numFmtId="173" fontId="14" fillId="58" borderId="0" applyNumberFormat="0" applyBorder="0" applyAlignment="0" applyProtection="0"/>
    <xf numFmtId="0" fontId="14" fillId="58" borderId="0" applyNumberFormat="0" applyBorder="0" applyAlignment="0" applyProtection="0"/>
    <xf numFmtId="165" fontId="14" fillId="58" borderId="0" applyNumberFormat="0" applyBorder="0" applyAlignment="0" applyProtection="0"/>
    <xf numFmtId="0" fontId="14" fillId="58" borderId="0" applyNumberFormat="0" applyBorder="0" applyAlignment="0" applyProtection="0"/>
    <xf numFmtId="173" fontId="14" fillId="58" borderId="0" applyNumberFormat="0" applyBorder="0" applyAlignment="0" applyProtection="0"/>
    <xf numFmtId="0" fontId="14" fillId="58" borderId="0" applyNumberFormat="0" applyBorder="0" applyAlignment="0" applyProtection="0"/>
    <xf numFmtId="172" fontId="14" fillId="58" borderId="0" applyNumberFormat="0" applyBorder="0" applyAlignment="0" applyProtection="0"/>
    <xf numFmtId="0" fontId="14" fillId="58" borderId="0" applyNumberFormat="0" applyBorder="0" applyAlignment="0" applyProtection="0"/>
    <xf numFmtId="165" fontId="14" fillId="58" borderId="0" applyNumberFormat="0" applyBorder="0" applyAlignment="0" applyProtection="0"/>
    <xf numFmtId="172" fontId="14" fillId="59" borderId="0" applyNumberFormat="0" applyBorder="0" applyAlignment="0" applyProtection="0"/>
    <xf numFmtId="172" fontId="14" fillId="59" borderId="0" applyNumberFormat="0" applyBorder="0" applyAlignment="0" applyProtection="0"/>
    <xf numFmtId="173" fontId="14" fillId="59" borderId="0" applyNumberFormat="0" applyBorder="0" applyAlignment="0" applyProtection="0"/>
    <xf numFmtId="0" fontId="14" fillId="59" borderId="0" applyNumberFormat="0" applyBorder="0" applyAlignment="0" applyProtection="0"/>
    <xf numFmtId="172" fontId="14" fillId="59" borderId="0" applyNumberFormat="0" applyBorder="0" applyAlignment="0" applyProtection="0"/>
    <xf numFmtId="0" fontId="14" fillId="59" borderId="0" applyNumberFormat="0" applyBorder="0" applyAlignment="0" applyProtection="0"/>
    <xf numFmtId="172" fontId="14" fillId="59" borderId="0" applyNumberFormat="0" applyBorder="0" applyAlignment="0" applyProtection="0"/>
    <xf numFmtId="173" fontId="14" fillId="59" borderId="0" applyNumberFormat="0" applyBorder="0" applyAlignment="0" applyProtection="0"/>
    <xf numFmtId="0" fontId="14" fillId="59" borderId="0" applyNumberFormat="0" applyBorder="0" applyAlignment="0" applyProtection="0"/>
    <xf numFmtId="165" fontId="14" fillId="59" borderId="0" applyNumberFormat="0" applyBorder="0" applyAlignment="0" applyProtection="0"/>
    <xf numFmtId="0" fontId="14" fillId="59" borderId="0" applyNumberFormat="0" applyBorder="0" applyAlignment="0" applyProtection="0"/>
    <xf numFmtId="173" fontId="14" fillId="59" borderId="0" applyNumberFormat="0" applyBorder="0" applyAlignment="0" applyProtection="0"/>
    <xf numFmtId="0" fontId="14" fillId="59" borderId="0" applyNumberFormat="0" applyBorder="0" applyAlignment="0" applyProtection="0"/>
    <xf numFmtId="172" fontId="14" fillId="59" borderId="0" applyNumberFormat="0" applyBorder="0" applyAlignment="0" applyProtection="0"/>
    <xf numFmtId="0" fontId="14" fillId="59" borderId="0" applyNumberFormat="0" applyBorder="0" applyAlignment="0" applyProtection="0"/>
    <xf numFmtId="165" fontId="14" fillId="59" borderId="0" applyNumberFormat="0" applyBorder="0" applyAlignment="0" applyProtection="0"/>
    <xf numFmtId="172" fontId="15" fillId="59" borderId="0" applyNumberFormat="0" applyBorder="0" applyAlignment="0" applyProtection="0"/>
    <xf numFmtId="172" fontId="15" fillId="59" borderId="0" applyNumberFormat="0" applyBorder="0" applyAlignment="0" applyProtection="0"/>
    <xf numFmtId="173" fontId="15" fillId="59" borderId="0" applyNumberFormat="0" applyBorder="0" applyAlignment="0" applyProtection="0"/>
    <xf numFmtId="0" fontId="15" fillId="59" borderId="0" applyNumberFormat="0" applyBorder="0" applyAlignment="0" applyProtection="0"/>
    <xf numFmtId="165" fontId="15" fillId="59" borderId="0" applyNumberFormat="0" applyBorder="0" applyAlignment="0" applyProtection="0"/>
    <xf numFmtId="0" fontId="15" fillId="59" borderId="0" applyNumberFormat="0" applyBorder="0" applyAlignment="0" applyProtection="0"/>
    <xf numFmtId="173" fontId="15" fillId="59" borderId="0" applyNumberFormat="0" applyBorder="0" applyAlignment="0" applyProtection="0"/>
    <xf numFmtId="0" fontId="15" fillId="59" borderId="0" applyNumberFormat="0" applyBorder="0" applyAlignment="0" applyProtection="0"/>
    <xf numFmtId="172" fontId="15" fillId="59" borderId="0" applyNumberFormat="0" applyBorder="0" applyAlignment="0" applyProtection="0"/>
    <xf numFmtId="0" fontId="15" fillId="59" borderId="0" applyNumberFormat="0" applyBorder="0" applyAlignment="0" applyProtection="0"/>
    <xf numFmtId="165" fontId="15" fillId="59"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165"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172" fontId="15" fillId="14" borderId="0" applyNumberFormat="0" applyBorder="0" applyAlignment="0" applyProtection="0"/>
    <xf numFmtId="172" fontId="15" fillId="14" borderId="0" applyNumberFormat="0" applyBorder="0" applyAlignment="0" applyProtection="0"/>
    <xf numFmtId="0" fontId="108" fillId="14" borderId="0" applyNumberFormat="0" applyBorder="0" applyAlignment="0" applyProtection="0"/>
    <xf numFmtId="0" fontId="15" fillId="14" borderId="0" applyNumberFormat="0" applyBorder="0" applyAlignment="0" applyProtection="0"/>
    <xf numFmtId="173" fontId="15" fillId="14" borderId="0" applyNumberFormat="0" applyBorder="0" applyAlignment="0" applyProtection="0"/>
    <xf numFmtId="0" fontId="15"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172" fontId="14" fillId="69" borderId="0" applyNumberFormat="0" applyBorder="0" applyAlignment="0" applyProtection="0"/>
    <xf numFmtId="172" fontId="14" fillId="69" borderId="0" applyNumberFormat="0" applyBorder="0" applyAlignment="0" applyProtection="0"/>
    <xf numFmtId="173" fontId="14" fillId="69" borderId="0" applyNumberFormat="0" applyBorder="0" applyAlignment="0" applyProtection="0"/>
    <xf numFmtId="0" fontId="14" fillId="69" borderId="0" applyNumberFormat="0" applyBorder="0" applyAlignment="0" applyProtection="0"/>
    <xf numFmtId="172" fontId="14" fillId="69" borderId="0" applyNumberFormat="0" applyBorder="0" applyAlignment="0" applyProtection="0"/>
    <xf numFmtId="0" fontId="14" fillId="69" borderId="0" applyNumberFormat="0" applyBorder="0" applyAlignment="0" applyProtection="0"/>
    <xf numFmtId="172" fontId="14" fillId="69" borderId="0" applyNumberFormat="0" applyBorder="0" applyAlignment="0" applyProtection="0"/>
    <xf numFmtId="173" fontId="14" fillId="69" borderId="0" applyNumberFormat="0" applyBorder="0" applyAlignment="0" applyProtection="0"/>
    <xf numFmtId="0" fontId="14" fillId="69" borderId="0" applyNumberFormat="0" applyBorder="0" applyAlignment="0" applyProtection="0"/>
    <xf numFmtId="165" fontId="14" fillId="69" borderId="0" applyNumberFormat="0" applyBorder="0" applyAlignment="0" applyProtection="0"/>
    <xf numFmtId="0" fontId="14" fillId="69" borderId="0" applyNumberFormat="0" applyBorder="0" applyAlignment="0" applyProtection="0"/>
    <xf numFmtId="173" fontId="14" fillId="69" borderId="0" applyNumberFormat="0" applyBorder="0" applyAlignment="0" applyProtection="0"/>
    <xf numFmtId="0" fontId="14" fillId="69" borderId="0" applyNumberFormat="0" applyBorder="0" applyAlignment="0" applyProtection="0"/>
    <xf numFmtId="172" fontId="14" fillId="69" borderId="0" applyNumberFormat="0" applyBorder="0" applyAlignment="0" applyProtection="0"/>
    <xf numFmtId="0" fontId="14" fillId="69" borderId="0" applyNumberFormat="0" applyBorder="0" applyAlignment="0" applyProtection="0"/>
    <xf numFmtId="165" fontId="14" fillId="69" borderId="0" applyNumberFormat="0" applyBorder="0" applyAlignment="0" applyProtection="0"/>
    <xf numFmtId="172" fontId="14" fillId="63" borderId="0" applyNumberFormat="0" applyBorder="0" applyAlignment="0" applyProtection="0"/>
    <xf numFmtId="172" fontId="14" fillId="63" borderId="0" applyNumberFormat="0" applyBorder="0" applyAlignment="0" applyProtection="0"/>
    <xf numFmtId="173" fontId="14" fillId="63" borderId="0" applyNumberFormat="0" applyBorder="0" applyAlignment="0" applyProtection="0"/>
    <xf numFmtId="0" fontId="14" fillId="63" borderId="0" applyNumberFormat="0" applyBorder="0" applyAlignment="0" applyProtection="0"/>
    <xf numFmtId="172" fontId="14" fillId="63" borderId="0" applyNumberFormat="0" applyBorder="0" applyAlignment="0" applyProtection="0"/>
    <xf numFmtId="0" fontId="14" fillId="63" borderId="0" applyNumberFormat="0" applyBorder="0" applyAlignment="0" applyProtection="0"/>
    <xf numFmtId="172" fontId="14" fillId="63" borderId="0" applyNumberFormat="0" applyBorder="0" applyAlignment="0" applyProtection="0"/>
    <xf numFmtId="173" fontId="14" fillId="63" borderId="0" applyNumberFormat="0" applyBorder="0" applyAlignment="0" applyProtection="0"/>
    <xf numFmtId="0" fontId="14" fillId="63" borderId="0" applyNumberFormat="0" applyBorder="0" applyAlignment="0" applyProtection="0"/>
    <xf numFmtId="165" fontId="14" fillId="63" borderId="0" applyNumberFormat="0" applyBorder="0" applyAlignment="0" applyProtection="0"/>
    <xf numFmtId="0" fontId="14" fillId="63" borderId="0" applyNumberFormat="0" applyBorder="0" applyAlignment="0" applyProtection="0"/>
    <xf numFmtId="173" fontId="14" fillId="63" borderId="0" applyNumberFormat="0" applyBorder="0" applyAlignment="0" applyProtection="0"/>
    <xf numFmtId="0" fontId="14" fillId="63" borderId="0" applyNumberFormat="0" applyBorder="0" applyAlignment="0" applyProtection="0"/>
    <xf numFmtId="172" fontId="14" fillId="63" borderId="0" applyNumberFormat="0" applyBorder="0" applyAlignment="0" applyProtection="0"/>
    <xf numFmtId="0" fontId="14" fillId="63" borderId="0" applyNumberFormat="0" applyBorder="0" applyAlignment="0" applyProtection="0"/>
    <xf numFmtId="165" fontId="14" fillId="63" borderId="0" applyNumberFormat="0" applyBorder="0" applyAlignment="0" applyProtection="0"/>
    <xf numFmtId="172" fontId="15" fillId="70" borderId="0" applyNumberFormat="0" applyBorder="0" applyAlignment="0" applyProtection="0"/>
    <xf numFmtId="172" fontId="15" fillId="70" borderId="0" applyNumberFormat="0" applyBorder="0" applyAlignment="0" applyProtection="0"/>
    <xf numFmtId="173" fontId="15" fillId="70" borderId="0" applyNumberFormat="0" applyBorder="0" applyAlignment="0" applyProtection="0"/>
    <xf numFmtId="0" fontId="15" fillId="70" borderId="0" applyNumberFormat="0" applyBorder="0" applyAlignment="0" applyProtection="0"/>
    <xf numFmtId="165" fontId="15" fillId="70" borderId="0" applyNumberFormat="0" applyBorder="0" applyAlignment="0" applyProtection="0"/>
    <xf numFmtId="0" fontId="15" fillId="70" borderId="0" applyNumberFormat="0" applyBorder="0" applyAlignment="0" applyProtection="0"/>
    <xf numFmtId="173" fontId="15" fillId="70" borderId="0" applyNumberFormat="0" applyBorder="0" applyAlignment="0" applyProtection="0"/>
    <xf numFmtId="0" fontId="15" fillId="70" borderId="0" applyNumberFormat="0" applyBorder="0" applyAlignment="0" applyProtection="0"/>
    <xf numFmtId="172" fontId="15" fillId="70" borderId="0" applyNumberFormat="0" applyBorder="0" applyAlignment="0" applyProtection="0"/>
    <xf numFmtId="0" fontId="15" fillId="70" borderId="0" applyNumberFormat="0" applyBorder="0" applyAlignment="0" applyProtection="0"/>
    <xf numFmtId="165" fontId="15" fillId="70"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165" fontId="108" fillId="17"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172" fontId="15" fillId="19" borderId="0" applyNumberFormat="0" applyBorder="0" applyAlignment="0" applyProtection="0"/>
    <xf numFmtId="172" fontId="15" fillId="19" borderId="0" applyNumberFormat="0" applyBorder="0" applyAlignment="0" applyProtection="0"/>
    <xf numFmtId="0" fontId="108" fillId="19" borderId="0" applyNumberFormat="0" applyBorder="0" applyAlignment="0" applyProtection="0"/>
    <xf numFmtId="0" fontId="15" fillId="19" borderId="0" applyNumberFormat="0" applyBorder="0" applyAlignment="0" applyProtection="0"/>
    <xf numFmtId="173" fontId="15" fillId="19" borderId="0" applyNumberFormat="0" applyBorder="0" applyAlignment="0" applyProtection="0"/>
    <xf numFmtId="0" fontId="15"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172" fontId="110" fillId="0" borderId="0" applyNumberFormat="0" applyFill="0" applyBorder="0" applyAlignment="0" applyProtection="0">
      <alignment vertical="top"/>
      <protection locked="0"/>
    </xf>
    <xf numFmtId="173" fontId="110" fillId="0" borderId="0" applyNumberFormat="0" applyFill="0" applyBorder="0" applyAlignment="0" applyProtection="0">
      <alignment vertical="top"/>
      <protection locked="0"/>
    </xf>
    <xf numFmtId="172" fontId="110" fillId="0" borderId="0" applyNumberFormat="0" applyFill="0" applyBorder="0" applyAlignment="0" applyProtection="0">
      <alignment vertical="top"/>
      <protection locked="0"/>
    </xf>
    <xf numFmtId="173" fontId="110" fillId="0" borderId="0" applyNumberFormat="0" applyFill="0" applyBorder="0" applyAlignment="0" applyProtection="0">
      <alignment vertical="top"/>
      <protection locked="0"/>
    </xf>
    <xf numFmtId="172" fontId="109" fillId="16" borderId="0" applyNumberFormat="0" applyBorder="0" applyAlignment="0" applyProtection="0"/>
    <xf numFmtId="173" fontId="109" fillId="16" borderId="0" applyNumberFormat="0" applyBorder="0" applyAlignment="0" applyProtection="0"/>
    <xf numFmtId="172" fontId="109" fillId="17" borderId="0" applyNumberFormat="0" applyBorder="0" applyAlignment="0" applyProtection="0"/>
    <xf numFmtId="173" fontId="109" fillId="17" borderId="0" applyNumberFormat="0" applyBorder="0" applyAlignment="0" applyProtection="0"/>
    <xf numFmtId="172" fontId="109" fillId="18" borderId="0" applyNumberFormat="0" applyBorder="0" applyAlignment="0" applyProtection="0"/>
    <xf numFmtId="173" fontId="109" fillId="18" borderId="0" applyNumberFormat="0" applyBorder="0" applyAlignment="0" applyProtection="0"/>
    <xf numFmtId="172" fontId="109" fillId="13" borderId="0" applyNumberFormat="0" applyBorder="0" applyAlignment="0" applyProtection="0"/>
    <xf numFmtId="173" fontId="109" fillId="13" borderId="0" applyNumberFormat="0" applyBorder="0" applyAlignment="0" applyProtection="0"/>
    <xf numFmtId="172" fontId="109" fillId="14" borderId="0" applyNumberFormat="0" applyBorder="0" applyAlignment="0" applyProtection="0"/>
    <xf numFmtId="173" fontId="109" fillId="14" borderId="0" applyNumberFormat="0" applyBorder="0" applyAlignment="0" applyProtection="0"/>
    <xf numFmtId="172" fontId="109" fillId="19" borderId="0" applyNumberFormat="0" applyBorder="0" applyAlignment="0" applyProtection="0"/>
    <xf numFmtId="173" fontId="109" fillId="19" borderId="0" applyNumberFormat="0" applyBorder="0" applyAlignment="0" applyProtection="0"/>
    <xf numFmtId="171" fontId="98" fillId="0" borderId="0" applyFont="0" applyFill="0" applyBorder="0" applyAlignment="0" applyProtection="0"/>
    <xf numFmtId="172" fontId="27" fillId="0" borderId="0" applyNumberFormat="0" applyFill="0" applyBorder="0" applyAlignment="0" applyProtection="0"/>
    <xf numFmtId="0" fontId="111" fillId="0" borderId="0">
      <alignment horizontal="left" wrapText="1"/>
    </xf>
    <xf numFmtId="172" fontId="112" fillId="0" borderId="11">
      <protection hidden="1"/>
    </xf>
    <xf numFmtId="165" fontId="112" fillId="0" borderId="11">
      <protection hidden="1"/>
    </xf>
    <xf numFmtId="165" fontId="112" fillId="0" borderId="11">
      <protection hidden="1"/>
    </xf>
    <xf numFmtId="165" fontId="112" fillId="0" borderId="11">
      <protection hidden="1"/>
    </xf>
    <xf numFmtId="172" fontId="112" fillId="0" borderId="11">
      <protection hidden="1"/>
    </xf>
    <xf numFmtId="172" fontId="112" fillId="0" borderId="11">
      <protection hidden="1"/>
    </xf>
    <xf numFmtId="173" fontId="112" fillId="0" borderId="11">
      <protection hidden="1"/>
    </xf>
    <xf numFmtId="173" fontId="112" fillId="0" borderId="11">
      <protection hidden="1"/>
    </xf>
    <xf numFmtId="173" fontId="112" fillId="0" borderId="11">
      <protection hidden="1"/>
    </xf>
    <xf numFmtId="173" fontId="112" fillId="0" borderId="11">
      <protection hidden="1"/>
    </xf>
    <xf numFmtId="173" fontId="112" fillId="0" borderId="11">
      <protection hidden="1"/>
    </xf>
    <xf numFmtId="173" fontId="112" fillId="0" borderId="11">
      <protection hidden="1"/>
    </xf>
    <xf numFmtId="172" fontId="112" fillId="0" borderId="11">
      <protection hidden="1"/>
    </xf>
    <xf numFmtId="172" fontId="112" fillId="0" borderId="11">
      <protection hidden="1"/>
    </xf>
    <xf numFmtId="172" fontId="112" fillId="0" borderId="11">
      <protection hidden="1"/>
    </xf>
    <xf numFmtId="0" fontId="112" fillId="0" borderId="11">
      <protection hidden="1"/>
    </xf>
    <xf numFmtId="172" fontId="112" fillId="0" borderId="11">
      <protection hidden="1"/>
    </xf>
    <xf numFmtId="0" fontId="112" fillId="0" borderId="11">
      <protection hidden="1"/>
    </xf>
    <xf numFmtId="0" fontId="112" fillId="0" borderId="11">
      <protection hidden="1"/>
    </xf>
    <xf numFmtId="172" fontId="112" fillId="0" borderId="11">
      <protection hidden="1"/>
    </xf>
    <xf numFmtId="165" fontId="112" fillId="0" borderId="11">
      <protection hidden="1"/>
    </xf>
    <xf numFmtId="165" fontId="112" fillId="0" borderId="11">
      <protection hidden="1"/>
    </xf>
    <xf numFmtId="165" fontId="112" fillId="0" borderId="11">
      <protection hidden="1"/>
    </xf>
    <xf numFmtId="165" fontId="112" fillId="0" borderId="11">
      <protection hidden="1"/>
    </xf>
    <xf numFmtId="165" fontId="112" fillId="0" borderId="11">
      <protection hidden="1"/>
    </xf>
    <xf numFmtId="165" fontId="112" fillId="0" borderId="11">
      <protection hidden="1"/>
    </xf>
    <xf numFmtId="165" fontId="112" fillId="0" borderId="11">
      <protection hidden="1"/>
    </xf>
    <xf numFmtId="165" fontId="112" fillId="0" borderId="11">
      <protection hidden="1"/>
    </xf>
    <xf numFmtId="165" fontId="112" fillId="0" borderId="11">
      <protection hidden="1"/>
    </xf>
    <xf numFmtId="0" fontId="112" fillId="0" borderId="11">
      <protection hidden="1"/>
    </xf>
    <xf numFmtId="0" fontId="112" fillId="0" borderId="11">
      <protection hidden="1"/>
    </xf>
    <xf numFmtId="0" fontId="112" fillId="0" borderId="11">
      <protection hidden="1"/>
    </xf>
    <xf numFmtId="0" fontId="112" fillId="0" borderId="11">
      <protection hidden="1"/>
    </xf>
    <xf numFmtId="0" fontId="112" fillId="0" borderId="11">
      <protection hidden="1"/>
    </xf>
    <xf numFmtId="0" fontId="112" fillId="0" borderId="11">
      <protection hidden="1"/>
    </xf>
    <xf numFmtId="0" fontId="112" fillId="0" borderId="11">
      <protection hidden="1"/>
    </xf>
    <xf numFmtId="0" fontId="112" fillId="0" borderId="11">
      <protection hidden="1"/>
    </xf>
    <xf numFmtId="165" fontId="112" fillId="0" borderId="11">
      <protection hidden="1"/>
    </xf>
    <xf numFmtId="165" fontId="112" fillId="0" borderId="11">
      <protection hidden="1"/>
    </xf>
    <xf numFmtId="172" fontId="112" fillId="0" borderId="11">
      <protection hidden="1"/>
    </xf>
    <xf numFmtId="165" fontId="112" fillId="0" borderId="11">
      <protection hidden="1"/>
    </xf>
    <xf numFmtId="173" fontId="112" fillId="0" borderId="11">
      <protection hidden="1"/>
    </xf>
    <xf numFmtId="173" fontId="112" fillId="0" borderId="11">
      <protection hidden="1"/>
    </xf>
    <xf numFmtId="173" fontId="112" fillId="0" borderId="11">
      <protection hidden="1"/>
    </xf>
    <xf numFmtId="173" fontId="112" fillId="0" borderId="11">
      <protection hidden="1"/>
    </xf>
    <xf numFmtId="173" fontId="112" fillId="0" borderId="11">
      <protection hidden="1"/>
    </xf>
    <xf numFmtId="173" fontId="112" fillId="0" borderId="11">
      <protection hidden="1"/>
    </xf>
    <xf numFmtId="165" fontId="112" fillId="0" borderId="11">
      <protection hidden="1"/>
    </xf>
    <xf numFmtId="165" fontId="112" fillId="0" borderId="11">
      <protection hidden="1"/>
    </xf>
    <xf numFmtId="165" fontId="112" fillId="0" borderId="11">
      <protection hidden="1"/>
    </xf>
    <xf numFmtId="0" fontId="112" fillId="0" borderId="11">
      <protection hidden="1"/>
    </xf>
    <xf numFmtId="165" fontId="112" fillId="0" borderId="11">
      <protection hidden="1"/>
    </xf>
    <xf numFmtId="0" fontId="112" fillId="0" borderId="11">
      <protection hidden="1"/>
    </xf>
    <xf numFmtId="0" fontId="112" fillId="0" borderId="11">
      <protection hidden="1"/>
    </xf>
    <xf numFmtId="165" fontId="112" fillId="0" borderId="11">
      <protection hidden="1"/>
    </xf>
    <xf numFmtId="172" fontId="112" fillId="0" borderId="11">
      <protection hidden="1"/>
    </xf>
    <xf numFmtId="172" fontId="112" fillId="0" borderId="11">
      <protection hidden="1"/>
    </xf>
    <xf numFmtId="172" fontId="112" fillId="0" borderId="11">
      <protection hidden="1"/>
    </xf>
    <xf numFmtId="172" fontId="112" fillId="0" borderId="11">
      <protection hidden="1"/>
    </xf>
    <xf numFmtId="172" fontId="112" fillId="0" borderId="11">
      <protection hidden="1"/>
    </xf>
    <xf numFmtId="172" fontId="112" fillId="0" borderId="11">
      <protection hidden="1"/>
    </xf>
    <xf numFmtId="172" fontId="112" fillId="0" borderId="11">
      <protection hidden="1"/>
    </xf>
    <xf numFmtId="172" fontId="112" fillId="0" borderId="11">
      <protection hidden="1"/>
    </xf>
    <xf numFmtId="172" fontId="112" fillId="0" borderId="11">
      <protection hidden="1"/>
    </xf>
    <xf numFmtId="0" fontId="112" fillId="0" borderId="11">
      <protection hidden="1"/>
    </xf>
    <xf numFmtId="0" fontId="112" fillId="0" borderId="11">
      <protection hidden="1"/>
    </xf>
    <xf numFmtId="0" fontId="112" fillId="0" borderId="11">
      <protection hidden="1"/>
    </xf>
    <xf numFmtId="0" fontId="112" fillId="0" borderId="11">
      <protection hidden="1"/>
    </xf>
    <xf numFmtId="0" fontId="112" fillId="0" borderId="11">
      <protection hidden="1"/>
    </xf>
    <xf numFmtId="0" fontId="112" fillId="0" borderId="11">
      <protection hidden="1"/>
    </xf>
    <xf numFmtId="0" fontId="112" fillId="0" borderId="11">
      <protection hidden="1"/>
    </xf>
    <xf numFmtId="0" fontId="112" fillId="0" borderId="11">
      <protection hidden="1"/>
    </xf>
    <xf numFmtId="172" fontId="112" fillId="0" borderId="11">
      <protection hidden="1"/>
    </xf>
    <xf numFmtId="172" fontId="112" fillId="0" borderId="11">
      <protection hidden="1"/>
    </xf>
    <xf numFmtId="172"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173" fontId="113" fillId="20" borderId="11" applyNumberFormat="0" applyFont="0" applyBorder="0" applyAlignment="0" applyProtection="0">
      <protection hidden="1"/>
    </xf>
    <xf numFmtId="173" fontId="113" fillId="20" borderId="11" applyNumberFormat="0" applyFont="0" applyBorder="0" applyAlignment="0" applyProtection="0">
      <protection hidden="1"/>
    </xf>
    <xf numFmtId="173" fontId="113" fillId="20" borderId="11" applyNumberFormat="0" applyFont="0" applyBorder="0" applyAlignment="0" applyProtection="0">
      <protection hidden="1"/>
    </xf>
    <xf numFmtId="173" fontId="113" fillId="20" borderId="11" applyNumberFormat="0" applyFont="0" applyBorder="0" applyAlignment="0" applyProtection="0">
      <protection hidden="1"/>
    </xf>
    <xf numFmtId="173" fontId="113" fillId="20" borderId="11" applyNumberFormat="0" applyFont="0" applyBorder="0" applyAlignment="0" applyProtection="0">
      <protection hidden="1"/>
    </xf>
    <xf numFmtId="173"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173" fontId="113" fillId="20" borderId="11" applyNumberFormat="0" applyFont="0" applyBorder="0" applyAlignment="0" applyProtection="0">
      <protection hidden="1"/>
    </xf>
    <xf numFmtId="173" fontId="113" fillId="20" borderId="11" applyNumberFormat="0" applyFont="0" applyBorder="0" applyAlignment="0" applyProtection="0">
      <protection hidden="1"/>
    </xf>
    <xf numFmtId="173" fontId="113" fillId="20" borderId="11" applyNumberFormat="0" applyFont="0" applyBorder="0" applyAlignment="0" applyProtection="0">
      <protection hidden="1"/>
    </xf>
    <xf numFmtId="173" fontId="113" fillId="20" borderId="11" applyNumberFormat="0" applyFont="0" applyBorder="0" applyAlignment="0" applyProtection="0">
      <protection hidden="1"/>
    </xf>
    <xf numFmtId="173" fontId="113" fillId="20" borderId="11" applyNumberFormat="0" applyFont="0" applyBorder="0" applyAlignment="0" applyProtection="0">
      <protection hidden="1"/>
    </xf>
    <xf numFmtId="173"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165"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0"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172" fontId="113" fillId="20" borderId="11" applyNumberFormat="0" applyFont="0" applyBorder="0" applyAlignment="0" applyProtection="0">
      <protection hidden="1"/>
    </xf>
    <xf numFmtId="172" fontId="112" fillId="0" borderId="11">
      <protection hidden="1"/>
    </xf>
    <xf numFmtId="0" fontId="89" fillId="0" borderId="0"/>
    <xf numFmtId="0" fontId="114" fillId="3" borderId="0" applyNumberFormat="0" applyBorder="0" applyAlignment="0" applyProtection="0"/>
    <xf numFmtId="172" fontId="16" fillId="3" borderId="0" applyNumberFormat="0" applyBorder="0" applyAlignment="0" applyProtection="0"/>
    <xf numFmtId="172" fontId="16" fillId="3" borderId="0" applyNumberFormat="0" applyBorder="0" applyAlignment="0" applyProtection="0"/>
    <xf numFmtId="0" fontId="114" fillId="3" borderId="0" applyNumberFormat="0" applyBorder="0" applyAlignment="0" applyProtection="0"/>
    <xf numFmtId="0" fontId="16" fillId="3" borderId="0" applyNumberFormat="0" applyBorder="0" applyAlignment="0" applyProtection="0"/>
    <xf numFmtId="173" fontId="16" fillId="3" borderId="0" applyNumberFormat="0" applyBorder="0" applyAlignment="0" applyProtection="0"/>
    <xf numFmtId="0" fontId="16" fillId="3" borderId="0" applyNumberFormat="0" applyBorder="0" applyAlignment="0" applyProtection="0"/>
    <xf numFmtId="165" fontId="114" fillId="5" borderId="0" applyNumberFormat="0" applyBorder="0" applyAlignment="0" applyProtection="0"/>
    <xf numFmtId="0" fontId="115" fillId="3" borderId="0" applyNumberFormat="0" applyBorder="0" applyAlignment="0" applyProtection="0"/>
    <xf numFmtId="172" fontId="116" fillId="0" borderId="0" applyNumberFormat="0" applyFill="0" applyBorder="0" applyAlignment="0" applyProtection="0"/>
    <xf numFmtId="173" fontId="116" fillId="0" borderId="0" applyNumberFormat="0" applyFill="0" applyBorder="0" applyAlignment="0" applyProtection="0"/>
    <xf numFmtId="197" fontId="117" fillId="0" borderId="0">
      <alignment vertical="top"/>
    </xf>
    <xf numFmtId="197" fontId="118" fillId="0" borderId="0">
      <alignment horizontal="right"/>
    </xf>
    <xf numFmtId="0" fontId="119" fillId="0" borderId="0"/>
    <xf numFmtId="2" fontId="120" fillId="0" borderId="0">
      <protection locked="0"/>
    </xf>
    <xf numFmtId="2" fontId="121" fillId="0" borderId="0">
      <protection locked="0"/>
    </xf>
    <xf numFmtId="172" fontId="120" fillId="0" borderId="0">
      <protection locked="0"/>
    </xf>
    <xf numFmtId="172" fontId="120" fillId="0" borderId="0">
      <protection locked="0"/>
    </xf>
    <xf numFmtId="173" fontId="120" fillId="0" borderId="0">
      <protection locked="0"/>
    </xf>
    <xf numFmtId="0" fontId="120" fillId="0" borderId="0">
      <protection locked="0"/>
    </xf>
    <xf numFmtId="165" fontId="120" fillId="0" borderId="0">
      <protection locked="0"/>
    </xf>
    <xf numFmtId="0" fontId="120" fillId="0" borderId="0">
      <protection locked="0"/>
    </xf>
    <xf numFmtId="173" fontId="120" fillId="0" borderId="0">
      <protection locked="0"/>
    </xf>
    <xf numFmtId="0" fontId="120" fillId="0" borderId="0">
      <protection locked="0"/>
    </xf>
    <xf numFmtId="172" fontId="120" fillId="0" borderId="0">
      <protection locked="0"/>
    </xf>
    <xf numFmtId="0" fontId="120" fillId="0" borderId="0">
      <protection locked="0"/>
    </xf>
    <xf numFmtId="165" fontId="120" fillId="0" borderId="0">
      <protection locked="0"/>
    </xf>
    <xf numFmtId="172" fontId="120" fillId="0" borderId="0">
      <protection locked="0"/>
    </xf>
    <xf numFmtId="172" fontId="120" fillId="0" borderId="0">
      <protection locked="0"/>
    </xf>
    <xf numFmtId="173" fontId="120" fillId="0" borderId="0">
      <protection locked="0"/>
    </xf>
    <xf numFmtId="0" fontId="120" fillId="0" borderId="0">
      <protection locked="0"/>
    </xf>
    <xf numFmtId="165" fontId="120" fillId="0" borderId="0">
      <protection locked="0"/>
    </xf>
    <xf numFmtId="0" fontId="120" fillId="0" borderId="0">
      <protection locked="0"/>
    </xf>
    <xf numFmtId="173" fontId="120" fillId="0" borderId="0">
      <protection locked="0"/>
    </xf>
    <xf numFmtId="0" fontId="120" fillId="0" borderId="0">
      <protection locked="0"/>
    </xf>
    <xf numFmtId="172" fontId="120" fillId="0" borderId="0">
      <protection locked="0"/>
    </xf>
    <xf numFmtId="0" fontId="120" fillId="0" borderId="0">
      <protection locked="0"/>
    </xf>
    <xf numFmtId="165" fontId="120" fillId="0" borderId="0">
      <protection locked="0"/>
    </xf>
    <xf numFmtId="165" fontId="122" fillId="57" borderId="146" applyNumberFormat="0" applyAlignment="0" applyProtection="0"/>
    <xf numFmtId="0" fontId="123" fillId="20" borderId="146" applyNumberFormat="0" applyAlignment="0" applyProtection="0"/>
    <xf numFmtId="172" fontId="17" fillId="20" borderId="146" applyNumberFormat="0" applyAlignment="0" applyProtection="0"/>
    <xf numFmtId="172"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2" fontId="123" fillId="20" borderId="146" applyNumberFormat="0" applyAlignment="0" applyProtection="0"/>
    <xf numFmtId="172" fontId="17" fillId="20" borderId="146" applyNumberFormat="0" applyAlignment="0" applyProtection="0"/>
    <xf numFmtId="172"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172" fontId="17" fillId="20" borderId="146" applyNumberFormat="0" applyAlignment="0" applyProtection="0"/>
    <xf numFmtId="172"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172" fontId="17" fillId="20" borderId="146" applyNumberFormat="0" applyAlignment="0" applyProtection="0"/>
    <xf numFmtId="172" fontId="17" fillId="20" borderId="146" applyNumberFormat="0" applyAlignment="0" applyProtection="0"/>
    <xf numFmtId="172" fontId="17" fillId="20" borderId="146" applyNumberFormat="0" applyAlignment="0" applyProtection="0"/>
    <xf numFmtId="172" fontId="17" fillId="20" borderId="146" applyNumberFormat="0" applyAlignment="0" applyProtection="0"/>
    <xf numFmtId="172" fontId="17" fillId="20" borderId="146" applyNumberFormat="0" applyAlignment="0" applyProtection="0"/>
    <xf numFmtId="0" fontId="17" fillId="20" borderId="146" applyNumberFormat="0" applyAlignment="0" applyProtection="0"/>
    <xf numFmtId="172" fontId="17" fillId="20" borderId="146" applyNumberFormat="0" applyAlignment="0" applyProtection="0"/>
    <xf numFmtId="172" fontId="17" fillId="20" borderId="146" applyNumberFormat="0" applyAlignment="0" applyProtection="0"/>
    <xf numFmtId="0" fontId="123" fillId="20" borderId="146" applyNumberFormat="0" applyAlignment="0" applyProtection="0"/>
    <xf numFmtId="0" fontId="123" fillId="20" borderId="146" applyNumberFormat="0" applyAlignment="0" applyProtection="0"/>
    <xf numFmtId="0" fontId="123"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173"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23" fillId="20" borderId="146" applyNumberFormat="0" applyAlignment="0" applyProtection="0"/>
    <xf numFmtId="0" fontId="123"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23" fillId="20" borderId="146" applyNumberFormat="0" applyAlignment="0" applyProtection="0"/>
    <xf numFmtId="0" fontId="123" fillId="20" borderId="146" applyNumberFormat="0" applyAlignment="0" applyProtection="0"/>
    <xf numFmtId="0" fontId="123" fillId="20" borderId="146" applyNumberFormat="0" applyAlignment="0" applyProtection="0"/>
    <xf numFmtId="0" fontId="123" fillId="20" borderId="146" applyNumberFormat="0" applyAlignment="0" applyProtection="0"/>
    <xf numFmtId="0" fontId="123" fillId="20" borderId="146" applyNumberFormat="0" applyAlignment="0" applyProtection="0"/>
    <xf numFmtId="0" fontId="123" fillId="20" borderId="146" applyNumberFormat="0" applyAlignment="0" applyProtection="0"/>
    <xf numFmtId="0" fontId="123" fillId="20" borderId="146" applyNumberFormat="0" applyAlignment="0" applyProtection="0"/>
    <xf numFmtId="0" fontId="123" fillId="20" borderId="146" applyNumberFormat="0" applyAlignment="0" applyProtection="0"/>
    <xf numFmtId="0" fontId="123" fillId="20" borderId="146" applyNumberFormat="0" applyAlignment="0" applyProtection="0"/>
    <xf numFmtId="0" fontId="123" fillId="20" borderId="146" applyNumberFormat="0" applyAlignment="0" applyProtection="0"/>
    <xf numFmtId="172" fontId="124" fillId="0" borderId="147" applyNumberFormat="0" applyFont="0" applyFill="0" applyAlignment="0" applyProtection="0"/>
    <xf numFmtId="172" fontId="124" fillId="0" borderId="147" applyNumberFormat="0" applyFont="0" applyFill="0" applyAlignment="0" applyProtection="0"/>
    <xf numFmtId="173" fontId="124" fillId="0" borderId="147" applyNumberFormat="0" applyFont="0" applyFill="0" applyAlignment="0" applyProtection="0"/>
    <xf numFmtId="0" fontId="124" fillId="0" borderId="147" applyNumberFormat="0" applyFont="0" applyFill="0" applyAlignment="0" applyProtection="0"/>
    <xf numFmtId="165" fontId="124" fillId="0" borderId="147" applyNumberFormat="0" applyFont="0" applyFill="0" applyAlignment="0" applyProtection="0"/>
    <xf numFmtId="0" fontId="124" fillId="0" borderId="147" applyNumberFormat="0" applyFont="0" applyFill="0" applyAlignment="0" applyProtection="0"/>
    <xf numFmtId="173" fontId="124" fillId="0" borderId="147" applyNumberFormat="0" applyFont="0" applyFill="0" applyAlignment="0" applyProtection="0"/>
    <xf numFmtId="0" fontId="124" fillId="0" borderId="147" applyNumberFormat="0" applyFont="0" applyFill="0" applyAlignment="0" applyProtection="0"/>
    <xf numFmtId="172" fontId="124" fillId="0" borderId="147" applyNumberFormat="0" applyFont="0" applyFill="0" applyAlignment="0" applyProtection="0"/>
    <xf numFmtId="0" fontId="124" fillId="0" borderId="147" applyNumberFormat="0" applyFont="0" applyFill="0" applyAlignment="0" applyProtection="0"/>
    <xf numFmtId="165" fontId="124" fillId="0" borderId="147" applyNumberFormat="0" applyFont="0" applyFill="0" applyAlignment="0" applyProtection="0"/>
    <xf numFmtId="0" fontId="125" fillId="21" borderId="2" applyNumberFormat="0" applyAlignment="0" applyProtection="0"/>
    <xf numFmtId="172" fontId="18" fillId="21" borderId="2" applyNumberFormat="0" applyAlignment="0" applyProtection="0"/>
    <xf numFmtId="172" fontId="18" fillId="21" borderId="2" applyNumberFormat="0" applyAlignment="0" applyProtection="0"/>
    <xf numFmtId="0" fontId="125" fillId="21" borderId="2" applyNumberFormat="0" applyAlignment="0" applyProtection="0"/>
    <xf numFmtId="0" fontId="18" fillId="21" borderId="2" applyNumberFormat="0" applyAlignment="0" applyProtection="0"/>
    <xf numFmtId="173" fontId="18" fillId="21" borderId="2" applyNumberFormat="0" applyAlignment="0" applyProtection="0"/>
    <xf numFmtId="0" fontId="18" fillId="21" borderId="2" applyNumberFormat="0" applyAlignment="0" applyProtection="0"/>
    <xf numFmtId="165" fontId="125" fillId="21" borderId="2" applyNumberFormat="0" applyAlignment="0" applyProtection="0"/>
    <xf numFmtId="172" fontId="111" fillId="0" borderId="0"/>
    <xf numFmtId="172" fontId="111" fillId="0" borderId="0"/>
    <xf numFmtId="173" fontId="111" fillId="0" borderId="0"/>
    <xf numFmtId="0" fontId="111" fillId="0" borderId="0"/>
    <xf numFmtId="165" fontId="111" fillId="0" borderId="0"/>
    <xf numFmtId="0" fontId="111" fillId="0" borderId="0"/>
    <xf numFmtId="173" fontId="111" fillId="0" borderId="0"/>
    <xf numFmtId="0" fontId="111" fillId="0" borderId="0"/>
    <xf numFmtId="172" fontId="111" fillId="0" borderId="0"/>
    <xf numFmtId="0" fontId="111" fillId="0" borderId="0"/>
    <xf numFmtId="165" fontId="111" fillId="0" borderId="0"/>
    <xf numFmtId="198" fontId="89" fillId="0" borderId="0"/>
    <xf numFmtId="198" fontId="89" fillId="0" borderId="0"/>
    <xf numFmtId="198" fontId="89" fillId="0" borderId="0"/>
    <xf numFmtId="198" fontId="89" fillId="0" borderId="0"/>
    <xf numFmtId="198" fontId="89" fillId="0" borderId="0"/>
    <xf numFmtId="172"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72" fontId="126" fillId="24" borderId="12">
      <alignment horizontal="right" vertical="center"/>
    </xf>
    <xf numFmtId="165" fontId="126" fillId="24" borderId="12">
      <alignment horizontal="right" vertical="center"/>
    </xf>
    <xf numFmtId="172" fontId="126" fillId="24" borderId="12">
      <alignment horizontal="right" vertical="center"/>
    </xf>
    <xf numFmtId="0" fontId="126" fillId="24" borderId="12">
      <alignment horizontal="right" vertical="center"/>
    </xf>
    <xf numFmtId="0"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172" fontId="126" fillId="24" borderId="12">
      <alignment horizontal="right" vertical="center"/>
    </xf>
    <xf numFmtId="172"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72" fontId="126" fillId="24" borderId="12">
      <alignment horizontal="right" vertical="center"/>
    </xf>
    <xf numFmtId="172"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72" fontId="126" fillId="24" borderId="12">
      <alignment horizontal="right" vertical="center"/>
    </xf>
    <xf numFmtId="172"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172" fontId="126" fillId="24" borderId="12">
      <alignment horizontal="right" vertical="center"/>
    </xf>
    <xf numFmtId="172"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172" fontId="126" fillId="24" borderId="12">
      <alignment horizontal="right" vertical="center"/>
    </xf>
    <xf numFmtId="165" fontId="126" fillId="24" borderId="12">
      <alignment horizontal="right" vertical="center"/>
    </xf>
    <xf numFmtId="0" fontId="126" fillId="24" borderId="12">
      <alignment horizontal="right" vertical="center"/>
    </xf>
    <xf numFmtId="0" fontId="126" fillId="24" borderId="12">
      <alignment horizontal="right" vertical="center"/>
    </xf>
    <xf numFmtId="165" fontId="126" fillId="24" borderId="12">
      <alignment horizontal="right" vertical="center"/>
    </xf>
    <xf numFmtId="165"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165" fontId="126" fillId="24" borderId="12">
      <alignment horizontal="right" vertical="center"/>
    </xf>
    <xf numFmtId="165"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65" fontId="126" fillId="24" borderId="12">
      <alignment horizontal="right" vertical="center"/>
    </xf>
    <xf numFmtId="165"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65"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172" fontId="126" fillId="24" borderId="12">
      <alignment horizontal="right" vertical="center"/>
    </xf>
    <xf numFmtId="172" fontId="126" fillId="24" borderId="12">
      <alignment horizontal="right" vertical="center"/>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172"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72" fontId="127" fillId="24" borderId="12">
      <alignment horizontal="right" vertical="center"/>
    </xf>
    <xf numFmtId="165" fontId="127" fillId="24" borderId="12">
      <alignment horizontal="right" vertical="center"/>
    </xf>
    <xf numFmtId="172" fontId="127" fillId="24" borderId="12">
      <alignment horizontal="right" vertical="center"/>
    </xf>
    <xf numFmtId="0" fontId="127" fillId="24" borderId="12">
      <alignment horizontal="right" vertical="center"/>
    </xf>
    <xf numFmtId="0"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172" fontId="127" fillId="24" borderId="12">
      <alignment horizontal="right" vertical="center"/>
    </xf>
    <xf numFmtId="172"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72" fontId="127" fillId="24" borderId="12">
      <alignment horizontal="right" vertical="center"/>
    </xf>
    <xf numFmtId="172"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72" fontId="127" fillId="24" borderId="12">
      <alignment horizontal="right" vertical="center"/>
    </xf>
    <xf numFmtId="172"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172" fontId="127" fillId="24" borderId="12">
      <alignment horizontal="right" vertical="center"/>
    </xf>
    <xf numFmtId="172"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172" fontId="127" fillId="24" borderId="12">
      <alignment horizontal="right" vertical="center"/>
    </xf>
    <xf numFmtId="165" fontId="127" fillId="24" borderId="12">
      <alignment horizontal="right" vertical="center"/>
    </xf>
    <xf numFmtId="0" fontId="127" fillId="24" borderId="12">
      <alignment horizontal="right" vertical="center"/>
    </xf>
    <xf numFmtId="0" fontId="127" fillId="24" borderId="12">
      <alignment horizontal="right" vertical="center"/>
    </xf>
    <xf numFmtId="165" fontId="127" fillId="24" borderId="12">
      <alignment horizontal="right" vertical="center"/>
    </xf>
    <xf numFmtId="165"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165" fontId="127" fillId="24" borderId="12">
      <alignment horizontal="right" vertical="center"/>
    </xf>
    <xf numFmtId="165"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65" fontId="127" fillId="24" borderId="12">
      <alignment horizontal="right" vertical="center"/>
    </xf>
    <xf numFmtId="165"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65"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172" fontId="127" fillId="24" borderId="12">
      <alignment horizontal="right" vertical="center"/>
    </xf>
    <xf numFmtId="172" fontId="127" fillId="24" borderId="12">
      <alignment horizontal="right" vertical="center"/>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172" fontId="89" fillId="24" borderId="28"/>
    <xf numFmtId="172" fontId="89" fillId="24" borderId="28"/>
    <xf numFmtId="172" fontId="89" fillId="24" borderId="28"/>
    <xf numFmtId="172" fontId="89" fillId="24" borderId="28"/>
    <xf numFmtId="0" fontId="89" fillId="24" borderId="28"/>
    <xf numFmtId="165" fontId="89" fillId="24" borderId="28"/>
    <xf numFmtId="0" fontId="89" fillId="24" borderId="28"/>
    <xf numFmtId="165" fontId="89" fillId="24" borderId="28"/>
    <xf numFmtId="0" fontId="89" fillId="24" borderId="28"/>
    <xf numFmtId="172" fontId="89" fillId="24" borderId="28"/>
    <xf numFmtId="0" fontId="89" fillId="24" borderId="28"/>
    <xf numFmtId="165" fontId="89" fillId="24" borderId="28"/>
    <xf numFmtId="172" fontId="89" fillId="24" borderId="28"/>
    <xf numFmtId="172" fontId="89" fillId="24" borderId="28"/>
    <xf numFmtId="172" fontId="89" fillId="24" borderId="28"/>
    <xf numFmtId="0" fontId="89" fillId="24" borderId="28"/>
    <xf numFmtId="165" fontId="89" fillId="24" borderId="28"/>
    <xf numFmtId="0" fontId="89" fillId="24" borderId="28"/>
    <xf numFmtId="165" fontId="89" fillId="24" borderId="28"/>
    <xf numFmtId="0" fontId="89" fillId="24" borderId="28"/>
    <xf numFmtId="172" fontId="89" fillId="24" borderId="28"/>
    <xf numFmtId="0" fontId="89" fillId="24" borderId="28"/>
    <xf numFmtId="165" fontId="89" fillId="24" borderId="28"/>
    <xf numFmtId="172" fontId="89" fillId="24" borderId="28"/>
    <xf numFmtId="172"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72" fontId="128" fillId="71" borderId="12">
      <alignment horizontal="center" vertical="center"/>
    </xf>
    <xf numFmtId="165" fontId="128" fillId="71" borderId="12">
      <alignment horizontal="center" vertical="center"/>
    </xf>
    <xf numFmtId="172" fontId="128" fillId="71" borderId="12">
      <alignment horizontal="center" vertical="center"/>
    </xf>
    <xf numFmtId="0" fontId="128" fillId="71" borderId="12">
      <alignment horizontal="center" vertical="center"/>
    </xf>
    <xf numFmtId="0"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172" fontId="128" fillId="71" borderId="12">
      <alignment horizontal="center" vertical="center"/>
    </xf>
    <xf numFmtId="172"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72" fontId="128" fillId="71" borderId="12">
      <alignment horizontal="center" vertical="center"/>
    </xf>
    <xf numFmtId="172"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172" fontId="128" fillId="71" borderId="12">
      <alignment horizontal="center" vertical="center"/>
    </xf>
    <xf numFmtId="172"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172" fontId="128" fillId="71" borderId="12">
      <alignment horizontal="center" vertical="center"/>
    </xf>
    <xf numFmtId="172"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172" fontId="128" fillId="71" borderId="12">
      <alignment horizontal="center" vertical="center"/>
    </xf>
    <xf numFmtId="165" fontId="128" fillId="71" borderId="12">
      <alignment horizontal="center" vertical="center"/>
    </xf>
    <xf numFmtId="0" fontId="128" fillId="71" borderId="12">
      <alignment horizontal="center" vertical="center"/>
    </xf>
    <xf numFmtId="0" fontId="128" fillId="71" borderId="12">
      <alignment horizontal="center" vertical="center"/>
    </xf>
    <xf numFmtId="165" fontId="128" fillId="71" borderId="12">
      <alignment horizontal="center" vertical="center"/>
    </xf>
    <xf numFmtId="165"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73" fontId="128" fillId="71" borderId="12">
      <alignment horizontal="center" vertical="center"/>
    </xf>
    <xf numFmtId="165" fontId="128" fillId="71" borderId="12">
      <alignment horizontal="center" vertical="center"/>
    </xf>
    <xf numFmtId="165" fontId="128" fillId="71" borderId="12">
      <alignment horizontal="center" vertical="center"/>
    </xf>
    <xf numFmtId="165"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165" fontId="128" fillId="71" borderId="12">
      <alignment horizontal="center" vertical="center"/>
    </xf>
    <xf numFmtId="165"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65" fontId="128" fillId="71" borderId="12">
      <alignment horizontal="center" vertical="center"/>
    </xf>
    <xf numFmtId="165"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72" fontId="128" fillId="71" borderId="12">
      <alignment horizontal="center" vertical="center"/>
    </xf>
    <xf numFmtId="165"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0" fontId="128" fillId="71" borderId="12">
      <alignment horizontal="center" vertical="center"/>
    </xf>
    <xf numFmtId="172" fontId="128" fillId="71" borderId="12">
      <alignment horizontal="center" vertical="center"/>
    </xf>
    <xf numFmtId="172" fontId="128" fillId="71" borderId="12">
      <alignment horizontal="center" vertical="center"/>
    </xf>
    <xf numFmtId="172"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72" fontId="126" fillId="24" borderId="12">
      <alignment horizontal="right" vertical="center"/>
    </xf>
    <xf numFmtId="165" fontId="126" fillId="24" borderId="12">
      <alignment horizontal="right" vertical="center"/>
    </xf>
    <xf numFmtId="172" fontId="126" fillId="24" borderId="12">
      <alignment horizontal="right" vertical="center"/>
    </xf>
    <xf numFmtId="0" fontId="126" fillId="24" borderId="12">
      <alignment horizontal="right" vertical="center"/>
    </xf>
    <xf numFmtId="0"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172" fontId="126" fillId="24" borderId="12">
      <alignment horizontal="right" vertical="center"/>
    </xf>
    <xf numFmtId="172"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72" fontId="126" fillId="24" borderId="12">
      <alignment horizontal="right" vertical="center"/>
    </xf>
    <xf numFmtId="172"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172" fontId="126" fillId="24" borderId="12">
      <alignment horizontal="right" vertical="center"/>
    </xf>
    <xf numFmtId="172"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172" fontId="126" fillId="24" borderId="12">
      <alignment horizontal="right" vertical="center"/>
    </xf>
    <xf numFmtId="172"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172" fontId="126" fillId="24" borderId="12">
      <alignment horizontal="right" vertical="center"/>
    </xf>
    <xf numFmtId="165" fontId="126" fillId="24" borderId="12">
      <alignment horizontal="right" vertical="center"/>
    </xf>
    <xf numFmtId="0" fontId="126" fillId="24" borderId="12">
      <alignment horizontal="right" vertical="center"/>
    </xf>
    <xf numFmtId="0" fontId="126" fillId="24" borderId="12">
      <alignment horizontal="right" vertical="center"/>
    </xf>
    <xf numFmtId="165" fontId="126" fillId="24" borderId="12">
      <alignment horizontal="right" vertical="center"/>
    </xf>
    <xf numFmtId="165"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73" fontId="126" fillId="24" borderId="12">
      <alignment horizontal="right" vertical="center"/>
    </xf>
    <xf numFmtId="165" fontId="126" fillId="24" borderId="12">
      <alignment horizontal="right" vertical="center"/>
    </xf>
    <xf numFmtId="165" fontId="126" fillId="24" borderId="12">
      <alignment horizontal="right" vertical="center"/>
    </xf>
    <xf numFmtId="165"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165" fontId="126" fillId="24" borderId="12">
      <alignment horizontal="right" vertical="center"/>
    </xf>
    <xf numFmtId="165"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65" fontId="126" fillId="24" borderId="12">
      <alignment horizontal="right" vertical="center"/>
    </xf>
    <xf numFmtId="165"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72" fontId="126" fillId="24" borderId="12">
      <alignment horizontal="right" vertical="center"/>
    </xf>
    <xf numFmtId="165"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0" fontId="126" fillId="24" borderId="12">
      <alignment horizontal="right" vertical="center"/>
    </xf>
    <xf numFmtId="172" fontId="126" fillId="24" borderId="12">
      <alignment horizontal="right" vertical="center"/>
    </xf>
    <xf numFmtId="172" fontId="126" fillId="24" borderId="12">
      <alignment horizontal="right" vertical="center"/>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3"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199"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4"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0"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201" fontId="126" fillId="24" borderId="12">
      <alignment horizontal="right" vertical="center" indent="1"/>
    </xf>
    <xf numFmtId="172" fontId="89" fillId="24" borderId="0"/>
    <xf numFmtId="172" fontId="89" fillId="24" borderId="0"/>
    <xf numFmtId="172" fontId="89" fillId="24" borderId="0"/>
    <xf numFmtId="172" fontId="89" fillId="24" borderId="0"/>
    <xf numFmtId="0" fontId="89" fillId="24" borderId="0"/>
    <xf numFmtId="165" fontId="89" fillId="24" borderId="0"/>
    <xf numFmtId="0" fontId="89" fillId="24" borderId="0"/>
    <xf numFmtId="165" fontId="89" fillId="24" borderId="0"/>
    <xf numFmtId="0" fontId="89" fillId="24" borderId="0"/>
    <xf numFmtId="172" fontId="89" fillId="24" borderId="0"/>
    <xf numFmtId="0" fontId="89" fillId="24" borderId="0"/>
    <xf numFmtId="165" fontId="89" fillId="24" borderId="0"/>
    <xf numFmtId="172" fontId="89" fillId="24" borderId="0"/>
    <xf numFmtId="172" fontId="89" fillId="24" borderId="0"/>
    <xf numFmtId="172" fontId="89" fillId="24" borderId="0"/>
    <xf numFmtId="0" fontId="89" fillId="24" borderId="0"/>
    <xf numFmtId="165" fontId="89" fillId="24" borderId="0"/>
    <xf numFmtId="0" fontId="89" fillId="24" borderId="0"/>
    <xf numFmtId="165" fontId="89" fillId="24" borderId="0"/>
    <xf numFmtId="0" fontId="89" fillId="24" borderId="0"/>
    <xf numFmtId="172" fontId="89" fillId="24" borderId="0"/>
    <xf numFmtId="0" fontId="89" fillId="24" borderId="0"/>
    <xf numFmtId="165" fontId="89" fillId="24" borderId="0"/>
    <xf numFmtId="172" fontId="89" fillId="24" borderId="0"/>
    <xf numFmtId="172"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72" fontId="129" fillId="24" borderId="12">
      <alignment horizontal="left" vertical="center"/>
    </xf>
    <xf numFmtId="165" fontId="129" fillId="24" borderId="12">
      <alignment horizontal="left" vertical="center"/>
    </xf>
    <xf numFmtId="172" fontId="129" fillId="24" borderId="12">
      <alignment horizontal="left" vertical="center"/>
    </xf>
    <xf numFmtId="0" fontId="129" fillId="24" borderId="12">
      <alignment horizontal="left" vertical="center"/>
    </xf>
    <xf numFmtId="0"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172" fontId="129" fillId="24" borderId="12">
      <alignment horizontal="left" vertical="center"/>
    </xf>
    <xf numFmtId="172"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72" fontId="129" fillId="24" borderId="12">
      <alignment horizontal="left" vertical="center"/>
    </xf>
    <xf numFmtId="172"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172" fontId="129" fillId="24" borderId="12">
      <alignment horizontal="left" vertical="center"/>
    </xf>
    <xf numFmtId="172"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172" fontId="129" fillId="24" borderId="12">
      <alignment horizontal="left" vertical="center"/>
    </xf>
    <xf numFmtId="172"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172" fontId="129" fillId="24" borderId="12">
      <alignment horizontal="left" vertical="center"/>
    </xf>
    <xf numFmtId="165" fontId="129" fillId="24" borderId="12">
      <alignment horizontal="left" vertical="center"/>
    </xf>
    <xf numFmtId="0" fontId="129" fillId="24" borderId="12">
      <alignment horizontal="left" vertical="center"/>
    </xf>
    <xf numFmtId="0" fontId="129" fillId="24" borderId="12">
      <alignment horizontal="left" vertical="center"/>
    </xf>
    <xf numFmtId="165" fontId="129" fillId="24" borderId="12">
      <alignment horizontal="left" vertical="center"/>
    </xf>
    <xf numFmtId="165"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73" fontId="129" fillId="24" borderId="12">
      <alignment horizontal="left" vertical="center"/>
    </xf>
    <xf numFmtId="165" fontId="129" fillId="24" borderId="12">
      <alignment horizontal="left" vertical="center"/>
    </xf>
    <xf numFmtId="165" fontId="129" fillId="24" borderId="12">
      <alignment horizontal="left" vertical="center"/>
    </xf>
    <xf numFmtId="165"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165" fontId="129" fillId="24" borderId="12">
      <alignment horizontal="left" vertical="center"/>
    </xf>
    <xf numFmtId="165"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65" fontId="129" fillId="24" borderId="12">
      <alignment horizontal="left" vertical="center"/>
    </xf>
    <xf numFmtId="165"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2">
      <alignment horizontal="left" vertical="center"/>
    </xf>
    <xf numFmtId="165"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0" fontId="129" fillId="24" borderId="12">
      <alignment horizontal="left" vertical="center"/>
    </xf>
    <xf numFmtId="172" fontId="129" fillId="24" borderId="12">
      <alignment horizontal="left" vertical="center"/>
    </xf>
    <xf numFmtId="172" fontId="129" fillId="24" borderId="12">
      <alignment horizontal="left" vertical="center"/>
    </xf>
    <xf numFmtId="172" fontId="129" fillId="24" borderId="148">
      <alignment vertical="center"/>
    </xf>
    <xf numFmtId="172" fontId="129" fillId="24" borderId="148">
      <alignment vertical="center"/>
    </xf>
    <xf numFmtId="173" fontId="129" fillId="24" borderId="148">
      <alignment vertical="center"/>
    </xf>
    <xf numFmtId="0" fontId="129" fillId="24" borderId="148">
      <alignment vertical="center"/>
    </xf>
    <xf numFmtId="165" fontId="129" fillId="24" borderId="148">
      <alignment vertical="center"/>
    </xf>
    <xf numFmtId="0" fontId="129" fillId="24" borderId="148">
      <alignment vertical="center"/>
    </xf>
    <xf numFmtId="173" fontId="129" fillId="24" borderId="148">
      <alignment vertical="center"/>
    </xf>
    <xf numFmtId="0" fontId="129" fillId="24" borderId="148">
      <alignment vertical="center"/>
    </xf>
    <xf numFmtId="172" fontId="129" fillId="24" borderId="148">
      <alignment vertical="center"/>
    </xf>
    <xf numFmtId="0" fontId="129" fillId="24" borderId="148">
      <alignment vertical="center"/>
    </xf>
    <xf numFmtId="165" fontId="129" fillId="24" borderId="148">
      <alignment vertical="center"/>
    </xf>
    <xf numFmtId="172" fontId="130" fillId="24" borderId="149">
      <alignment vertical="center"/>
    </xf>
    <xf numFmtId="172" fontId="130" fillId="24" borderId="149">
      <alignment vertical="center"/>
    </xf>
    <xf numFmtId="173" fontId="130" fillId="24" borderId="149">
      <alignment vertical="center"/>
    </xf>
    <xf numFmtId="0" fontId="130" fillId="24" borderId="149">
      <alignment vertical="center"/>
    </xf>
    <xf numFmtId="165" fontId="130" fillId="24" borderId="149">
      <alignment vertical="center"/>
    </xf>
    <xf numFmtId="0" fontId="130" fillId="24" borderId="149">
      <alignment vertical="center"/>
    </xf>
    <xf numFmtId="173" fontId="130" fillId="24" borderId="149">
      <alignment vertical="center"/>
    </xf>
    <xf numFmtId="0" fontId="130" fillId="24" borderId="149">
      <alignment vertical="center"/>
    </xf>
    <xf numFmtId="172" fontId="130" fillId="24" borderId="149">
      <alignment vertical="center"/>
    </xf>
    <xf numFmtId="0" fontId="130" fillId="24" borderId="149">
      <alignment vertical="center"/>
    </xf>
    <xf numFmtId="165" fontId="130" fillId="24" borderId="149">
      <alignment vertical="center"/>
    </xf>
    <xf numFmtId="172" fontId="129" fillId="24" borderId="12"/>
    <xf numFmtId="0" fontId="129" fillId="24" borderId="12"/>
    <xf numFmtId="0" fontId="129" fillId="24" borderId="12"/>
    <xf numFmtId="0" fontId="129" fillId="24" borderId="12"/>
    <xf numFmtId="0" fontId="129" fillId="24" borderId="12"/>
    <xf numFmtId="165" fontId="129" fillId="24" borderId="12"/>
    <xf numFmtId="165" fontId="129" fillId="24" borderId="12"/>
    <xf numFmtId="165" fontId="129" fillId="24" borderId="12"/>
    <xf numFmtId="172" fontId="129" fillId="24" borderId="12"/>
    <xf numFmtId="165" fontId="129" fillId="24" borderId="12"/>
    <xf numFmtId="172" fontId="129" fillId="24" borderId="12"/>
    <xf numFmtId="0" fontId="129" fillId="24" borderId="12"/>
    <xf numFmtId="0" fontId="129" fillId="24" borderId="12"/>
    <xf numFmtId="172" fontId="129" fillId="24" borderId="12"/>
    <xf numFmtId="172" fontId="129" fillId="24" borderId="12"/>
    <xf numFmtId="172"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2" fontId="129" fillId="24" borderId="12"/>
    <xf numFmtId="172" fontId="129" fillId="24" borderId="12"/>
    <xf numFmtId="172" fontId="129" fillId="24" borderId="12"/>
    <xf numFmtId="0" fontId="129" fillId="24" borderId="12"/>
    <xf numFmtId="0" fontId="129" fillId="24" borderId="12"/>
    <xf numFmtId="0" fontId="129" fillId="24" borderId="12"/>
    <xf numFmtId="0" fontId="129" fillId="24" borderId="12"/>
    <xf numFmtId="0" fontId="129" fillId="24" borderId="12"/>
    <xf numFmtId="0" fontId="129" fillId="24" borderId="12"/>
    <xf numFmtId="0" fontId="129" fillId="24" borderId="12"/>
    <xf numFmtId="0" fontId="129" fillId="24" borderId="12"/>
    <xf numFmtId="0" fontId="129" fillId="24" borderId="12"/>
    <xf numFmtId="0" fontId="129" fillId="24" borderId="12"/>
    <xf numFmtId="172" fontId="129" fillId="24" borderId="12"/>
    <xf numFmtId="172" fontId="129" fillId="24" borderId="12"/>
    <xf numFmtId="165" fontId="129" fillId="24" borderId="12"/>
    <xf numFmtId="165" fontId="129" fillId="24" borderId="12"/>
    <xf numFmtId="165" fontId="129" fillId="24" borderId="12"/>
    <xf numFmtId="165" fontId="129" fillId="24" borderId="12"/>
    <xf numFmtId="165" fontId="129" fillId="24" borderId="12"/>
    <xf numFmtId="165" fontId="129" fillId="24" borderId="12"/>
    <xf numFmtId="165" fontId="129" fillId="24" borderId="12"/>
    <xf numFmtId="165" fontId="129" fillId="24" borderId="12"/>
    <xf numFmtId="165" fontId="129" fillId="24" borderId="12"/>
    <xf numFmtId="165" fontId="129" fillId="24" borderId="12"/>
    <xf numFmtId="172" fontId="129" fillId="24" borderId="12"/>
    <xf numFmtId="172" fontId="129" fillId="24" borderId="12"/>
    <xf numFmtId="165" fontId="129" fillId="24" borderId="12"/>
    <xf numFmtId="165" fontId="129" fillId="24" borderId="12"/>
    <xf numFmtId="165" fontId="129" fillId="24" borderId="12"/>
    <xf numFmtId="165" fontId="129" fillId="24" borderId="12"/>
    <xf numFmtId="165" fontId="129" fillId="24" borderId="12"/>
    <xf numFmtId="165" fontId="129" fillId="24" borderId="12"/>
    <xf numFmtId="165" fontId="129" fillId="24" borderId="12"/>
    <xf numFmtId="165" fontId="129" fillId="24" borderId="12"/>
    <xf numFmtId="165" fontId="129" fillId="24" borderId="12"/>
    <xf numFmtId="165" fontId="129" fillId="24" borderId="12"/>
    <xf numFmtId="165" fontId="129" fillId="24" borderId="12"/>
    <xf numFmtId="165" fontId="129" fillId="24" borderId="12"/>
    <xf numFmtId="172" fontId="129" fillId="24" borderId="12"/>
    <xf numFmtId="172" fontId="129" fillId="24" borderId="12"/>
    <xf numFmtId="0" fontId="129" fillId="24" borderId="12"/>
    <xf numFmtId="0" fontId="129" fillId="24" borderId="12"/>
    <xf numFmtId="0" fontId="129" fillId="24" borderId="12"/>
    <xf numFmtId="0" fontId="129" fillId="24" borderId="12"/>
    <xf numFmtId="172" fontId="129" fillId="24" borderId="12"/>
    <xf numFmtId="172" fontId="129" fillId="24" borderId="12"/>
    <xf numFmtId="0" fontId="129" fillId="24" borderId="12"/>
    <xf numFmtId="0" fontId="129" fillId="24" borderId="12"/>
    <xf numFmtId="0" fontId="129" fillId="24" borderId="12"/>
    <xf numFmtId="0" fontId="129" fillId="24" borderId="12"/>
    <xf numFmtId="172" fontId="129" fillId="24" borderId="12"/>
    <xf numFmtId="165" fontId="129" fillId="24" borderId="12"/>
    <xf numFmtId="0" fontId="129" fillId="24" borderId="12"/>
    <xf numFmtId="0" fontId="129" fillId="24" borderId="12"/>
    <xf numFmtId="165" fontId="129" fillId="24" borderId="12"/>
    <xf numFmtId="165"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73" fontId="129" fillId="24" borderId="12"/>
    <xf numFmtId="165" fontId="129" fillId="24" borderId="12"/>
    <xf numFmtId="165" fontId="129" fillId="24" borderId="12"/>
    <xf numFmtId="165" fontId="129" fillId="24" borderId="12"/>
    <xf numFmtId="0" fontId="129" fillId="24" borderId="12"/>
    <xf numFmtId="0" fontId="129" fillId="24" borderId="12"/>
    <xf numFmtId="0" fontId="129" fillId="24" borderId="12"/>
    <xf numFmtId="0" fontId="129" fillId="24" borderId="12"/>
    <xf numFmtId="0" fontId="129" fillId="24" borderId="12"/>
    <xf numFmtId="0" fontId="129" fillId="24" borderId="12"/>
    <xf numFmtId="0" fontId="129" fillId="24" borderId="12"/>
    <xf numFmtId="0" fontId="129" fillId="24" borderId="12"/>
    <xf numFmtId="0" fontId="129" fillId="24" borderId="12"/>
    <xf numFmtId="0" fontId="129" fillId="24" borderId="12"/>
    <xf numFmtId="165" fontId="129" fillId="24" borderId="12"/>
    <xf numFmtId="165" fontId="129" fillId="24" borderId="12"/>
    <xf numFmtId="172" fontId="129" fillId="24" borderId="12"/>
    <xf numFmtId="172" fontId="129" fillId="24" borderId="12"/>
    <xf numFmtId="172" fontId="129" fillId="24" borderId="12"/>
    <xf numFmtId="172" fontId="129" fillId="24" borderId="12"/>
    <xf numFmtId="172" fontId="129" fillId="24" borderId="12"/>
    <xf numFmtId="172" fontId="129" fillId="24" borderId="12"/>
    <xf numFmtId="172" fontId="129" fillId="24" borderId="12"/>
    <xf numFmtId="172" fontId="129" fillId="24" borderId="12"/>
    <xf numFmtId="172" fontId="129" fillId="24" borderId="12"/>
    <xf numFmtId="172" fontId="129" fillId="24" borderId="12"/>
    <xf numFmtId="165" fontId="129" fillId="24" borderId="12"/>
    <xf numFmtId="165" fontId="129" fillId="24" borderId="12"/>
    <xf numFmtId="172" fontId="129" fillId="24" borderId="12"/>
    <xf numFmtId="172" fontId="129" fillId="24" borderId="12"/>
    <xf numFmtId="172" fontId="129" fillId="24" borderId="12"/>
    <xf numFmtId="172" fontId="129" fillId="24" borderId="12"/>
    <xf numFmtId="172" fontId="129" fillId="24" borderId="12"/>
    <xf numFmtId="172" fontId="129" fillId="24" borderId="12"/>
    <xf numFmtId="172" fontId="129" fillId="24" borderId="12"/>
    <xf numFmtId="172" fontId="129" fillId="24" borderId="12"/>
    <xf numFmtId="172" fontId="129" fillId="24" borderId="12"/>
    <xf numFmtId="172" fontId="129" fillId="24" borderId="12"/>
    <xf numFmtId="172" fontId="129" fillId="24" borderId="12"/>
    <xf numFmtId="172" fontId="129" fillId="24" borderId="12"/>
    <xf numFmtId="165" fontId="129" fillId="24" borderId="12"/>
    <xf numFmtId="0" fontId="129" fillId="24" borderId="12"/>
    <xf numFmtId="0" fontId="129" fillId="24" borderId="12"/>
    <xf numFmtId="0" fontId="129" fillId="24" borderId="12"/>
    <xf numFmtId="0" fontId="129" fillId="24" borderId="12"/>
    <xf numFmtId="0" fontId="129" fillId="24" borderId="12"/>
    <xf numFmtId="0" fontId="129" fillId="24" borderId="12"/>
    <xf numFmtId="0" fontId="129" fillId="24" borderId="12"/>
    <xf numFmtId="0" fontId="129" fillId="24" borderId="12"/>
    <xf numFmtId="0" fontId="129" fillId="24" borderId="12"/>
    <xf numFmtId="0" fontId="129" fillId="24" borderId="12"/>
    <xf numFmtId="0" fontId="129" fillId="24" borderId="12"/>
    <xf numFmtId="172" fontId="129" fillId="24" borderId="12"/>
    <xf numFmtId="172" fontId="129" fillId="24" borderId="12"/>
    <xf numFmtId="172"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72" fontId="127" fillId="24" borderId="12">
      <alignment horizontal="right" vertical="center"/>
    </xf>
    <xf numFmtId="165" fontId="127" fillId="24" borderId="12">
      <alignment horizontal="right" vertical="center"/>
    </xf>
    <xf numFmtId="172" fontId="127" fillId="24" borderId="12">
      <alignment horizontal="right" vertical="center"/>
    </xf>
    <xf numFmtId="0" fontId="127" fillId="24" borderId="12">
      <alignment horizontal="right" vertical="center"/>
    </xf>
    <xf numFmtId="0"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172" fontId="127" fillId="24" borderId="12">
      <alignment horizontal="right" vertical="center"/>
    </xf>
    <xf numFmtId="172"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72" fontId="127" fillId="24" borderId="12">
      <alignment horizontal="right" vertical="center"/>
    </xf>
    <xf numFmtId="172"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172" fontId="127" fillId="24" borderId="12">
      <alignment horizontal="right" vertical="center"/>
    </xf>
    <xf numFmtId="172"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172" fontId="127" fillId="24" borderId="12">
      <alignment horizontal="right" vertical="center"/>
    </xf>
    <xf numFmtId="172"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172" fontId="127" fillId="24" borderId="12">
      <alignment horizontal="right" vertical="center"/>
    </xf>
    <xf numFmtId="165" fontId="127" fillId="24" borderId="12">
      <alignment horizontal="right" vertical="center"/>
    </xf>
    <xf numFmtId="0" fontId="127" fillId="24" borderId="12">
      <alignment horizontal="right" vertical="center"/>
    </xf>
    <xf numFmtId="0" fontId="127" fillId="24" borderId="12">
      <alignment horizontal="right" vertical="center"/>
    </xf>
    <xf numFmtId="165" fontId="127" fillId="24" borderId="12">
      <alignment horizontal="right" vertical="center"/>
    </xf>
    <xf numFmtId="165"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73" fontId="127" fillId="24" borderId="12">
      <alignment horizontal="right" vertical="center"/>
    </xf>
    <xf numFmtId="165" fontId="127" fillId="24" borderId="12">
      <alignment horizontal="right" vertical="center"/>
    </xf>
    <xf numFmtId="165" fontId="127" fillId="24" borderId="12">
      <alignment horizontal="right" vertical="center"/>
    </xf>
    <xf numFmtId="165"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165" fontId="127" fillId="24" borderId="12">
      <alignment horizontal="right" vertical="center"/>
    </xf>
    <xf numFmtId="165"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65" fontId="127" fillId="24" borderId="12">
      <alignment horizontal="right" vertical="center"/>
    </xf>
    <xf numFmtId="165"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72" fontId="127" fillId="24" borderId="12">
      <alignment horizontal="right" vertical="center"/>
    </xf>
    <xf numFmtId="165"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0" fontId="127" fillId="24" borderId="12">
      <alignment horizontal="right" vertical="center"/>
    </xf>
    <xf numFmtId="172" fontId="127" fillId="24" borderId="12">
      <alignment horizontal="right" vertical="center"/>
    </xf>
    <xf numFmtId="172" fontId="127" fillId="24" borderId="12">
      <alignment horizontal="right" vertical="center"/>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3"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199"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4"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0"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201" fontId="127" fillId="24" borderId="12">
      <alignment horizontal="right" vertical="center" indent="1"/>
    </xf>
    <xf numFmtId="172"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72" fontId="131" fillId="72" borderId="12">
      <alignment horizontal="left" vertical="center"/>
    </xf>
    <xf numFmtId="165" fontId="131" fillId="72" borderId="12">
      <alignment horizontal="left" vertical="center"/>
    </xf>
    <xf numFmtId="172" fontId="131" fillId="72" borderId="12">
      <alignment horizontal="left" vertical="center"/>
    </xf>
    <xf numFmtId="0" fontId="131" fillId="72" borderId="12">
      <alignment horizontal="left" vertical="center"/>
    </xf>
    <xf numFmtId="0"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172" fontId="131" fillId="72" borderId="12">
      <alignment horizontal="left" vertical="center"/>
    </xf>
    <xf numFmtId="172"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72" fontId="131" fillId="72" borderId="12">
      <alignment horizontal="left" vertical="center"/>
    </xf>
    <xf numFmtId="172"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72" fontId="131" fillId="72" borderId="12">
      <alignment horizontal="left" vertical="center"/>
    </xf>
    <xf numFmtId="172"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172" fontId="131" fillId="72" borderId="12">
      <alignment horizontal="left" vertical="center"/>
    </xf>
    <xf numFmtId="172"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172" fontId="131" fillId="72" borderId="12">
      <alignment horizontal="left" vertical="center"/>
    </xf>
    <xf numFmtId="165" fontId="131" fillId="72" borderId="12">
      <alignment horizontal="left" vertical="center"/>
    </xf>
    <xf numFmtId="0" fontId="131" fillId="72" borderId="12">
      <alignment horizontal="left" vertical="center"/>
    </xf>
    <xf numFmtId="0" fontId="131" fillId="72" borderId="12">
      <alignment horizontal="left" vertical="center"/>
    </xf>
    <xf numFmtId="165" fontId="131" fillId="72" borderId="12">
      <alignment horizontal="left" vertical="center"/>
    </xf>
    <xf numFmtId="165"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165" fontId="131" fillId="72" borderId="12">
      <alignment horizontal="left" vertical="center"/>
    </xf>
    <xf numFmtId="165"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65" fontId="131" fillId="72" borderId="12">
      <alignment horizontal="left" vertical="center"/>
    </xf>
    <xf numFmtId="165"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65"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72" fontId="131" fillId="72" borderId="12">
      <alignment horizontal="left" vertical="center"/>
    </xf>
    <xf numFmtId="165" fontId="131" fillId="72" borderId="12">
      <alignment horizontal="left" vertical="center"/>
    </xf>
    <xf numFmtId="172" fontId="131" fillId="72" borderId="12">
      <alignment horizontal="left" vertical="center"/>
    </xf>
    <xf numFmtId="0" fontId="131" fillId="72" borderId="12">
      <alignment horizontal="left" vertical="center"/>
    </xf>
    <xf numFmtId="0"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172" fontId="131" fillId="72" borderId="12">
      <alignment horizontal="left" vertical="center"/>
    </xf>
    <xf numFmtId="172"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72" fontId="131" fillId="72" borderId="12">
      <alignment horizontal="left" vertical="center"/>
    </xf>
    <xf numFmtId="172"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172" fontId="131" fillId="72" borderId="12">
      <alignment horizontal="left" vertical="center"/>
    </xf>
    <xf numFmtId="172"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172" fontId="131" fillId="72" borderId="12">
      <alignment horizontal="left" vertical="center"/>
    </xf>
    <xf numFmtId="172"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172" fontId="131" fillId="72" borderId="12">
      <alignment horizontal="left" vertical="center"/>
    </xf>
    <xf numFmtId="165" fontId="131" fillId="72" borderId="12">
      <alignment horizontal="left" vertical="center"/>
    </xf>
    <xf numFmtId="0" fontId="131" fillId="72" borderId="12">
      <alignment horizontal="left" vertical="center"/>
    </xf>
    <xf numFmtId="0" fontId="131" fillId="72" borderId="12">
      <alignment horizontal="left" vertical="center"/>
    </xf>
    <xf numFmtId="165" fontId="131" fillId="72" borderId="12">
      <alignment horizontal="left" vertical="center"/>
    </xf>
    <xf numFmtId="165"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73" fontId="131" fillId="72" borderId="12">
      <alignment horizontal="left" vertical="center"/>
    </xf>
    <xf numFmtId="165" fontId="131" fillId="72" borderId="12">
      <alignment horizontal="left" vertical="center"/>
    </xf>
    <xf numFmtId="165" fontId="131" fillId="72" borderId="12">
      <alignment horizontal="left" vertical="center"/>
    </xf>
    <xf numFmtId="165"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165" fontId="131" fillId="72" borderId="12">
      <alignment horizontal="left" vertical="center"/>
    </xf>
    <xf numFmtId="165"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65" fontId="131" fillId="72" borderId="12">
      <alignment horizontal="left" vertical="center"/>
    </xf>
    <xf numFmtId="165"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72" fontId="131" fillId="72" borderId="12">
      <alignment horizontal="left" vertical="center"/>
    </xf>
    <xf numFmtId="165"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0" fontId="131" fillId="72" borderId="12">
      <alignment horizontal="left" vertical="center"/>
    </xf>
    <xf numFmtId="172" fontId="131" fillId="72" borderId="12">
      <alignment horizontal="left" vertical="center"/>
    </xf>
    <xf numFmtId="172" fontId="131" fillId="72" borderId="12">
      <alignment horizontal="left" vertical="center"/>
    </xf>
    <xf numFmtId="172"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72" fontId="132" fillId="24" borderId="12">
      <alignment horizontal="left" vertical="center"/>
    </xf>
    <xf numFmtId="165" fontId="132" fillId="24" borderId="12">
      <alignment horizontal="left" vertical="center"/>
    </xf>
    <xf numFmtId="172" fontId="132" fillId="24" borderId="12">
      <alignment horizontal="left" vertical="center"/>
    </xf>
    <xf numFmtId="0" fontId="132" fillId="24" borderId="12">
      <alignment horizontal="left" vertical="center"/>
    </xf>
    <xf numFmtId="0"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172" fontId="132" fillId="24" borderId="12">
      <alignment horizontal="left" vertical="center"/>
    </xf>
    <xf numFmtId="172"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72" fontId="132" fillId="24" borderId="12">
      <alignment horizontal="left" vertical="center"/>
    </xf>
    <xf numFmtId="172"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172" fontId="132" fillId="24" borderId="12">
      <alignment horizontal="left" vertical="center"/>
    </xf>
    <xf numFmtId="172"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172" fontId="132" fillId="24" borderId="12">
      <alignment horizontal="left" vertical="center"/>
    </xf>
    <xf numFmtId="172"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172" fontId="132" fillId="24" borderId="12">
      <alignment horizontal="left" vertical="center"/>
    </xf>
    <xf numFmtId="165" fontId="132" fillId="24" borderId="12">
      <alignment horizontal="left" vertical="center"/>
    </xf>
    <xf numFmtId="0" fontId="132" fillId="24" borderId="12">
      <alignment horizontal="left" vertical="center"/>
    </xf>
    <xf numFmtId="0" fontId="132" fillId="24" borderId="12">
      <alignment horizontal="left" vertical="center"/>
    </xf>
    <xf numFmtId="165" fontId="132" fillId="24" borderId="12">
      <alignment horizontal="left" vertical="center"/>
    </xf>
    <xf numFmtId="165"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73" fontId="132" fillId="24" borderId="12">
      <alignment horizontal="left" vertical="center"/>
    </xf>
    <xf numFmtId="165" fontId="132" fillId="24" borderId="12">
      <alignment horizontal="left" vertical="center"/>
    </xf>
    <xf numFmtId="165" fontId="132" fillId="24" borderId="12">
      <alignment horizontal="left" vertical="center"/>
    </xf>
    <xf numFmtId="165"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165" fontId="132" fillId="24" borderId="12">
      <alignment horizontal="left" vertical="center"/>
    </xf>
    <xf numFmtId="165"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65" fontId="132" fillId="24" borderId="12">
      <alignment horizontal="left" vertical="center"/>
    </xf>
    <xf numFmtId="165"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72" fontId="132" fillId="24" borderId="12">
      <alignment horizontal="left" vertical="center"/>
    </xf>
    <xf numFmtId="165"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0" fontId="132" fillId="24" borderId="12">
      <alignment horizontal="left" vertical="center"/>
    </xf>
    <xf numFmtId="172" fontId="132" fillId="24" borderId="12">
      <alignment horizontal="left" vertical="center"/>
    </xf>
    <xf numFmtId="172" fontId="132" fillId="24" borderId="12">
      <alignment horizontal="left" vertical="center"/>
    </xf>
    <xf numFmtId="172" fontId="133" fillId="24" borderId="28"/>
    <xf numFmtId="172" fontId="133" fillId="24" borderId="28"/>
    <xf numFmtId="173" fontId="133" fillId="24" borderId="28"/>
    <xf numFmtId="0" fontId="133" fillId="24" borderId="28"/>
    <xf numFmtId="165" fontId="133" fillId="24" borderId="28"/>
    <xf numFmtId="0" fontId="133" fillId="24" borderId="28"/>
    <xf numFmtId="173" fontId="133" fillId="24" borderId="28"/>
    <xf numFmtId="0" fontId="133" fillId="24" borderId="28"/>
    <xf numFmtId="172" fontId="133" fillId="24" borderId="28"/>
    <xf numFmtId="0" fontId="133" fillId="24" borderId="28"/>
    <xf numFmtId="165" fontId="133" fillId="24" borderId="28"/>
    <xf numFmtId="172"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72" fontId="128" fillId="73" borderId="12">
      <alignment horizontal="left" vertical="center"/>
    </xf>
    <xf numFmtId="165" fontId="128" fillId="73" borderId="12">
      <alignment horizontal="left" vertical="center"/>
    </xf>
    <xf numFmtId="172" fontId="128" fillId="73" borderId="12">
      <alignment horizontal="left" vertical="center"/>
    </xf>
    <xf numFmtId="0" fontId="128" fillId="73" borderId="12">
      <alignment horizontal="left" vertical="center"/>
    </xf>
    <xf numFmtId="0"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172" fontId="128" fillId="73" borderId="12">
      <alignment horizontal="left" vertical="center"/>
    </xf>
    <xf numFmtId="172"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72" fontId="128" fillId="73" borderId="12">
      <alignment horizontal="left" vertical="center"/>
    </xf>
    <xf numFmtId="172"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172" fontId="128" fillId="73" borderId="12">
      <alignment horizontal="left" vertical="center"/>
    </xf>
    <xf numFmtId="172"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172" fontId="128" fillId="73" borderId="12">
      <alignment horizontal="left" vertical="center"/>
    </xf>
    <xf numFmtId="172"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172" fontId="128" fillId="73" borderId="12">
      <alignment horizontal="left" vertical="center"/>
    </xf>
    <xf numFmtId="165" fontId="128" fillId="73" borderId="12">
      <alignment horizontal="left" vertical="center"/>
    </xf>
    <xf numFmtId="0" fontId="128" fillId="73" borderId="12">
      <alignment horizontal="left" vertical="center"/>
    </xf>
    <xf numFmtId="0" fontId="128" fillId="73" borderId="12">
      <alignment horizontal="left" vertical="center"/>
    </xf>
    <xf numFmtId="165" fontId="128" fillId="73" borderId="12">
      <alignment horizontal="left" vertical="center"/>
    </xf>
    <xf numFmtId="165"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73" fontId="128" fillId="73" borderId="12">
      <alignment horizontal="left" vertical="center"/>
    </xf>
    <xf numFmtId="165" fontId="128" fillId="73" borderId="12">
      <alignment horizontal="left" vertical="center"/>
    </xf>
    <xf numFmtId="165" fontId="128" fillId="73" borderId="12">
      <alignment horizontal="left" vertical="center"/>
    </xf>
    <xf numFmtId="165"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165" fontId="128" fillId="73" borderId="12">
      <alignment horizontal="left" vertical="center"/>
    </xf>
    <xf numFmtId="165"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65" fontId="128" fillId="73" borderId="12">
      <alignment horizontal="left" vertical="center"/>
    </xf>
    <xf numFmtId="165"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72" fontId="128" fillId="73" borderId="12">
      <alignment horizontal="left" vertical="center"/>
    </xf>
    <xf numFmtId="165"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0" fontId="128" fillId="73" borderId="12">
      <alignment horizontal="left" vertical="center"/>
    </xf>
    <xf numFmtId="172" fontId="128" fillId="73" borderId="12">
      <alignment horizontal="left" vertical="center"/>
    </xf>
    <xf numFmtId="172" fontId="128" fillId="73" borderId="12">
      <alignment horizontal="left" vertical="center"/>
    </xf>
    <xf numFmtId="37" fontId="134" fillId="0" borderId="0"/>
    <xf numFmtId="37" fontId="134" fillId="0" borderId="0"/>
    <xf numFmtId="37" fontId="134" fillId="0" borderId="0"/>
    <xf numFmtId="37" fontId="134" fillId="0" borderId="0"/>
    <xf numFmtId="37" fontId="134" fillId="0" borderId="0"/>
    <xf numFmtId="37" fontId="134" fillId="0" borderId="0"/>
    <xf numFmtId="37" fontId="134" fillId="0" borderId="0"/>
    <xf numFmtId="37" fontId="134" fillId="0" borderId="0"/>
    <xf numFmtId="202" fontId="27"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0" fontId="89" fillId="0" borderId="0" applyFont="0" applyFill="0" applyBorder="0" applyAlignment="0" applyProtection="0"/>
    <xf numFmtId="202" fontId="27" fillId="0" borderId="0" applyFont="0" applyFill="0" applyBorder="0" applyAlignment="0" applyProtection="0"/>
    <xf numFmtId="43" fontId="89" fillId="0" borderId="0" applyFont="0" applyFill="0" applyBorder="0" applyAlignment="0" applyProtection="0"/>
    <xf numFmtId="202" fontId="14"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14"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88" fillId="0" borderId="0" applyFont="0" applyFill="0" applyBorder="0" applyAlignment="0" applyProtection="0"/>
    <xf numFmtId="202" fontId="89" fillId="0" borderId="0" applyFont="0" applyFill="0" applyBorder="0" applyAlignment="0" applyProtection="0"/>
    <xf numFmtId="202" fontId="89" fillId="0" borderId="0" applyFont="0" applyFill="0" applyBorder="0" applyAlignment="0" applyProtection="0"/>
    <xf numFmtId="202" fontId="88" fillId="0" borderId="0" applyFont="0" applyFill="0" applyBorder="0" applyAlignment="0" applyProtection="0"/>
    <xf numFmtId="202" fontId="89" fillId="0" borderId="0" applyFont="0" applyFill="0" applyBorder="0" applyAlignment="0" applyProtection="0"/>
    <xf numFmtId="202" fontId="89" fillId="0" borderId="0" applyFont="0" applyFill="0" applyBorder="0" applyAlignment="0" applyProtection="0"/>
    <xf numFmtId="202" fontId="27" fillId="0" borderId="0" applyFont="0" applyFill="0" applyBorder="0" applyAlignment="0" applyProtection="0"/>
    <xf numFmtId="202" fontId="89"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43" fontId="9" fillId="0" borderId="0" applyFont="0" applyFill="0" applyBorder="0" applyAlignment="0" applyProtection="0"/>
    <xf numFmtId="202" fontId="89"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14"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14"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43" fontId="10"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14"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43" fontId="10" fillId="0" borderId="0" applyBorder="0" applyAlignment="0" applyProtection="0"/>
    <xf numFmtId="43" fontId="10" fillId="0" borderId="0" applyFont="0" applyFill="0" applyBorder="0" applyAlignment="0" applyProtection="0"/>
    <xf numFmtId="43" fontId="89"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86" fillId="0" borderId="0" applyFont="0" applyFill="0" applyBorder="0" applyAlignment="0" applyProtection="0"/>
    <xf numFmtId="203" fontId="27" fillId="0" borderId="0" applyFont="0" applyFill="0" applyBorder="0" applyAlignment="0" applyProtection="0"/>
    <xf numFmtId="203" fontId="27"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43" fontId="9"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1"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43" fontId="135" fillId="0" borderId="0" applyFont="0" applyFill="0" applyBorder="0" applyAlignment="0" applyProtection="0"/>
    <xf numFmtId="202" fontId="1"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1"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1"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0" fontId="89" fillId="0" borderId="0" applyFont="0" applyFill="0" applyBorder="0" applyAlignment="0" applyProtection="0"/>
    <xf numFmtId="0" fontId="89" fillId="0" borderId="0" applyFont="0" applyFill="0" applyBorder="0" applyAlignment="0" applyProtection="0"/>
    <xf numFmtId="43" fontId="89" fillId="0" borderId="0" applyFont="0" applyFill="0" applyBorder="0" applyAlignment="0" applyProtection="0"/>
    <xf numFmtId="0" fontId="89" fillId="0" borderId="0" applyFont="0" applyFill="0" applyBorder="0" applyAlignment="0" applyProtection="0"/>
    <xf numFmtId="202" fontId="86" fillId="0" borderId="0" applyFont="0" applyFill="0" applyBorder="0" applyAlignment="0" applyProtection="0"/>
    <xf numFmtId="43" fontId="89" fillId="0" borderId="0" applyFont="0" applyFill="0" applyBorder="0" applyAlignment="0" applyProtection="0"/>
    <xf numFmtId="202" fontId="1"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3" fontId="1"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3" fontId="1"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3" fontId="89"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14"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82"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202" fontId="82" fillId="0" borderId="0" applyFont="0" applyFill="0" applyBorder="0" applyAlignment="0" applyProtection="0"/>
    <xf numFmtId="202" fontId="86" fillId="0" borderId="0" applyFont="0" applyFill="0" applyBorder="0" applyAlignment="0" applyProtection="0"/>
    <xf numFmtId="202" fontId="86" fillId="0" borderId="0" applyFont="0" applyFill="0" applyBorder="0" applyAlignment="0" applyProtection="0"/>
    <xf numFmtId="202" fontId="10" fillId="0" borderId="0" applyFont="0" applyFill="0" applyBorder="0" applyAlignment="0" applyProtection="0"/>
    <xf numFmtId="203" fontId="82" fillId="0" borderId="0" applyFont="0" applyFill="0" applyBorder="0" applyAlignment="0" applyProtection="0"/>
    <xf numFmtId="203" fontId="82" fillId="0" borderId="0" applyFont="0" applyFill="0" applyBorder="0" applyAlignment="0" applyProtection="0"/>
    <xf numFmtId="203" fontId="82"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43" fontId="89" fillId="0" borderId="0" applyFont="0" applyFill="0" applyBorder="0" applyAlignment="0" applyProtection="0"/>
    <xf numFmtId="43" fontId="89"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43" fontId="89" fillId="0" borderId="0" applyFont="0" applyFill="0" applyBorder="0" applyAlignment="0" applyProtection="0"/>
    <xf numFmtId="202" fontId="27" fillId="0" borderId="0" applyFont="0" applyFill="0" applyBorder="0" applyAlignment="0" applyProtection="0"/>
    <xf numFmtId="202" fontId="27" fillId="0" borderId="0" applyFont="0" applyFill="0" applyBorder="0" applyAlignment="0" applyProtection="0"/>
    <xf numFmtId="43" fontId="89" fillId="0" borderId="0" applyFont="0" applyFill="0" applyBorder="0" applyAlignment="0" applyProtection="0"/>
    <xf numFmtId="200" fontId="136" fillId="0" borderId="0">
      <alignment horizontal="right" vertical="top"/>
    </xf>
    <xf numFmtId="204" fontId="27" fillId="0" borderId="0"/>
    <xf numFmtId="204" fontId="27" fillId="0" borderId="0"/>
    <xf numFmtId="3" fontId="89" fillId="0" borderId="0" applyFont="0" applyFill="0" applyBorder="0" applyAlignment="0" applyProtection="0"/>
    <xf numFmtId="172" fontId="100" fillId="0" borderId="0"/>
    <xf numFmtId="172" fontId="100" fillId="0" borderId="0"/>
    <xf numFmtId="173" fontId="100" fillId="0" borderId="0"/>
    <xf numFmtId="0" fontId="100" fillId="0" borderId="0"/>
    <xf numFmtId="165" fontId="100" fillId="0" borderId="0"/>
    <xf numFmtId="0" fontId="100" fillId="0" borderId="0"/>
    <xf numFmtId="173" fontId="100" fillId="0" borderId="0"/>
    <xf numFmtId="0" fontId="100" fillId="0" borderId="0"/>
    <xf numFmtId="172" fontId="100" fillId="0" borderId="0"/>
    <xf numFmtId="0" fontId="100" fillId="0" borderId="0"/>
    <xf numFmtId="165" fontId="100" fillId="0" borderId="0"/>
    <xf numFmtId="3" fontId="89" fillId="0" borderId="0" applyFont="0" applyFill="0" applyBorder="0" applyAlignment="0" applyProtection="0"/>
    <xf numFmtId="3" fontId="89" fillId="0" borderId="0" applyFont="0" applyFill="0" applyBorder="0" applyAlignment="0" applyProtection="0"/>
    <xf numFmtId="3" fontId="89" fillId="0" borderId="0" applyFont="0" applyFill="0" applyBorder="0" applyAlignment="0" applyProtection="0"/>
    <xf numFmtId="3" fontId="89" fillId="0" borderId="0" applyFont="0" applyFill="0" applyBorder="0" applyAlignment="0" applyProtection="0"/>
    <xf numFmtId="3" fontId="89" fillId="0" borderId="0" applyFont="0" applyFill="0" applyBorder="0" applyAlignment="0" applyProtection="0"/>
    <xf numFmtId="3" fontId="89" fillId="0" borderId="0" applyFont="0" applyFill="0" applyBorder="0" applyAlignment="0" applyProtection="0"/>
    <xf numFmtId="3" fontId="89" fillId="0" borderId="0" applyFont="0" applyFill="0" applyBorder="0" applyAlignment="0" applyProtection="0"/>
    <xf numFmtId="3" fontId="89" fillId="0" borderId="0" applyFont="0" applyFill="0" applyBorder="0" applyAlignment="0" applyProtection="0"/>
    <xf numFmtId="3" fontId="89" fillId="0" borderId="0" applyFont="0" applyFill="0" applyBorder="0" applyAlignment="0" applyProtection="0"/>
    <xf numFmtId="3" fontId="89" fillId="0" borderId="0" applyFont="0" applyFill="0" applyBorder="0" applyAlignment="0" applyProtection="0"/>
    <xf numFmtId="3" fontId="89" fillId="0" borderId="0" applyFont="0" applyFill="0" applyBorder="0" applyAlignment="0" applyProtection="0"/>
    <xf numFmtId="3" fontId="89" fillId="0" borderId="0" applyFont="0" applyFill="0" applyBorder="0" applyAlignment="0" applyProtection="0"/>
    <xf numFmtId="3" fontId="89" fillId="0" borderId="0" applyFont="0" applyFill="0" applyBorder="0" applyAlignment="0" applyProtection="0"/>
    <xf numFmtId="3" fontId="89" fillId="0" borderId="0" applyFont="0" applyFill="0" applyBorder="0" applyAlignment="0" applyProtection="0"/>
    <xf numFmtId="3" fontId="89" fillId="0" borderId="0" applyFont="0" applyFill="0" applyBorder="0" applyAlignment="0" applyProtection="0"/>
    <xf numFmtId="3" fontId="89" fillId="0" borderId="0" applyFont="0" applyFill="0" applyBorder="0" applyAlignment="0" applyProtection="0"/>
    <xf numFmtId="3" fontId="89" fillId="0" borderId="0" applyFont="0" applyFill="0" applyBorder="0" applyAlignment="0" applyProtection="0"/>
    <xf numFmtId="3" fontId="89" fillId="0" borderId="0" applyFont="0" applyFill="0" applyBorder="0" applyAlignment="0" applyProtection="0"/>
    <xf numFmtId="3" fontId="89" fillId="0" borderId="0" applyFont="0" applyFill="0" applyBorder="0" applyAlignment="0" applyProtection="0"/>
    <xf numFmtId="3" fontId="137" fillId="0" borderId="0" applyFont="0" applyFill="0" applyBorder="0" applyAlignment="0" applyProtection="0"/>
    <xf numFmtId="205" fontId="138" fillId="20" borderId="0"/>
    <xf numFmtId="172" fontId="134" fillId="0" borderId="0"/>
    <xf numFmtId="172"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165" fontId="134" fillId="0" borderId="0"/>
    <xf numFmtId="172"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0" fontId="134" fillId="0" borderId="0"/>
    <xf numFmtId="172" fontId="134" fillId="0" borderId="0"/>
    <xf numFmtId="0" fontId="134" fillId="0" borderId="0"/>
    <xf numFmtId="165"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172" fontId="134" fillId="0" borderId="0"/>
    <xf numFmtId="165" fontId="134" fillId="0" borderId="0"/>
    <xf numFmtId="172" fontId="134" fillId="0" borderId="0"/>
    <xf numFmtId="172" fontId="134" fillId="0" borderId="0"/>
    <xf numFmtId="172"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165" fontId="134" fillId="0" borderId="0"/>
    <xf numFmtId="172"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0" fontId="134" fillId="0" borderId="0"/>
    <xf numFmtId="172" fontId="134" fillId="0" borderId="0"/>
    <xf numFmtId="0" fontId="134" fillId="0" borderId="0"/>
    <xf numFmtId="165"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172" fontId="134" fillId="0" borderId="0"/>
    <xf numFmtId="165" fontId="134" fillId="0" borderId="0"/>
    <xf numFmtId="172" fontId="134" fillId="0" borderId="0"/>
    <xf numFmtId="206" fontId="89" fillId="0" borderId="0" applyFont="0" applyFill="0" applyBorder="0" applyAlignment="0" applyProtection="0"/>
    <xf numFmtId="206" fontId="89" fillId="0" borderId="0" applyFont="0" applyFill="0" applyBorder="0" applyAlignment="0" applyProtection="0"/>
    <xf numFmtId="206" fontId="89" fillId="0" borderId="0" applyFont="0" applyFill="0" applyBorder="0" applyAlignment="0" applyProtection="0"/>
    <xf numFmtId="206" fontId="89" fillId="0" borderId="0" applyFont="0" applyFill="0" applyBorder="0" applyAlignment="0" applyProtection="0"/>
    <xf numFmtId="206" fontId="89" fillId="0" borderId="0" applyFont="0" applyFill="0" applyBorder="0" applyAlignment="0" applyProtection="0"/>
    <xf numFmtId="207" fontId="98" fillId="0" borderId="0"/>
    <xf numFmtId="207" fontId="98" fillId="0" borderId="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3"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172"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0" fontId="139" fillId="7" borderId="146"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3"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172"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0" fontId="140" fillId="20" borderId="150" applyNumberFormat="0" applyAlignment="0" applyProtection="0"/>
    <xf numFmtId="2" fontId="120" fillId="0" borderId="0">
      <protection locked="0"/>
    </xf>
    <xf numFmtId="2" fontId="120" fillId="0" borderId="0">
      <protection locked="0"/>
    </xf>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0" fontId="98" fillId="57" borderId="48" applyNumberFormat="0" applyFont="0" applyBorder="0" applyAlignment="0" applyProtection="0"/>
    <xf numFmtId="172" fontId="141" fillId="74" borderId="0" applyNumberFormat="0" applyBorder="0" applyAlignment="0">
      <alignment horizontal="center"/>
    </xf>
    <xf numFmtId="173" fontId="141" fillId="74" borderId="0" applyNumberFormat="0" applyBorder="0" applyAlignment="0">
      <alignment horizontal="center"/>
    </xf>
    <xf numFmtId="172" fontId="142" fillId="75" borderId="151">
      <alignment horizontal="center"/>
      <protection locked="0"/>
    </xf>
    <xf numFmtId="172" fontId="142" fillId="75" borderId="151">
      <alignment horizontal="center"/>
      <protection locked="0"/>
    </xf>
    <xf numFmtId="172" fontId="142" fillId="75" borderId="151">
      <alignment horizontal="center"/>
      <protection locked="0"/>
    </xf>
    <xf numFmtId="173" fontId="142" fillId="75" borderId="151">
      <alignment horizontal="center"/>
      <protection locked="0"/>
    </xf>
    <xf numFmtId="173" fontId="142" fillId="75" borderId="151">
      <alignment horizontal="center"/>
      <protection locked="0"/>
    </xf>
    <xf numFmtId="173" fontId="142" fillId="75" borderId="151">
      <alignment horizontal="center"/>
      <protection locked="0"/>
    </xf>
    <xf numFmtId="173" fontId="142" fillId="75" borderId="151">
      <alignment horizontal="center"/>
      <protection locked="0"/>
    </xf>
    <xf numFmtId="173" fontId="142" fillId="75" borderId="151">
      <alignment horizontal="center"/>
      <protection locked="0"/>
    </xf>
    <xf numFmtId="173" fontId="142" fillId="75" borderId="151">
      <alignment horizontal="center"/>
      <protection locked="0"/>
    </xf>
    <xf numFmtId="173" fontId="142" fillId="75" borderId="151">
      <alignment horizontal="center"/>
      <protection locked="0"/>
    </xf>
    <xf numFmtId="173" fontId="142" fillId="75" borderId="151">
      <alignment horizontal="center"/>
      <protection locked="0"/>
    </xf>
    <xf numFmtId="173" fontId="142" fillId="75" borderId="151">
      <alignment horizontal="center"/>
      <protection locked="0"/>
    </xf>
    <xf numFmtId="173" fontId="142" fillId="75" borderId="151">
      <alignment horizontal="center"/>
      <protection locked="0"/>
    </xf>
    <xf numFmtId="173" fontId="142" fillId="75" borderId="151">
      <alignment horizontal="center"/>
      <protection locked="0"/>
    </xf>
    <xf numFmtId="172" fontId="142" fillId="75" borderId="151">
      <alignment horizontal="center"/>
      <protection locked="0"/>
    </xf>
    <xf numFmtId="172" fontId="142" fillId="75" borderId="151">
      <alignment horizontal="center"/>
      <protection locked="0"/>
    </xf>
    <xf numFmtId="172" fontId="142" fillId="75" borderId="151">
      <alignment horizontal="center"/>
      <protection locked="0"/>
    </xf>
    <xf numFmtId="0" fontId="142" fillId="75" borderId="151">
      <alignment horizontal="center"/>
      <protection locked="0"/>
    </xf>
    <xf numFmtId="0" fontId="142" fillId="75" borderId="151">
      <alignment horizontal="center"/>
      <protection locked="0"/>
    </xf>
    <xf numFmtId="0" fontId="142" fillId="75" borderId="151">
      <alignment horizontal="center"/>
      <protection locked="0"/>
    </xf>
    <xf numFmtId="0" fontId="142" fillId="75" borderId="151">
      <alignment horizontal="center"/>
      <protection locked="0"/>
    </xf>
    <xf numFmtId="172" fontId="142" fillId="75" borderId="151">
      <alignment horizontal="center"/>
      <protection locked="0"/>
    </xf>
    <xf numFmtId="172" fontId="142" fillId="75" borderId="151">
      <alignment horizontal="center"/>
      <protection locked="0"/>
    </xf>
    <xf numFmtId="172" fontId="142" fillId="75" borderId="151">
      <alignment horizontal="center"/>
      <protection locked="0"/>
    </xf>
    <xf numFmtId="172" fontId="142" fillId="75" borderId="151">
      <alignment horizontal="center"/>
      <protection locked="0"/>
    </xf>
    <xf numFmtId="172" fontId="142" fillId="75" borderId="151">
      <alignment horizontal="center"/>
      <protection locked="0"/>
    </xf>
    <xf numFmtId="172" fontId="142" fillId="75" borderId="151">
      <alignment horizontal="center"/>
      <protection locked="0"/>
    </xf>
    <xf numFmtId="172" fontId="142" fillId="75" borderId="151">
      <alignment horizontal="center"/>
      <protection locked="0"/>
    </xf>
    <xf numFmtId="205" fontId="143" fillId="22" borderId="0"/>
    <xf numFmtId="15" fontId="27" fillId="0" borderId="0" applyFont="0" applyFill="0" applyBorder="0" applyProtection="0">
      <alignment horizontal="left"/>
    </xf>
    <xf numFmtId="15" fontId="27" fillId="0" borderId="0" applyFont="0" applyFill="0" applyBorder="0" applyProtection="0">
      <alignment horizontal="left"/>
    </xf>
    <xf numFmtId="172" fontId="124" fillId="0" borderId="0" applyFont="0" applyFill="0" applyBorder="0" applyAlignment="0" applyProtection="0"/>
    <xf numFmtId="172" fontId="124" fillId="0" borderId="0" applyFont="0" applyFill="0" applyBorder="0" applyAlignment="0" applyProtection="0"/>
    <xf numFmtId="173" fontId="124" fillId="0" borderId="0" applyFont="0" applyFill="0" applyBorder="0" applyAlignment="0" applyProtection="0"/>
    <xf numFmtId="0" fontId="124" fillId="0" borderId="0" applyFont="0" applyFill="0" applyBorder="0" applyAlignment="0" applyProtection="0"/>
    <xf numFmtId="165" fontId="124" fillId="0" borderId="0" applyFont="0" applyFill="0" applyBorder="0" applyAlignment="0" applyProtection="0"/>
    <xf numFmtId="0" fontId="124" fillId="0" borderId="0" applyFont="0" applyFill="0" applyBorder="0" applyAlignment="0" applyProtection="0"/>
    <xf numFmtId="173" fontId="124" fillId="0" borderId="0" applyFont="0" applyFill="0" applyBorder="0" applyAlignment="0" applyProtection="0"/>
    <xf numFmtId="0" fontId="124" fillId="0" borderId="0" applyFont="0" applyFill="0" applyBorder="0" applyAlignment="0" applyProtection="0"/>
    <xf numFmtId="172" fontId="124" fillId="0" borderId="0" applyFont="0" applyFill="0" applyBorder="0" applyAlignment="0" applyProtection="0"/>
    <xf numFmtId="0" fontId="124" fillId="0" borderId="0" applyFont="0" applyFill="0" applyBorder="0" applyAlignment="0" applyProtection="0"/>
    <xf numFmtId="165" fontId="124" fillId="0" borderId="0" applyFont="0" applyFill="0" applyBorder="0" applyAlignment="0" applyProtection="0"/>
    <xf numFmtId="15" fontId="144" fillId="0" borderId="0"/>
    <xf numFmtId="172" fontId="27" fillId="0" borderId="0"/>
    <xf numFmtId="172" fontId="27" fillId="0" borderId="0"/>
    <xf numFmtId="173" fontId="27" fillId="0" borderId="0"/>
    <xf numFmtId="0" fontId="27" fillId="0" borderId="0"/>
    <xf numFmtId="165" fontId="27" fillId="0" borderId="0"/>
    <xf numFmtId="0" fontId="27" fillId="0" borderId="0"/>
    <xf numFmtId="173" fontId="27" fillId="0" borderId="0"/>
    <xf numFmtId="0" fontId="27" fillId="0" borderId="0"/>
    <xf numFmtId="172" fontId="27" fillId="0" borderId="0"/>
    <xf numFmtId="0" fontId="27" fillId="0" borderId="0"/>
    <xf numFmtId="165" fontId="27" fillId="0" borderId="0"/>
    <xf numFmtId="172" fontId="27" fillId="0" borderId="0"/>
    <xf numFmtId="208" fontId="145" fillId="0" borderId="0" applyFont="0" applyFill="0" applyBorder="0" applyAlignment="0" applyProtection="0"/>
    <xf numFmtId="209" fontId="89" fillId="0" borderId="0" applyBorder="0" applyProtection="0"/>
    <xf numFmtId="209" fontId="89" fillId="0" borderId="0" applyBorder="0" applyProtection="0"/>
    <xf numFmtId="209" fontId="89" fillId="0" borderId="0" applyBorder="0" applyProtection="0"/>
    <xf numFmtId="209" fontId="89" fillId="0" borderId="0" applyBorder="0" applyProtection="0"/>
    <xf numFmtId="209" fontId="10" fillId="0" borderId="0" applyBorder="0" applyProtection="0"/>
    <xf numFmtId="209" fontId="10" fillId="0" borderId="0" applyBorder="0" applyProtection="0"/>
    <xf numFmtId="209" fontId="89" fillId="0" borderId="0" applyBorder="0" applyProtection="0"/>
    <xf numFmtId="210" fontId="145" fillId="0" borderId="0" applyFont="0" applyFill="0" applyBorder="0" applyAlignment="0" applyProtection="0"/>
    <xf numFmtId="167" fontId="146" fillId="0" borderId="0"/>
    <xf numFmtId="172" fontId="147" fillId="4" borderId="0" applyNumberFormat="0" applyBorder="0" applyAlignment="0" applyProtection="0"/>
    <xf numFmtId="173" fontId="147" fillId="4" borderId="0" applyNumberFormat="0" applyBorder="0" applyAlignment="0" applyProtection="0"/>
    <xf numFmtId="211" fontId="148" fillId="0" borderId="0" applyFont="0" applyFill="0" applyBorder="0" applyAlignment="0" applyProtection="0"/>
    <xf numFmtId="172" fontId="149" fillId="76" borderId="0" applyNumberFormat="0" applyBorder="0" applyAlignment="0" applyProtection="0"/>
    <xf numFmtId="172" fontId="149" fillId="76" borderId="0" applyNumberFormat="0" applyBorder="0" applyAlignment="0" applyProtection="0"/>
    <xf numFmtId="173" fontId="149" fillId="76" borderId="0" applyNumberFormat="0" applyBorder="0" applyAlignment="0" applyProtection="0"/>
    <xf numFmtId="0" fontId="149" fillId="76" borderId="0" applyNumberFormat="0" applyBorder="0" applyAlignment="0" applyProtection="0"/>
    <xf numFmtId="165" fontId="149" fillId="76" borderId="0" applyNumberFormat="0" applyBorder="0" applyAlignment="0" applyProtection="0"/>
    <xf numFmtId="0" fontId="149" fillId="76" borderId="0" applyNumberFormat="0" applyBorder="0" applyAlignment="0" applyProtection="0"/>
    <xf numFmtId="173" fontId="149" fillId="76" borderId="0" applyNumberFormat="0" applyBorder="0" applyAlignment="0" applyProtection="0"/>
    <xf numFmtId="0" fontId="149" fillId="76" borderId="0" applyNumberFormat="0" applyBorder="0" applyAlignment="0" applyProtection="0"/>
    <xf numFmtId="172" fontId="149" fillId="76" borderId="0" applyNumberFormat="0" applyBorder="0" applyAlignment="0" applyProtection="0"/>
    <xf numFmtId="0" fontId="149" fillId="76" borderId="0" applyNumberFormat="0" applyBorder="0" applyAlignment="0" applyProtection="0"/>
    <xf numFmtId="165" fontId="149" fillId="76" borderId="0" applyNumberFormat="0" applyBorder="0" applyAlignment="0" applyProtection="0"/>
    <xf numFmtId="172" fontId="149" fillId="77" borderId="0" applyNumberFormat="0" applyBorder="0" applyAlignment="0" applyProtection="0"/>
    <xf numFmtId="172" fontId="149" fillId="77" borderId="0" applyNumberFormat="0" applyBorder="0" applyAlignment="0" applyProtection="0"/>
    <xf numFmtId="173" fontId="149" fillId="77" borderId="0" applyNumberFormat="0" applyBorder="0" applyAlignment="0" applyProtection="0"/>
    <xf numFmtId="0" fontId="149" fillId="77" borderId="0" applyNumberFormat="0" applyBorder="0" applyAlignment="0" applyProtection="0"/>
    <xf numFmtId="165" fontId="149" fillId="77" borderId="0" applyNumberFormat="0" applyBorder="0" applyAlignment="0" applyProtection="0"/>
    <xf numFmtId="0" fontId="149" fillId="77" borderId="0" applyNumberFormat="0" applyBorder="0" applyAlignment="0" applyProtection="0"/>
    <xf numFmtId="173" fontId="149" fillId="77" borderId="0" applyNumberFormat="0" applyBorder="0" applyAlignment="0" applyProtection="0"/>
    <xf numFmtId="0" fontId="149" fillId="77" borderId="0" applyNumberFormat="0" applyBorder="0" applyAlignment="0" applyProtection="0"/>
    <xf numFmtId="172" fontId="149" fillId="77" borderId="0" applyNumberFormat="0" applyBorder="0" applyAlignment="0" applyProtection="0"/>
    <xf numFmtId="0" fontId="149" fillId="77" borderId="0" applyNumberFormat="0" applyBorder="0" applyAlignment="0" applyProtection="0"/>
    <xf numFmtId="165" fontId="149" fillId="77" borderId="0" applyNumberFormat="0" applyBorder="0" applyAlignment="0" applyProtection="0"/>
    <xf numFmtId="172" fontId="149" fillId="77" borderId="0" applyNumberFormat="0" applyBorder="0" applyAlignment="0" applyProtection="0"/>
    <xf numFmtId="172" fontId="149" fillId="77" borderId="0" applyNumberFormat="0" applyBorder="0" applyAlignment="0" applyProtection="0"/>
    <xf numFmtId="173" fontId="149" fillId="77" borderId="0" applyNumberFormat="0" applyBorder="0" applyAlignment="0" applyProtection="0"/>
    <xf numFmtId="0" fontId="149" fillId="77" borderId="0" applyNumberFormat="0" applyBorder="0" applyAlignment="0" applyProtection="0"/>
    <xf numFmtId="165" fontId="149" fillId="77" borderId="0" applyNumberFormat="0" applyBorder="0" applyAlignment="0" applyProtection="0"/>
    <xf numFmtId="0" fontId="149" fillId="77" borderId="0" applyNumberFormat="0" applyBorder="0" applyAlignment="0" applyProtection="0"/>
    <xf numFmtId="173" fontId="149" fillId="77" borderId="0" applyNumberFormat="0" applyBorder="0" applyAlignment="0" applyProtection="0"/>
    <xf numFmtId="0" fontId="149" fillId="77" borderId="0" applyNumberFormat="0" applyBorder="0" applyAlignment="0" applyProtection="0"/>
    <xf numFmtId="172" fontId="149" fillId="77" borderId="0" applyNumberFormat="0" applyBorder="0" applyAlignment="0" applyProtection="0"/>
    <xf numFmtId="0" fontId="149" fillId="77" borderId="0" applyNumberFormat="0" applyBorder="0" applyAlignment="0" applyProtection="0"/>
    <xf numFmtId="165" fontId="149" fillId="77" borderId="0" applyNumberFormat="0" applyBorder="0" applyAlignment="0" applyProtection="0"/>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212" fontId="98" fillId="0" borderId="47">
      <alignment horizontal="center"/>
    </xf>
    <xf numFmtId="172" fontId="89" fillId="0" borderId="0" applyFont="0" applyFill="0" applyBorder="0" applyAlignment="0" applyProtection="0"/>
    <xf numFmtId="172" fontId="89" fillId="0" borderId="0" applyFont="0" applyFill="0" applyBorder="0" applyAlignment="0" applyProtection="0"/>
    <xf numFmtId="172" fontId="89" fillId="0" borderId="0" applyFont="0" applyFill="0" applyBorder="0" applyAlignment="0" applyProtection="0"/>
    <xf numFmtId="0" fontId="89" fillId="0" borderId="0" applyFont="0" applyFill="0" applyBorder="0" applyAlignment="0" applyProtection="0"/>
    <xf numFmtId="165" fontId="89" fillId="0" borderId="0" applyFont="0" applyFill="0" applyBorder="0" applyAlignment="0" applyProtection="0"/>
    <xf numFmtId="0" fontId="89" fillId="0" borderId="0" applyFont="0" applyFill="0" applyBorder="0" applyAlignment="0" applyProtection="0"/>
    <xf numFmtId="165" fontId="89" fillId="0" borderId="0" applyFont="0" applyFill="0" applyBorder="0" applyAlignment="0" applyProtection="0"/>
    <xf numFmtId="0" fontId="89" fillId="0" borderId="0" applyFont="0" applyFill="0" applyBorder="0" applyAlignment="0" applyProtection="0"/>
    <xf numFmtId="172" fontId="89" fillId="0" borderId="0" applyFont="0" applyFill="0" applyBorder="0" applyAlignment="0" applyProtection="0"/>
    <xf numFmtId="0" fontId="89" fillId="0" borderId="0" applyFont="0" applyFill="0" applyBorder="0" applyAlignment="0" applyProtection="0"/>
    <xf numFmtId="165" fontId="89" fillId="0" borderId="0" applyFont="0" applyFill="0" applyBorder="0" applyAlignment="0" applyProtection="0"/>
    <xf numFmtId="172" fontId="89" fillId="0" borderId="0" applyFont="0" applyFill="0" applyBorder="0" applyAlignment="0" applyProtection="0"/>
    <xf numFmtId="172" fontId="89" fillId="0" borderId="0" applyFont="0" applyFill="0" applyBorder="0" applyAlignment="0" applyProtection="0"/>
    <xf numFmtId="0" fontId="89" fillId="0" borderId="0" applyFont="0" applyFill="0" applyBorder="0" applyAlignment="0" applyProtection="0"/>
    <xf numFmtId="165" fontId="89" fillId="0" borderId="0" applyFont="0" applyFill="0" applyBorder="0" applyAlignment="0" applyProtection="0"/>
    <xf numFmtId="0" fontId="89" fillId="0" borderId="0" applyFont="0" applyFill="0" applyBorder="0" applyAlignment="0" applyProtection="0"/>
    <xf numFmtId="165" fontId="89" fillId="0" borderId="0" applyFont="0" applyFill="0" applyBorder="0" applyAlignment="0" applyProtection="0"/>
    <xf numFmtId="165" fontId="89" fillId="0" borderId="0" applyFont="0" applyFill="0" applyBorder="0" applyAlignment="0" applyProtection="0"/>
    <xf numFmtId="164" fontId="12" fillId="0" borderId="0" applyFont="0" applyFill="0" applyBorder="0" applyAlignment="0" applyProtection="0"/>
    <xf numFmtId="0" fontId="89" fillId="0" borderId="0" applyFont="0" applyFill="0" applyBorder="0" applyAlignment="0" applyProtection="0"/>
    <xf numFmtId="165" fontId="89" fillId="0" borderId="0" applyFont="0" applyFill="0" applyBorder="0" applyAlignment="0" applyProtection="0"/>
    <xf numFmtId="213" fontId="14" fillId="0" borderId="0" applyFont="0" applyFill="0" applyBorder="0" applyAlignment="0" applyProtection="0"/>
    <xf numFmtId="164" fontId="12" fillId="0" borderId="0" applyFont="0" applyFill="0" applyBorder="0" applyAlignment="0" applyProtection="0"/>
    <xf numFmtId="214" fontId="150" fillId="0" borderId="0"/>
    <xf numFmtId="0" fontId="9" fillId="0" borderId="0"/>
    <xf numFmtId="197" fontId="151" fillId="0" borderId="0"/>
    <xf numFmtId="215" fontId="143" fillId="78" borderId="0">
      <protection locked="0"/>
    </xf>
    <xf numFmtId="205" fontId="143" fillId="78" borderId="0">
      <protection locked="0"/>
    </xf>
    <xf numFmtId="0" fontId="152" fillId="0" borderId="0" applyNumberFormat="0" applyFill="0" applyBorder="0" applyAlignment="0" applyProtection="0"/>
    <xf numFmtId="172" fontId="19" fillId="0" borderId="0" applyNumberFormat="0" applyFill="0" applyBorder="0" applyAlignment="0" applyProtection="0"/>
    <xf numFmtId="172" fontId="19" fillId="0" borderId="0" applyNumberFormat="0" applyFill="0" applyBorder="0" applyAlignment="0" applyProtection="0"/>
    <xf numFmtId="0" fontId="152" fillId="0" borderId="0" applyNumberFormat="0" applyFill="0" applyBorder="0" applyAlignment="0" applyProtection="0"/>
    <xf numFmtId="0" fontId="19" fillId="0" borderId="0" applyNumberFormat="0" applyFill="0" applyBorder="0" applyAlignment="0" applyProtection="0"/>
    <xf numFmtId="173" fontId="19" fillId="0" borderId="0" applyNumberFormat="0" applyFill="0" applyBorder="0" applyAlignment="0" applyProtection="0"/>
    <xf numFmtId="0" fontId="19" fillId="0" borderId="0" applyNumberFormat="0" applyFill="0" applyBorder="0" applyAlignment="0" applyProtection="0"/>
    <xf numFmtId="165" fontId="152" fillId="0" borderId="0" applyNumberFormat="0" applyFill="0" applyBorder="0" applyAlignment="0" applyProtection="0"/>
    <xf numFmtId="216" fontId="98" fillId="0" borderId="0" applyFont="0" applyFill="0" applyBorder="0" applyAlignment="0" applyProtection="0"/>
    <xf numFmtId="217" fontId="98" fillId="0" borderId="0" applyFont="0" applyFill="0" applyBorder="0" applyAlignment="0" applyProtection="0"/>
    <xf numFmtId="172" fontId="79" fillId="0" borderId="0">
      <alignment vertical="center"/>
    </xf>
    <xf numFmtId="172" fontId="79" fillId="0" borderId="0">
      <alignment vertical="center"/>
    </xf>
    <xf numFmtId="173" fontId="79" fillId="0" borderId="0">
      <alignment vertical="center"/>
    </xf>
    <xf numFmtId="0" fontId="79" fillId="0" borderId="0">
      <alignment vertical="center"/>
    </xf>
    <xf numFmtId="165" fontId="79" fillId="0" borderId="0">
      <alignment vertical="center"/>
    </xf>
    <xf numFmtId="0" fontId="79" fillId="0" borderId="0">
      <alignment vertical="center"/>
    </xf>
    <xf numFmtId="173" fontId="79" fillId="0" borderId="0">
      <alignment vertical="center"/>
    </xf>
    <xf numFmtId="0" fontId="79" fillId="0" borderId="0">
      <alignment vertical="center"/>
    </xf>
    <xf numFmtId="172" fontId="79" fillId="0" borderId="0">
      <alignment vertical="center"/>
    </xf>
    <xf numFmtId="0" fontId="79" fillId="0" borderId="0">
      <alignment vertical="center"/>
    </xf>
    <xf numFmtId="165" fontId="79" fillId="0" borderId="0">
      <alignment vertical="center"/>
    </xf>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72" fontId="153" fillId="0" borderId="0"/>
    <xf numFmtId="173" fontId="153" fillId="0" borderId="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72" fontId="154" fillId="0" borderId="0"/>
    <xf numFmtId="173" fontId="154" fillId="0" borderId="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218" fontId="155" fillId="0" borderId="0">
      <protection locked="0"/>
    </xf>
    <xf numFmtId="199" fontId="89" fillId="0" borderId="0" applyFont="0" applyFill="0" applyBorder="0" applyAlignment="0" applyProtection="0"/>
    <xf numFmtId="172" fontId="154" fillId="0" borderId="0"/>
    <xf numFmtId="173" fontId="154" fillId="0" borderId="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72" fontId="154" fillId="0" borderId="0"/>
    <xf numFmtId="173" fontId="154" fillId="0" borderId="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99" fontId="89" fillId="0" borderId="0" applyFont="0" applyFill="0" applyBorder="0" applyAlignment="0" applyProtection="0"/>
    <xf numFmtId="172" fontId="98" fillId="0" borderId="0"/>
    <xf numFmtId="172" fontId="98" fillId="0" borderId="0"/>
    <xf numFmtId="173" fontId="98" fillId="0" borderId="0"/>
    <xf numFmtId="0" fontId="98" fillId="0" borderId="0"/>
    <xf numFmtId="165" fontId="98" fillId="0" borderId="0"/>
    <xf numFmtId="0" fontId="98" fillId="0" borderId="0"/>
    <xf numFmtId="173" fontId="98" fillId="0" borderId="0"/>
    <xf numFmtId="0" fontId="98" fillId="0" borderId="0"/>
    <xf numFmtId="172" fontId="98" fillId="0" borderId="0"/>
    <xf numFmtId="0" fontId="98" fillId="0" borderId="0"/>
    <xf numFmtId="165" fontId="98" fillId="0" borderId="0"/>
    <xf numFmtId="172" fontId="120" fillId="0" borderId="0">
      <protection locked="0"/>
    </xf>
    <xf numFmtId="172" fontId="120" fillId="0" borderId="0">
      <protection locked="0"/>
    </xf>
    <xf numFmtId="173" fontId="120" fillId="0" borderId="0">
      <protection locked="0"/>
    </xf>
    <xf numFmtId="0" fontId="120" fillId="0" borderId="0">
      <protection locked="0"/>
    </xf>
    <xf numFmtId="165" fontId="120" fillId="0" borderId="0">
      <protection locked="0"/>
    </xf>
    <xf numFmtId="0" fontId="120" fillId="0" borderId="0">
      <protection locked="0"/>
    </xf>
    <xf numFmtId="173" fontId="120" fillId="0" borderId="0">
      <protection locked="0"/>
    </xf>
    <xf numFmtId="0" fontId="120" fillId="0" borderId="0">
      <protection locked="0"/>
    </xf>
    <xf numFmtId="172" fontId="120" fillId="0" borderId="0">
      <protection locked="0"/>
    </xf>
    <xf numFmtId="0" fontId="120" fillId="0" borderId="0">
      <protection locked="0"/>
    </xf>
    <xf numFmtId="165" fontId="120" fillId="0" borderId="0">
      <protection locked="0"/>
    </xf>
    <xf numFmtId="219" fontId="120" fillId="0" borderId="0">
      <protection locked="0"/>
    </xf>
    <xf numFmtId="3" fontId="124" fillId="0" borderId="0" applyFont="0" applyFill="0" applyBorder="0" applyAlignment="0" applyProtection="0"/>
    <xf numFmtId="3" fontId="27" fillId="0" borderId="0" applyFont="0" applyFill="0" applyBorder="0" applyAlignment="0" applyProtection="0">
      <alignment vertical="top"/>
    </xf>
    <xf numFmtId="3" fontId="124" fillId="0" borderId="0" applyFont="0" applyFill="0" applyBorder="0" applyAlignment="0" applyProtection="0"/>
    <xf numFmtId="3" fontId="27" fillId="0" borderId="0" applyFont="0" applyFill="0" applyBorder="0" applyAlignment="0" applyProtection="0">
      <alignment vertical="top"/>
    </xf>
    <xf numFmtId="2" fontId="89" fillId="0" borderId="0" applyFont="0" applyFill="0" applyBorder="0" applyAlignment="0" applyProtection="0"/>
    <xf numFmtId="1" fontId="156" fillId="0" borderId="0" applyFont="0" applyFill="0" applyBorder="0" applyAlignment="0" applyProtection="0"/>
    <xf numFmtId="167" fontId="156" fillId="0" borderId="0" applyFont="0" applyFill="0" applyBorder="0" applyAlignment="0" applyProtection="0"/>
    <xf numFmtId="2" fontId="156" fillId="0" borderId="0" applyFont="0" applyFill="0" applyBorder="0" applyAlignment="0" applyProtection="0"/>
    <xf numFmtId="2" fontId="89" fillId="0" borderId="0" applyFont="0" applyFill="0" applyBorder="0" applyAlignment="0" applyProtection="0"/>
    <xf numFmtId="2" fontId="89" fillId="0" borderId="0" applyFont="0" applyFill="0" applyBorder="0" applyAlignment="0" applyProtection="0"/>
    <xf numFmtId="2" fontId="89" fillId="0" borderId="0" applyFont="0" applyFill="0" applyBorder="0" applyAlignment="0" applyProtection="0"/>
    <xf numFmtId="2" fontId="89" fillId="0" borderId="0" applyFont="0" applyFill="0" applyBorder="0" applyAlignment="0" applyProtection="0"/>
    <xf numFmtId="2" fontId="89" fillId="0" borderId="0" applyFont="0" applyFill="0" applyBorder="0" applyAlignment="0" applyProtection="0"/>
    <xf numFmtId="2" fontId="89" fillId="0" borderId="0" applyFont="0" applyFill="0" applyBorder="0" applyAlignment="0" applyProtection="0"/>
    <xf numFmtId="2" fontId="89" fillId="0" borderId="0" applyFont="0" applyFill="0" applyBorder="0" applyAlignment="0" applyProtection="0"/>
    <xf numFmtId="2" fontId="89" fillId="0" borderId="0" applyFont="0" applyFill="0" applyBorder="0" applyAlignment="0" applyProtection="0"/>
    <xf numFmtId="2" fontId="89" fillId="0" borderId="0" applyFont="0" applyFill="0" applyBorder="0" applyAlignment="0" applyProtection="0"/>
    <xf numFmtId="2" fontId="89" fillId="0" borderId="0" applyFont="0" applyFill="0" applyBorder="0" applyAlignment="0" applyProtection="0"/>
    <xf numFmtId="2" fontId="89" fillId="0" borderId="0" applyFont="0" applyFill="0" applyBorder="0" applyAlignment="0" applyProtection="0"/>
    <xf numFmtId="2" fontId="89" fillId="0" borderId="0" applyFont="0" applyFill="0" applyBorder="0" applyAlignment="0" applyProtection="0"/>
    <xf numFmtId="2" fontId="89" fillId="0" borderId="0" applyFont="0" applyFill="0" applyBorder="0" applyAlignment="0" applyProtection="0"/>
    <xf numFmtId="2" fontId="89" fillId="0" borderId="0" applyFont="0" applyFill="0" applyBorder="0" applyAlignment="0" applyProtection="0"/>
    <xf numFmtId="172" fontId="154" fillId="0" borderId="0"/>
    <xf numFmtId="172" fontId="154" fillId="0" borderId="0"/>
    <xf numFmtId="173" fontId="154" fillId="0" borderId="0"/>
    <xf numFmtId="0" fontId="154" fillId="0" borderId="0"/>
    <xf numFmtId="165" fontId="154" fillId="0" borderId="0"/>
    <xf numFmtId="0" fontId="154" fillId="0" borderId="0"/>
    <xf numFmtId="173" fontId="154" fillId="0" borderId="0"/>
    <xf numFmtId="0" fontId="154" fillId="0" borderId="0"/>
    <xf numFmtId="172" fontId="154" fillId="0" borderId="0"/>
    <xf numFmtId="0" fontId="154" fillId="0" borderId="0"/>
    <xf numFmtId="165" fontId="154" fillId="0" borderId="0"/>
    <xf numFmtId="172" fontId="151" fillId="0" borderId="0"/>
    <xf numFmtId="173" fontId="151" fillId="0" borderId="0"/>
    <xf numFmtId="172" fontId="154" fillId="0" borderId="0"/>
    <xf numFmtId="173" fontId="154" fillId="0" borderId="0"/>
    <xf numFmtId="172" fontId="100" fillId="0" borderId="0"/>
    <xf numFmtId="172" fontId="100" fillId="0" borderId="0"/>
    <xf numFmtId="173" fontId="100" fillId="0" borderId="0"/>
    <xf numFmtId="0" fontId="100" fillId="0" borderId="0"/>
    <xf numFmtId="165" fontId="100" fillId="0" borderId="0"/>
    <xf numFmtId="0" fontId="100" fillId="0" borderId="0"/>
    <xf numFmtId="173" fontId="100" fillId="0" borderId="0"/>
    <xf numFmtId="0" fontId="100" fillId="0" borderId="0"/>
    <xf numFmtId="172" fontId="100" fillId="0" borderId="0"/>
    <xf numFmtId="0" fontId="100" fillId="0" borderId="0"/>
    <xf numFmtId="165" fontId="100" fillId="0" borderId="0"/>
    <xf numFmtId="219" fontId="120" fillId="0" borderId="0">
      <protection locked="0"/>
    </xf>
    <xf numFmtId="1" fontId="157" fillId="0" borderId="0" applyNumberFormat="0" applyFill="0" applyBorder="0" applyAlignment="0" applyProtection="0">
      <alignment horizontal="center" vertical="top"/>
    </xf>
    <xf numFmtId="199" fontId="158" fillId="0" borderId="0" applyProtection="0"/>
    <xf numFmtId="199" fontId="159" fillId="0" borderId="0" applyProtection="0"/>
    <xf numFmtId="199" fontId="160" fillId="0" borderId="0" applyProtection="0"/>
    <xf numFmtId="172"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0" fontId="102" fillId="0" borderId="83"/>
    <xf numFmtId="0" fontId="102" fillId="0" borderId="83"/>
    <xf numFmtId="0"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0"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02" fillId="0" borderId="83"/>
    <xf numFmtId="172" fontId="102" fillId="0" borderId="83"/>
    <xf numFmtId="172" fontId="102" fillId="0" borderId="83"/>
    <xf numFmtId="172" fontId="102" fillId="0" borderId="83"/>
    <xf numFmtId="172" fontId="102" fillId="0" borderId="83"/>
    <xf numFmtId="172" fontId="102" fillId="0" borderId="83"/>
    <xf numFmtId="0" fontId="102" fillId="0" borderId="83"/>
    <xf numFmtId="172" fontId="102" fillId="0" borderId="83"/>
    <xf numFmtId="0" fontId="102" fillId="0" borderId="83"/>
    <xf numFmtId="0" fontId="102" fillId="0" borderId="83"/>
    <xf numFmtId="0" fontId="102" fillId="0" borderId="83"/>
    <xf numFmtId="172"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173" fontId="102" fillId="0" borderId="83"/>
    <xf numFmtId="172"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172" fontId="102" fillId="0" borderId="83"/>
    <xf numFmtId="173" fontId="102" fillId="0" borderId="83"/>
    <xf numFmtId="173" fontId="102" fillId="0" borderId="83"/>
    <xf numFmtId="173" fontId="102" fillId="0" borderId="83"/>
    <xf numFmtId="173" fontId="102" fillId="0" borderId="83"/>
    <xf numFmtId="173" fontId="102" fillId="0" borderId="83"/>
    <xf numFmtId="173" fontId="102" fillId="0" borderId="83"/>
    <xf numFmtId="172" fontId="102" fillId="0" borderId="83"/>
    <xf numFmtId="0" fontId="102" fillId="0" borderId="83"/>
    <xf numFmtId="0" fontId="102" fillId="0" borderId="83"/>
    <xf numFmtId="0" fontId="102" fillId="0" borderId="83"/>
    <xf numFmtId="0" fontId="102" fillId="0" borderId="83"/>
    <xf numFmtId="172" fontId="161" fillId="0" borderId="0">
      <alignment horizontal="centerContinuous"/>
    </xf>
    <xf numFmtId="172" fontId="161" fillId="0" borderId="0">
      <alignment horizontal="centerContinuous"/>
    </xf>
    <xf numFmtId="0" fontId="162" fillId="4" borderId="0" applyNumberFormat="0" applyBorder="0" applyAlignment="0" applyProtection="0"/>
    <xf numFmtId="172" fontId="20" fillId="4" borderId="0" applyNumberFormat="0" applyBorder="0" applyAlignment="0" applyProtection="0"/>
    <xf numFmtId="172" fontId="20" fillId="4" borderId="0" applyNumberFormat="0" applyBorder="0" applyAlignment="0" applyProtection="0"/>
    <xf numFmtId="0" fontId="162" fillId="4" borderId="0" applyNumberFormat="0" applyBorder="0" applyAlignment="0" applyProtection="0"/>
    <xf numFmtId="0" fontId="20" fillId="4" borderId="0" applyNumberFormat="0" applyBorder="0" applyAlignment="0" applyProtection="0"/>
    <xf numFmtId="173" fontId="20" fillId="4" borderId="0" applyNumberFormat="0" applyBorder="0" applyAlignment="0" applyProtection="0"/>
    <xf numFmtId="0" fontId="20" fillId="4" borderId="0" applyNumberFormat="0" applyBorder="0" applyAlignment="0" applyProtection="0"/>
    <xf numFmtId="165" fontId="162" fillId="6" borderId="0" applyNumberFormat="0" applyBorder="0" applyAlignment="0" applyProtection="0"/>
    <xf numFmtId="37" fontId="27" fillId="0" borderId="0" applyNumberFormat="0" applyFont="0" applyFill="0"/>
    <xf numFmtId="37" fontId="27" fillId="0" borderId="0" applyNumberFormat="0" applyFont="0" applyFill="0"/>
    <xf numFmtId="38" fontId="102" fillId="73" borderId="0" applyNumberFormat="0" applyBorder="0" applyAlignment="0" applyProtection="0"/>
    <xf numFmtId="199" fontId="89" fillId="0" borderId="0" applyProtection="0"/>
    <xf numFmtId="172" fontId="163" fillId="0" borderId="0"/>
    <xf numFmtId="172" fontId="163" fillId="0" borderId="0"/>
    <xf numFmtId="173" fontId="163" fillId="0" borderId="0"/>
    <xf numFmtId="0" fontId="163" fillId="0" borderId="0"/>
    <xf numFmtId="165" fontId="163" fillId="0" borderId="0"/>
    <xf numFmtId="0" fontId="163" fillId="0" borderId="0"/>
    <xf numFmtId="173" fontId="163" fillId="0" borderId="0"/>
    <xf numFmtId="0" fontId="163" fillId="0" borderId="0"/>
    <xf numFmtId="172" fontId="163" fillId="0" borderId="0"/>
    <xf numFmtId="0" fontId="163" fillId="0" borderId="0"/>
    <xf numFmtId="165" fontId="163" fillId="0" borderId="0"/>
    <xf numFmtId="0" fontId="163" fillId="0" borderId="100" applyNumberFormat="0" applyAlignment="0" applyProtection="0">
      <alignment horizontal="left" vertical="center"/>
    </xf>
    <xf numFmtId="0" fontId="163" fillId="0" borderId="47">
      <alignment horizontal="left" vertical="center"/>
    </xf>
    <xf numFmtId="0" fontId="163" fillId="0" borderId="47">
      <alignment horizontal="left" vertical="center"/>
    </xf>
    <xf numFmtId="172" fontId="164" fillId="24" borderId="0">
      <alignment horizontal="left"/>
    </xf>
    <xf numFmtId="173" fontId="164" fillId="24" borderId="0">
      <alignment horizontal="left"/>
    </xf>
    <xf numFmtId="0" fontId="165" fillId="0" borderId="0">
      <alignment horizontal="center"/>
    </xf>
    <xf numFmtId="172" fontId="166" fillId="79" borderId="0" applyNumberFormat="0" applyFont="0" applyFill="0" applyAlignment="0" applyProtection="0"/>
    <xf numFmtId="172" fontId="166" fillId="79" borderId="0" applyNumberFormat="0" applyFont="0" applyFill="0" applyAlignment="0" applyProtection="0"/>
    <xf numFmtId="173" fontId="166" fillId="79" borderId="0" applyNumberFormat="0" applyFont="0" applyFill="0" applyAlignment="0" applyProtection="0"/>
    <xf numFmtId="172" fontId="166" fillId="79" borderId="0" applyNumberFormat="0" applyFont="0" applyFill="0" applyAlignment="0" applyProtection="0"/>
    <xf numFmtId="0" fontId="21" fillId="0" borderId="3" applyNumberFormat="0" applyFill="0" applyAlignment="0" applyProtection="0"/>
    <xf numFmtId="0" fontId="97" fillId="0" borderId="144" applyNumberFormat="0" applyFill="0" applyAlignment="0" applyProtection="0"/>
    <xf numFmtId="220" fontId="167" fillId="0" borderId="3" applyNumberFormat="0" applyFill="0" applyAlignment="0" applyProtection="0"/>
    <xf numFmtId="0" fontId="97" fillId="0" borderId="144" applyNumberFormat="0" applyFill="0" applyAlignment="0" applyProtection="0"/>
    <xf numFmtId="0" fontId="21" fillId="0" borderId="3" applyNumberFormat="0" applyFill="0" applyAlignment="0" applyProtection="0"/>
    <xf numFmtId="173" fontId="21" fillId="0" borderId="3" applyNumberFormat="0" applyFill="0" applyAlignment="0" applyProtection="0"/>
    <xf numFmtId="0" fontId="21" fillId="0" borderId="3" applyNumberFormat="0" applyFill="0" applyAlignment="0" applyProtection="0"/>
    <xf numFmtId="0" fontId="167" fillId="0" borderId="3" applyNumberFormat="0" applyFill="0" applyAlignment="0" applyProtection="0"/>
    <xf numFmtId="0" fontId="167" fillId="0" borderId="3" applyNumberFormat="0" applyFill="0" applyAlignment="0" applyProtection="0"/>
    <xf numFmtId="165" fontId="168" fillId="0" borderId="152" applyNumberFormat="0" applyFill="0" applyAlignment="0" applyProtection="0"/>
    <xf numFmtId="0" fontId="167" fillId="0" borderId="3" applyNumberFormat="0" applyFill="0" applyAlignment="0" applyProtection="0"/>
    <xf numFmtId="0" fontId="168" fillId="0" borderId="153" applyNumberFormat="0" applyFill="0" applyAlignment="0" applyProtection="0"/>
    <xf numFmtId="0" fontId="168" fillId="0" borderId="153" applyNumberFormat="0" applyFill="0" applyAlignment="0" applyProtection="0"/>
    <xf numFmtId="0" fontId="168" fillId="0" borderId="153" applyNumberFormat="0" applyFill="0" applyAlignment="0" applyProtection="0"/>
    <xf numFmtId="0" fontId="168" fillId="0" borderId="153" applyNumberFormat="0" applyFill="0" applyAlignment="0" applyProtection="0"/>
    <xf numFmtId="172" fontId="163" fillId="79" borderId="0" applyNumberFormat="0" applyFont="0" applyFill="0" applyAlignment="0" applyProtection="0"/>
    <xf numFmtId="172" fontId="163" fillId="79" borderId="0" applyNumberFormat="0" applyFont="0" applyFill="0" applyAlignment="0" applyProtection="0"/>
    <xf numFmtId="173" fontId="163" fillId="79" borderId="0" applyNumberFormat="0" applyFont="0" applyFill="0" applyAlignment="0" applyProtection="0"/>
    <xf numFmtId="172" fontId="163" fillId="79" borderId="0" applyNumberFormat="0" applyFont="0" applyFill="0" applyAlignment="0" applyProtection="0"/>
    <xf numFmtId="0" fontId="22" fillId="0" borderId="4" applyNumberFormat="0" applyFill="0" applyAlignment="0" applyProtection="0"/>
    <xf numFmtId="0" fontId="169" fillId="0" borderId="4" applyNumberFormat="0" applyFill="0" applyAlignment="0" applyProtection="0"/>
    <xf numFmtId="220" fontId="169" fillId="0" borderId="4" applyNumberFormat="0" applyFill="0" applyAlignment="0" applyProtection="0"/>
    <xf numFmtId="0" fontId="169" fillId="0" borderId="4" applyNumberFormat="0" applyFill="0" applyAlignment="0" applyProtection="0"/>
    <xf numFmtId="0" fontId="22" fillId="0" borderId="4" applyNumberFormat="0" applyFill="0" applyAlignment="0" applyProtection="0"/>
    <xf numFmtId="173" fontId="22" fillId="0" borderId="4" applyNumberFormat="0" applyFill="0" applyAlignment="0" applyProtection="0"/>
    <xf numFmtId="0" fontId="22" fillId="0" borderId="4" applyNumberFormat="0" applyFill="0" applyAlignment="0" applyProtection="0"/>
    <xf numFmtId="165" fontId="170" fillId="0" borderId="154" applyNumberFormat="0" applyFill="0" applyAlignment="0" applyProtection="0"/>
    <xf numFmtId="0" fontId="169" fillId="0" borderId="4" applyNumberFormat="0" applyFill="0" applyAlignment="0" applyProtection="0"/>
    <xf numFmtId="0" fontId="170" fillId="0" borderId="4" applyNumberFormat="0" applyFill="0" applyAlignment="0" applyProtection="0"/>
    <xf numFmtId="0" fontId="170" fillId="0" borderId="4" applyNumberFormat="0" applyFill="0" applyAlignment="0" applyProtection="0"/>
    <xf numFmtId="0" fontId="170" fillId="0" borderId="4" applyNumberFormat="0" applyFill="0" applyAlignment="0" applyProtection="0"/>
    <xf numFmtId="0" fontId="170" fillId="0" borderId="4" applyNumberFormat="0" applyFill="0" applyAlignment="0" applyProtection="0"/>
    <xf numFmtId="0" fontId="171" fillId="0" borderId="155" applyNumberFormat="0" applyFill="0" applyAlignment="0" applyProtection="0"/>
    <xf numFmtId="172" fontId="23" fillId="0" borderId="155" applyNumberFormat="0" applyFill="0" applyAlignment="0" applyProtection="0"/>
    <xf numFmtId="172" fontId="23" fillId="0" borderId="155" applyNumberFormat="0" applyFill="0" applyAlignment="0" applyProtection="0"/>
    <xf numFmtId="0" fontId="171" fillId="0" borderId="155" applyNumberFormat="0" applyFill="0" applyAlignment="0" applyProtection="0"/>
    <xf numFmtId="0" fontId="23" fillId="0" borderId="155" applyNumberFormat="0" applyFill="0" applyAlignment="0" applyProtection="0"/>
    <xf numFmtId="173" fontId="23" fillId="0" borderId="155" applyNumberFormat="0" applyFill="0" applyAlignment="0" applyProtection="0"/>
    <xf numFmtId="0" fontId="23" fillId="0" borderId="155" applyNumberFormat="0" applyFill="0" applyAlignment="0" applyProtection="0"/>
    <xf numFmtId="165" fontId="172" fillId="0" borderId="156" applyNumberFormat="0" applyFill="0" applyAlignment="0" applyProtection="0"/>
    <xf numFmtId="0" fontId="172" fillId="0" borderId="157" applyNumberFormat="0" applyFill="0" applyAlignment="0" applyProtection="0"/>
    <xf numFmtId="0" fontId="171" fillId="0" borderId="0" applyNumberFormat="0" applyFill="0" applyBorder="0" applyAlignment="0" applyProtection="0"/>
    <xf numFmtId="172" fontId="23" fillId="0" borderId="0" applyNumberFormat="0" applyFill="0" applyBorder="0" applyAlignment="0" applyProtection="0"/>
    <xf numFmtId="172" fontId="23" fillId="0" borderId="0" applyNumberFormat="0" applyFill="0" applyBorder="0" applyAlignment="0" applyProtection="0"/>
    <xf numFmtId="0" fontId="171" fillId="0" borderId="0" applyNumberFormat="0" applyFill="0" applyBorder="0" applyAlignment="0" applyProtection="0"/>
    <xf numFmtId="0" fontId="23" fillId="0" borderId="0" applyNumberFormat="0" applyFill="0" applyBorder="0" applyAlignment="0" applyProtection="0"/>
    <xf numFmtId="173" fontId="23" fillId="0" borderId="0" applyNumberFormat="0" applyFill="0" applyBorder="0" applyAlignment="0" applyProtection="0"/>
    <xf numFmtId="0" fontId="23" fillId="0" borderId="0" applyNumberFormat="0" applyFill="0" applyBorder="0" applyAlignment="0" applyProtection="0"/>
    <xf numFmtId="165" fontId="172" fillId="0" borderId="0" applyNumberFormat="0" applyFill="0" applyBorder="0" applyAlignment="0" applyProtection="0"/>
    <xf numFmtId="0" fontId="172" fillId="0" borderId="0" applyNumberFormat="0" applyFill="0" applyBorder="0" applyAlignment="0" applyProtection="0"/>
    <xf numFmtId="221" fontId="173" fillId="0" borderId="0">
      <protection locked="0"/>
    </xf>
    <xf numFmtId="221" fontId="173" fillId="0" borderId="0">
      <protection locked="0"/>
    </xf>
    <xf numFmtId="172" fontId="174" fillId="0" borderId="0" applyNumberFormat="0" applyFill="0" applyBorder="0" applyAlignment="0" applyProtection="0">
      <alignment vertical="top"/>
      <protection locked="0"/>
    </xf>
    <xf numFmtId="172" fontId="174" fillId="0" borderId="0" applyNumberFormat="0" applyFill="0" applyBorder="0" applyAlignment="0" applyProtection="0">
      <alignment vertical="top"/>
      <protection locked="0"/>
    </xf>
    <xf numFmtId="173" fontId="174" fillId="0" borderId="0" applyNumberFormat="0" applyFill="0" applyBorder="0" applyAlignment="0" applyProtection="0">
      <alignment vertical="top"/>
      <protection locked="0"/>
    </xf>
    <xf numFmtId="0" fontId="174" fillId="0" borderId="0" applyNumberFormat="0" applyFill="0" applyBorder="0" applyAlignment="0" applyProtection="0">
      <alignment vertical="top"/>
      <protection locked="0"/>
    </xf>
    <xf numFmtId="165" fontId="174" fillId="0" borderId="0" applyNumberFormat="0" applyFill="0" applyBorder="0" applyAlignment="0" applyProtection="0">
      <alignment vertical="top"/>
      <protection locked="0"/>
    </xf>
    <xf numFmtId="0" fontId="174" fillId="0" borderId="0" applyNumberFormat="0" applyFill="0" applyBorder="0" applyAlignment="0" applyProtection="0">
      <alignment vertical="top"/>
      <protection locked="0"/>
    </xf>
    <xf numFmtId="173" fontId="174" fillId="0" borderId="0" applyNumberFormat="0" applyFill="0" applyBorder="0" applyAlignment="0" applyProtection="0">
      <alignment vertical="top"/>
      <protection locked="0"/>
    </xf>
    <xf numFmtId="0" fontId="174" fillId="0" borderId="0" applyNumberFormat="0" applyFill="0" applyBorder="0" applyAlignment="0" applyProtection="0">
      <alignment vertical="top"/>
      <protection locked="0"/>
    </xf>
    <xf numFmtId="172" fontId="174" fillId="0" borderId="0" applyNumberFormat="0" applyFill="0" applyBorder="0" applyAlignment="0" applyProtection="0">
      <alignment vertical="top"/>
      <protection locked="0"/>
    </xf>
    <xf numFmtId="0" fontId="174" fillId="0" borderId="0" applyNumberFormat="0" applyFill="0" applyBorder="0" applyAlignment="0" applyProtection="0">
      <alignment vertical="top"/>
      <protection locked="0"/>
    </xf>
    <xf numFmtId="165" fontId="174" fillId="0" borderId="0" applyNumberFormat="0" applyFill="0" applyBorder="0" applyAlignment="0" applyProtection="0">
      <alignment vertical="top"/>
      <protection locked="0"/>
    </xf>
    <xf numFmtId="172" fontId="175" fillId="0" borderId="0" applyNumberFormat="0" applyFill="0" applyBorder="0" applyAlignment="0" applyProtection="0">
      <alignment vertical="top"/>
      <protection locked="0"/>
    </xf>
    <xf numFmtId="172" fontId="175" fillId="0" borderId="0" applyNumberFormat="0" applyFill="0" applyBorder="0" applyAlignment="0" applyProtection="0">
      <alignment vertical="top"/>
      <protection locked="0"/>
    </xf>
    <xf numFmtId="173" fontId="175" fillId="0" borderId="0" applyNumberFormat="0" applyFill="0" applyBorder="0" applyAlignment="0" applyProtection="0">
      <alignment vertical="top"/>
      <protection locked="0"/>
    </xf>
    <xf numFmtId="0" fontId="175" fillId="0" borderId="0" applyNumberFormat="0" applyFill="0" applyBorder="0" applyAlignment="0" applyProtection="0">
      <alignment vertical="top"/>
      <protection locked="0"/>
    </xf>
    <xf numFmtId="165" fontId="175" fillId="0" borderId="0" applyNumberFormat="0" applyFill="0" applyBorder="0" applyAlignment="0" applyProtection="0">
      <alignment vertical="top"/>
      <protection locked="0"/>
    </xf>
    <xf numFmtId="0" fontId="175" fillId="0" borderId="0" applyNumberFormat="0" applyFill="0" applyBorder="0" applyAlignment="0" applyProtection="0">
      <alignment vertical="top"/>
      <protection locked="0"/>
    </xf>
    <xf numFmtId="173" fontId="175" fillId="0" borderId="0" applyNumberFormat="0" applyFill="0" applyBorder="0" applyAlignment="0" applyProtection="0">
      <alignment vertical="top"/>
      <protection locked="0"/>
    </xf>
    <xf numFmtId="0" fontId="175" fillId="0" borderId="0" applyNumberFormat="0" applyFill="0" applyBorder="0" applyAlignment="0" applyProtection="0">
      <alignment vertical="top"/>
      <protection locked="0"/>
    </xf>
    <xf numFmtId="172" fontId="175" fillId="0" borderId="0" applyNumberFormat="0" applyFill="0" applyBorder="0" applyAlignment="0" applyProtection="0">
      <alignment vertical="top"/>
      <protection locked="0"/>
    </xf>
    <xf numFmtId="0" fontId="175" fillId="0" borderId="0" applyNumberFormat="0" applyFill="0" applyBorder="0" applyAlignment="0" applyProtection="0">
      <alignment vertical="top"/>
      <protection locked="0"/>
    </xf>
    <xf numFmtId="165" fontId="175" fillId="0" borderId="0" applyNumberFormat="0" applyFill="0" applyBorder="0" applyAlignment="0" applyProtection="0">
      <alignment vertical="top"/>
      <protection locked="0"/>
    </xf>
    <xf numFmtId="172" fontId="176" fillId="0" borderId="0" applyNumberFormat="0" applyFill="0" applyBorder="0" applyAlignment="0" applyProtection="0">
      <alignment vertical="top"/>
      <protection locked="0"/>
    </xf>
    <xf numFmtId="172" fontId="176" fillId="0" borderId="0" applyNumberFormat="0" applyFill="0" applyBorder="0" applyAlignment="0" applyProtection="0">
      <alignment vertical="top"/>
      <protection locked="0"/>
    </xf>
    <xf numFmtId="173" fontId="176" fillId="0" borderId="0" applyNumberFormat="0" applyFill="0" applyBorder="0" applyAlignment="0" applyProtection="0">
      <alignment vertical="top"/>
      <protection locked="0"/>
    </xf>
    <xf numFmtId="0" fontId="176" fillId="0" borderId="0" applyNumberFormat="0" applyFill="0" applyBorder="0" applyAlignment="0" applyProtection="0">
      <alignment vertical="top"/>
      <protection locked="0"/>
    </xf>
    <xf numFmtId="165" fontId="176" fillId="0" borderId="0" applyNumberFormat="0" applyFill="0" applyBorder="0" applyAlignment="0" applyProtection="0">
      <alignment vertical="top"/>
      <protection locked="0"/>
    </xf>
    <xf numFmtId="0" fontId="176" fillId="0" borderId="0" applyNumberFormat="0" applyFill="0" applyBorder="0" applyAlignment="0" applyProtection="0">
      <alignment vertical="top"/>
      <protection locked="0"/>
    </xf>
    <xf numFmtId="173" fontId="176" fillId="0" borderId="0" applyNumberFormat="0" applyFill="0" applyBorder="0" applyAlignment="0" applyProtection="0">
      <alignment vertical="top"/>
      <protection locked="0"/>
    </xf>
    <xf numFmtId="0" fontId="176" fillId="0" borderId="0" applyNumberFormat="0" applyFill="0" applyBorder="0" applyAlignment="0" applyProtection="0">
      <alignment vertical="top"/>
      <protection locked="0"/>
    </xf>
    <xf numFmtId="172" fontId="176" fillId="0" borderId="0" applyNumberFormat="0" applyFill="0" applyBorder="0" applyAlignment="0" applyProtection="0">
      <alignment vertical="top"/>
      <protection locked="0"/>
    </xf>
    <xf numFmtId="0" fontId="176" fillId="0" borderId="0" applyNumberFormat="0" applyFill="0" applyBorder="0" applyAlignment="0" applyProtection="0">
      <alignment vertical="top"/>
      <protection locked="0"/>
    </xf>
    <xf numFmtId="165" fontId="176" fillId="0" borderId="0" applyNumberFormat="0" applyFill="0" applyBorder="0" applyAlignment="0" applyProtection="0">
      <alignment vertical="top"/>
      <protection locked="0"/>
    </xf>
    <xf numFmtId="172" fontId="177" fillId="0" borderId="0" applyNumberFormat="0" applyFill="0" applyBorder="0" applyAlignment="0" applyProtection="0">
      <alignment vertical="top"/>
      <protection locked="0"/>
    </xf>
    <xf numFmtId="172" fontId="178" fillId="0" borderId="0" applyNumberFormat="0" applyFill="0" applyBorder="0" applyAlignment="0" applyProtection="0">
      <alignment vertical="top"/>
      <protection locked="0"/>
    </xf>
    <xf numFmtId="172" fontId="178" fillId="0" borderId="0" applyNumberFormat="0" applyFill="0" applyBorder="0" applyAlignment="0" applyProtection="0">
      <alignment vertical="top"/>
      <protection locked="0"/>
    </xf>
    <xf numFmtId="173"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165" fontId="178"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172" fontId="179" fillId="0" borderId="0" applyNumberFormat="0" applyFill="0" applyBorder="0" applyAlignment="0" applyProtection="0">
      <alignment vertical="top"/>
      <protection locked="0"/>
    </xf>
    <xf numFmtId="165" fontId="180" fillId="0" borderId="0" applyNumberFormat="0" applyFill="0" applyBorder="0" applyAlignment="0" applyProtection="0">
      <alignment vertical="top"/>
      <protection locked="0"/>
    </xf>
    <xf numFmtId="173" fontId="180" fillId="0" borderId="0" applyNumberFormat="0" applyFill="0" applyBorder="0" applyAlignment="0" applyProtection="0">
      <alignment vertical="top"/>
      <protection locked="0"/>
    </xf>
    <xf numFmtId="0" fontId="180" fillId="0" borderId="0" applyNumberFormat="0" applyFill="0" applyBorder="0" applyAlignment="0" applyProtection="0">
      <alignment vertical="top"/>
      <protection locked="0"/>
    </xf>
    <xf numFmtId="172" fontId="178" fillId="0" borderId="0" applyNumberFormat="0" applyFill="0" applyBorder="0" applyAlignment="0" applyProtection="0">
      <alignment vertical="top"/>
      <protection locked="0"/>
    </xf>
    <xf numFmtId="0" fontId="180" fillId="0" borderId="0" applyNumberFormat="0" applyFill="0" applyBorder="0" applyAlignment="0" applyProtection="0">
      <alignment vertical="top"/>
      <protection locked="0"/>
    </xf>
    <xf numFmtId="165" fontId="178" fillId="0" borderId="0" applyNumberFormat="0" applyFill="0" applyBorder="0" applyAlignment="0" applyProtection="0">
      <alignment vertical="top"/>
      <protection locked="0"/>
    </xf>
    <xf numFmtId="0" fontId="180" fillId="0" borderId="0" applyNumberFormat="0" applyFill="0" applyBorder="0" applyAlignment="0" applyProtection="0">
      <alignment vertical="top"/>
      <protection locked="0"/>
    </xf>
    <xf numFmtId="220" fontId="181" fillId="0" borderId="0" applyNumberFormat="0" applyFill="0" applyBorder="0" applyAlignment="0" applyProtection="0">
      <alignment vertical="top"/>
      <protection locked="0"/>
    </xf>
    <xf numFmtId="0" fontId="182"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173" fontId="181"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173" fontId="181" fillId="0" borderId="0" applyNumberFormat="0" applyFill="0" applyBorder="0" applyAlignment="0" applyProtection="0">
      <alignment vertical="top"/>
      <protection locked="0"/>
    </xf>
    <xf numFmtId="172" fontId="181" fillId="0" borderId="0" applyNumberFormat="0" applyFill="0" applyBorder="0" applyAlignment="0" applyProtection="0">
      <alignment vertical="top"/>
      <protection locked="0"/>
    </xf>
    <xf numFmtId="0" fontId="183" fillId="0" borderId="0" applyNumberFormat="0" applyFill="0" applyBorder="0" applyAlignment="0" applyProtection="0">
      <alignment vertical="top"/>
      <protection locked="0"/>
    </xf>
    <xf numFmtId="173" fontId="181" fillId="0" borderId="0" applyNumberFormat="0" applyFill="0" applyBorder="0" applyAlignment="0" applyProtection="0">
      <alignment vertical="top"/>
      <protection locked="0"/>
    </xf>
    <xf numFmtId="172" fontId="181" fillId="0" borderId="0" applyNumberFormat="0" applyFill="0" applyBorder="0" applyAlignment="0" applyProtection="0">
      <alignment vertical="top"/>
      <protection locked="0"/>
    </xf>
    <xf numFmtId="0" fontId="184" fillId="0" borderId="0" applyNumberFormat="0" applyFill="0" applyBorder="0" applyAlignment="0" applyProtection="0"/>
    <xf numFmtId="0" fontId="185" fillId="0" borderId="0" applyNumberFormat="0" applyFill="0" applyBorder="0" applyAlignment="0" applyProtection="0">
      <alignment vertical="top"/>
      <protection locked="0"/>
    </xf>
    <xf numFmtId="172" fontId="186" fillId="0" borderId="0" applyNumberFormat="0" applyFill="0" applyBorder="0" applyAlignment="0" applyProtection="0">
      <alignment vertical="top"/>
      <protection locked="0"/>
    </xf>
    <xf numFmtId="172" fontId="181" fillId="0" borderId="0" applyNumberFormat="0" applyFill="0" applyBorder="0" applyAlignment="0" applyProtection="0">
      <alignment vertical="top"/>
      <protection locked="0"/>
    </xf>
    <xf numFmtId="172" fontId="181" fillId="0" borderId="0" applyNumberFormat="0" applyFill="0" applyBorder="0" applyAlignment="0" applyProtection="0">
      <alignment vertical="top"/>
      <protection locked="0"/>
    </xf>
    <xf numFmtId="173" fontId="181"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165" fontId="181"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173" fontId="181"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172" fontId="181"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165" fontId="181" fillId="0" borderId="0" applyNumberFormat="0" applyFill="0" applyBorder="0" applyAlignment="0" applyProtection="0">
      <alignment vertical="top"/>
      <protection locked="0"/>
    </xf>
    <xf numFmtId="172" fontId="181" fillId="0" borderId="0" applyNumberFormat="0" applyFill="0" applyBorder="0" applyAlignment="0" applyProtection="0">
      <alignment vertical="top"/>
      <protection locked="0"/>
    </xf>
    <xf numFmtId="172" fontId="101" fillId="0" borderId="0"/>
    <xf numFmtId="172" fontId="187" fillId="0" borderId="0"/>
    <xf numFmtId="199" fontId="27" fillId="0" borderId="0" applyFont="0" applyFill="0" applyBorder="0" applyAlignment="0" applyProtection="0"/>
    <xf numFmtId="199" fontId="27" fillId="0" borderId="0" applyFont="0" applyFill="0" applyBorder="0" applyAlignment="0" applyProtection="0"/>
    <xf numFmtId="199" fontId="103" fillId="0" borderId="0" applyFont="0" applyFill="0" applyBorder="0" applyAlignment="0" applyProtection="0"/>
    <xf numFmtId="3" fontId="27" fillId="0" borderId="0" applyFont="0" applyFill="0" applyBorder="0" applyAlignment="0" applyProtection="0"/>
    <xf numFmtId="3" fontId="27" fillId="0" borderId="0" applyFont="0" applyFill="0" applyBorder="0" applyAlignment="0" applyProtection="0"/>
    <xf numFmtId="3" fontId="103" fillId="0" borderId="0" applyFont="0" applyFill="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80"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10" fontId="102" fillId="24" borderId="12" applyNumberFormat="0" applyBorder="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165" fontId="59" fillId="22" borderId="146" applyNumberFormat="0" applyAlignment="0" applyProtection="0"/>
    <xf numFmtId="0" fontId="59" fillId="7" borderId="146" applyNumberFormat="0" applyAlignment="0" applyProtection="0"/>
    <xf numFmtId="0" fontId="59" fillId="7" borderId="146" applyNumberFormat="0" applyAlignment="0" applyProtection="0"/>
    <xf numFmtId="172" fontId="24" fillId="7" borderId="146" applyNumberFormat="0" applyAlignment="0" applyProtection="0"/>
    <xf numFmtId="172" fontId="24"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24"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59" fillId="7" borderId="146" applyNumberFormat="0" applyAlignment="0" applyProtection="0"/>
    <xf numFmtId="172" fontId="59" fillId="7" borderId="146" applyNumberFormat="0" applyAlignment="0" applyProtection="0"/>
    <xf numFmtId="172" fontId="24" fillId="7" borderId="146" applyNumberFormat="0" applyAlignment="0" applyProtection="0"/>
    <xf numFmtId="172" fontId="24"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24"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24" fillId="7" borderId="146" applyNumberFormat="0" applyAlignment="0" applyProtection="0"/>
    <xf numFmtId="172" fontId="24" fillId="7" borderId="146" applyNumberFormat="0" applyAlignment="0" applyProtection="0"/>
    <xf numFmtId="172" fontId="24"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24" fillId="7" borderId="146" applyNumberFormat="0" applyAlignment="0" applyProtection="0"/>
    <xf numFmtId="172" fontId="24" fillId="7" borderId="146" applyNumberFormat="0" applyAlignment="0" applyProtection="0"/>
    <xf numFmtId="172" fontId="24" fillId="7" borderId="146" applyNumberFormat="0" applyAlignment="0" applyProtection="0"/>
    <xf numFmtId="172" fontId="24" fillId="7" borderId="146" applyNumberFormat="0" applyAlignment="0" applyProtection="0"/>
    <xf numFmtId="172" fontId="24" fillId="7" borderId="146" applyNumberFormat="0" applyAlignment="0" applyProtection="0"/>
    <xf numFmtId="172" fontId="24" fillId="7" borderId="146" applyNumberFormat="0" applyAlignment="0" applyProtection="0"/>
    <xf numFmtId="0" fontId="59" fillId="7" borderId="146" applyNumberFormat="0" applyAlignment="0" applyProtection="0"/>
    <xf numFmtId="172" fontId="24" fillId="7" borderId="146" applyNumberFormat="0" applyAlignment="0" applyProtection="0"/>
    <xf numFmtId="172" fontId="24"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24"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24"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24" fillId="7" borderId="146" applyNumberFormat="0" applyAlignment="0" applyProtection="0"/>
    <xf numFmtId="173" fontId="24" fillId="7" borderId="146" applyNumberFormat="0" applyAlignment="0" applyProtection="0"/>
    <xf numFmtId="173" fontId="24"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24"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24" fillId="7" borderId="146" applyNumberFormat="0" applyAlignment="0" applyProtection="0"/>
    <xf numFmtId="173" fontId="24"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59" fillId="7" borderId="146" applyNumberFormat="0" applyAlignment="0" applyProtection="0"/>
    <xf numFmtId="173" fontId="24" fillId="7" borderId="146" applyNumberFormat="0" applyAlignment="0" applyProtection="0"/>
    <xf numFmtId="0" fontId="24"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24" fillId="7" borderId="146" applyNumberFormat="0" applyAlignment="0" applyProtection="0"/>
    <xf numFmtId="0" fontId="24"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24"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172" fontId="188" fillId="0" borderId="0" applyNumberFormat="0" applyFill="0" applyBorder="0" applyAlignment="0" applyProtection="0">
      <alignment vertical="top"/>
      <protection locked="0"/>
    </xf>
    <xf numFmtId="173" fontId="188" fillId="0" borderId="0" applyNumberFormat="0" applyFill="0" applyBorder="0" applyAlignment="0" applyProtection="0">
      <alignment vertical="top"/>
      <protection locked="0"/>
    </xf>
    <xf numFmtId="172" fontId="188" fillId="0" borderId="0" applyNumberFormat="0" applyFill="0" applyBorder="0" applyAlignment="0" applyProtection="0">
      <alignment vertical="top"/>
      <protection locked="0"/>
    </xf>
    <xf numFmtId="173" fontId="188" fillId="0" borderId="0" applyNumberFormat="0" applyFill="0" applyBorder="0" applyAlignment="0" applyProtection="0">
      <alignment vertical="top"/>
      <protection locked="0"/>
    </xf>
    <xf numFmtId="172" fontId="189" fillId="0" borderId="0" applyNumberFormat="0" applyFill="0" applyBorder="0" applyAlignment="0" applyProtection="0">
      <alignment vertical="top"/>
      <protection locked="0"/>
    </xf>
    <xf numFmtId="172" fontId="189" fillId="0" borderId="0" applyNumberFormat="0" applyFill="0" applyBorder="0" applyAlignment="0" applyProtection="0">
      <alignment vertical="top"/>
      <protection locked="0"/>
    </xf>
    <xf numFmtId="173" fontId="189" fillId="0" borderId="0" applyNumberFormat="0" applyFill="0" applyBorder="0" applyAlignment="0" applyProtection="0">
      <alignment vertical="top"/>
      <protection locked="0"/>
    </xf>
    <xf numFmtId="0" fontId="189" fillId="0" borderId="0" applyNumberFormat="0" applyFill="0" applyBorder="0" applyAlignment="0" applyProtection="0">
      <alignment vertical="top"/>
      <protection locked="0"/>
    </xf>
    <xf numFmtId="165" fontId="189" fillId="0" borderId="0" applyNumberFormat="0" applyFill="0" applyBorder="0" applyAlignment="0" applyProtection="0">
      <alignment vertical="top"/>
      <protection locked="0"/>
    </xf>
    <xf numFmtId="0" fontId="189" fillId="0" borderId="0" applyNumberFormat="0" applyFill="0" applyBorder="0" applyAlignment="0" applyProtection="0">
      <alignment vertical="top"/>
      <protection locked="0"/>
    </xf>
    <xf numFmtId="173" fontId="189" fillId="0" borderId="0" applyNumberFormat="0" applyFill="0" applyBorder="0" applyAlignment="0" applyProtection="0">
      <alignment vertical="top"/>
      <protection locked="0"/>
    </xf>
    <xf numFmtId="0" fontId="189" fillId="0" borderId="0" applyNumberFormat="0" applyFill="0" applyBorder="0" applyAlignment="0" applyProtection="0">
      <alignment vertical="top"/>
      <protection locked="0"/>
    </xf>
    <xf numFmtId="172" fontId="189" fillId="0" borderId="0" applyNumberFormat="0" applyFill="0" applyBorder="0" applyAlignment="0" applyProtection="0">
      <alignment vertical="top"/>
      <protection locked="0"/>
    </xf>
    <xf numFmtId="0" fontId="189" fillId="0" borderId="0" applyNumberFormat="0" applyFill="0" applyBorder="0" applyAlignment="0" applyProtection="0">
      <alignment vertical="top"/>
      <protection locked="0"/>
    </xf>
    <xf numFmtId="165" fontId="189" fillId="0" borderId="0" applyNumberFormat="0" applyFill="0" applyBorder="0" applyAlignment="0" applyProtection="0">
      <alignment vertical="top"/>
      <protection locked="0"/>
    </xf>
    <xf numFmtId="15" fontId="89" fillId="0" borderId="0"/>
    <xf numFmtId="15" fontId="89" fillId="0" borderId="0"/>
    <xf numFmtId="15" fontId="89" fillId="0" borderId="0"/>
    <xf numFmtId="15" fontId="89" fillId="0" borderId="0"/>
    <xf numFmtId="15" fontId="89" fillId="0" borderId="0"/>
    <xf numFmtId="172" fontId="111" fillId="0" borderId="0"/>
    <xf numFmtId="172" fontId="111" fillId="0" borderId="0"/>
    <xf numFmtId="173" fontId="111" fillId="0" borderId="0"/>
    <xf numFmtId="0" fontId="111" fillId="0" borderId="0"/>
    <xf numFmtId="165" fontId="111" fillId="0" borderId="0"/>
    <xf numFmtId="0" fontId="111" fillId="0" borderId="0"/>
    <xf numFmtId="173" fontId="111" fillId="0" borderId="0"/>
    <xf numFmtId="0" fontId="111" fillId="0" borderId="0"/>
    <xf numFmtId="172" fontId="111" fillId="0" borderId="0"/>
    <xf numFmtId="0" fontId="111" fillId="0" borderId="0"/>
    <xf numFmtId="165" fontId="111" fillId="0" borderId="0"/>
    <xf numFmtId="172" fontId="89" fillId="4" borderId="0" applyNumberFormat="0" applyBorder="0" applyProtection="0">
      <alignment horizontal="center"/>
    </xf>
    <xf numFmtId="172" fontId="89" fillId="4" borderId="0" applyNumberFormat="0" applyBorder="0" applyProtection="0">
      <alignment horizontal="center"/>
    </xf>
    <xf numFmtId="172" fontId="89" fillId="8" borderId="0" applyNumberFormat="0" applyBorder="0" applyProtection="0">
      <alignment horizontal="center"/>
    </xf>
    <xf numFmtId="172" fontId="89" fillId="8" borderId="0" applyNumberFormat="0" applyBorder="0" applyProtection="0">
      <alignment horizontal="center"/>
    </xf>
    <xf numFmtId="172" fontId="89" fillId="23" borderId="0" applyNumberFormat="0" applyBorder="0" applyProtection="0">
      <alignment horizontal="center"/>
    </xf>
    <xf numFmtId="172" fontId="89" fillId="23" borderId="0" applyNumberFormat="0" applyBorder="0" applyProtection="0">
      <alignment horizontal="center"/>
    </xf>
    <xf numFmtId="172" fontId="190" fillId="0" borderId="6" applyNumberFormat="0" applyFill="0" applyAlignment="0" applyProtection="0"/>
    <xf numFmtId="173" fontId="190" fillId="0" borderId="6" applyNumberFormat="0" applyFill="0" applyAlignment="0" applyProtection="0"/>
    <xf numFmtId="172" fontId="191" fillId="21" borderId="2" applyNumberFormat="0" applyAlignment="0" applyProtection="0"/>
    <xf numFmtId="173" fontId="191" fillId="21" borderId="2" applyNumberFormat="0" applyAlignment="0" applyProtection="0"/>
    <xf numFmtId="172" fontId="192" fillId="0" borderId="0" applyNumberFormat="0" applyFill="0" applyBorder="0" applyAlignment="0" applyProtection="0">
      <alignment vertical="top"/>
      <protection locked="0"/>
    </xf>
    <xf numFmtId="172" fontId="192" fillId="0" borderId="0" applyNumberFormat="0" applyFill="0" applyBorder="0" applyAlignment="0" applyProtection="0">
      <alignment vertical="top"/>
      <protection locked="0"/>
    </xf>
    <xf numFmtId="173" fontId="192" fillId="0" borderId="0" applyNumberFormat="0" applyFill="0" applyBorder="0" applyAlignment="0" applyProtection="0">
      <alignment vertical="top"/>
      <protection locked="0"/>
    </xf>
    <xf numFmtId="0" fontId="192" fillId="0" borderId="0" applyNumberFormat="0" applyFill="0" applyBorder="0" applyAlignment="0" applyProtection="0">
      <alignment vertical="top"/>
      <protection locked="0"/>
    </xf>
    <xf numFmtId="165" fontId="192" fillId="0" borderId="0" applyNumberFormat="0" applyFill="0" applyBorder="0" applyAlignment="0" applyProtection="0">
      <alignment vertical="top"/>
      <protection locked="0"/>
    </xf>
    <xf numFmtId="0" fontId="192" fillId="0" borderId="0" applyNumberFormat="0" applyFill="0" applyBorder="0" applyAlignment="0" applyProtection="0">
      <alignment vertical="top"/>
      <protection locked="0"/>
    </xf>
    <xf numFmtId="173" fontId="192" fillId="0" borderId="0" applyNumberFormat="0" applyFill="0" applyBorder="0" applyAlignment="0" applyProtection="0">
      <alignment vertical="top"/>
      <protection locked="0"/>
    </xf>
    <xf numFmtId="0" fontId="192" fillId="0" borderId="0" applyNumberFormat="0" applyFill="0" applyBorder="0" applyAlignment="0" applyProtection="0">
      <alignment vertical="top"/>
      <protection locked="0"/>
    </xf>
    <xf numFmtId="172" fontId="192" fillId="0" borderId="0" applyNumberFormat="0" applyFill="0" applyBorder="0" applyAlignment="0" applyProtection="0">
      <alignment vertical="top"/>
      <protection locked="0"/>
    </xf>
    <xf numFmtId="0" fontId="192" fillId="0" borderId="0" applyNumberFormat="0" applyFill="0" applyBorder="0" applyAlignment="0" applyProtection="0">
      <alignment vertical="top"/>
      <protection locked="0"/>
    </xf>
    <xf numFmtId="165" fontId="192" fillId="0" borderId="0" applyNumberFormat="0" applyFill="0" applyBorder="0" applyAlignment="0" applyProtection="0">
      <alignment vertical="top"/>
      <protection locked="0"/>
    </xf>
    <xf numFmtId="199" fontId="193" fillId="0" borderId="0"/>
    <xf numFmtId="172" fontId="154" fillId="0" borderId="158"/>
    <xf numFmtId="172" fontId="154" fillId="0" borderId="158"/>
    <xf numFmtId="173" fontId="154" fillId="0" borderId="158"/>
    <xf numFmtId="172" fontId="154" fillId="0" borderId="158"/>
    <xf numFmtId="172" fontId="154" fillId="0" borderId="158"/>
    <xf numFmtId="172" fontId="154" fillId="0" borderId="158"/>
    <xf numFmtId="0" fontId="154" fillId="0" borderId="158"/>
    <xf numFmtId="172" fontId="154" fillId="0" borderId="158"/>
    <xf numFmtId="172" fontId="194" fillId="0" borderId="0" applyNumberFormat="0" applyFill="0" applyBorder="0" applyAlignment="0" applyProtection="0">
      <alignment vertical="top"/>
      <protection locked="0"/>
    </xf>
    <xf numFmtId="172" fontId="194" fillId="0" borderId="0" applyNumberFormat="0" applyFill="0" applyBorder="0" applyAlignment="0" applyProtection="0">
      <alignment vertical="top"/>
      <protection locked="0"/>
    </xf>
    <xf numFmtId="173" fontId="194"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165" fontId="194"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173" fontId="194"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172" fontId="194"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165" fontId="194" fillId="0" borderId="0" applyNumberFormat="0" applyFill="0" applyBorder="0" applyAlignment="0" applyProtection="0">
      <alignment vertical="top"/>
      <protection locked="0"/>
    </xf>
    <xf numFmtId="172" fontId="195" fillId="0" borderId="0" applyNumberFormat="0" applyFill="0" applyBorder="0" applyAlignment="0" applyProtection="0">
      <alignment vertical="top"/>
      <protection locked="0"/>
    </xf>
    <xf numFmtId="172" fontId="195" fillId="0" borderId="0" applyNumberFormat="0" applyFill="0" applyBorder="0" applyAlignment="0" applyProtection="0">
      <alignment vertical="top"/>
      <protection locked="0"/>
    </xf>
    <xf numFmtId="173" fontId="195" fillId="0" borderId="0" applyNumberFormat="0" applyFill="0" applyBorder="0" applyAlignment="0" applyProtection="0">
      <alignment vertical="top"/>
      <protection locked="0"/>
    </xf>
    <xf numFmtId="0" fontId="195" fillId="0" borderId="0" applyNumberFormat="0" applyFill="0" applyBorder="0" applyAlignment="0" applyProtection="0">
      <alignment vertical="top"/>
      <protection locked="0"/>
    </xf>
    <xf numFmtId="165" fontId="195" fillId="0" borderId="0" applyNumberFormat="0" applyFill="0" applyBorder="0" applyAlignment="0" applyProtection="0">
      <alignment vertical="top"/>
      <protection locked="0"/>
    </xf>
    <xf numFmtId="0" fontId="195" fillId="0" borderId="0" applyNumberFormat="0" applyFill="0" applyBorder="0" applyAlignment="0" applyProtection="0">
      <alignment vertical="top"/>
      <protection locked="0"/>
    </xf>
    <xf numFmtId="173" fontId="195" fillId="0" borderId="0" applyNumberFormat="0" applyFill="0" applyBorder="0" applyAlignment="0" applyProtection="0">
      <alignment vertical="top"/>
      <protection locked="0"/>
    </xf>
    <xf numFmtId="0" fontId="195" fillId="0" borderId="0" applyNumberFormat="0" applyFill="0" applyBorder="0" applyAlignment="0" applyProtection="0">
      <alignment vertical="top"/>
      <protection locked="0"/>
    </xf>
    <xf numFmtId="172" fontId="195" fillId="0" borderId="0" applyNumberFormat="0" applyFill="0" applyBorder="0" applyAlignment="0" applyProtection="0">
      <alignment vertical="top"/>
      <protection locked="0"/>
    </xf>
    <xf numFmtId="0" fontId="195" fillId="0" borderId="0" applyNumberFormat="0" applyFill="0" applyBorder="0" applyAlignment="0" applyProtection="0">
      <alignment vertical="top"/>
      <protection locked="0"/>
    </xf>
    <xf numFmtId="165" fontId="195" fillId="0" borderId="0" applyNumberFormat="0" applyFill="0" applyBorder="0" applyAlignment="0" applyProtection="0">
      <alignment vertical="top"/>
      <protection locked="0"/>
    </xf>
    <xf numFmtId="172" fontId="196" fillId="0" borderId="0" applyNumberFormat="0" applyFill="0" applyBorder="0" applyAlignment="0" applyProtection="0">
      <alignment vertical="top"/>
      <protection locked="0"/>
    </xf>
    <xf numFmtId="199" fontId="197" fillId="0" borderId="0" applyProtection="0"/>
    <xf numFmtId="0" fontId="198" fillId="0" borderId="6" applyNumberFormat="0" applyFill="0" applyAlignment="0" applyProtection="0"/>
    <xf numFmtId="172" fontId="25" fillId="0" borderId="6" applyNumberFormat="0" applyFill="0" applyAlignment="0" applyProtection="0"/>
    <xf numFmtId="172" fontId="25" fillId="0" borderId="6" applyNumberFormat="0" applyFill="0" applyAlignment="0" applyProtection="0"/>
    <xf numFmtId="0" fontId="198" fillId="0" borderId="6" applyNumberFormat="0" applyFill="0" applyAlignment="0" applyProtection="0"/>
    <xf numFmtId="0" fontId="25" fillId="0" borderId="6" applyNumberFormat="0" applyFill="0" applyAlignment="0" applyProtection="0"/>
    <xf numFmtId="173" fontId="25" fillId="0" borderId="6" applyNumberFormat="0" applyFill="0" applyAlignment="0" applyProtection="0"/>
    <xf numFmtId="0" fontId="25" fillId="0" borderId="6" applyNumberFormat="0" applyFill="0" applyAlignment="0" applyProtection="0"/>
    <xf numFmtId="165" fontId="94" fillId="0" borderId="159" applyNumberFormat="0" applyFill="0" applyAlignment="0" applyProtection="0"/>
    <xf numFmtId="172" fontId="199" fillId="0" borderId="11">
      <alignment horizontal="left"/>
      <protection locked="0"/>
    </xf>
    <xf numFmtId="165" fontId="199" fillId="0" borderId="11">
      <alignment horizontal="left"/>
      <protection locked="0"/>
    </xf>
    <xf numFmtId="165" fontId="199" fillId="0" borderId="11">
      <alignment horizontal="left"/>
      <protection locked="0"/>
    </xf>
    <xf numFmtId="165" fontId="199" fillId="0" borderId="11">
      <alignment horizontal="left"/>
      <protection locked="0"/>
    </xf>
    <xf numFmtId="172" fontId="199" fillId="0" borderId="11">
      <alignment horizontal="left"/>
      <protection locked="0"/>
    </xf>
    <xf numFmtId="172" fontId="199" fillId="0" borderId="11">
      <alignment horizontal="left"/>
      <protection locked="0"/>
    </xf>
    <xf numFmtId="172" fontId="199" fillId="0" borderId="11">
      <alignment horizontal="left"/>
      <protection locked="0"/>
    </xf>
    <xf numFmtId="173" fontId="199" fillId="0" borderId="11">
      <alignment horizontal="left"/>
      <protection locked="0"/>
    </xf>
    <xf numFmtId="173" fontId="199" fillId="0" borderId="11">
      <alignment horizontal="left"/>
      <protection locked="0"/>
    </xf>
    <xf numFmtId="173" fontId="199" fillId="0" borderId="11">
      <alignment horizontal="left"/>
      <protection locked="0"/>
    </xf>
    <xf numFmtId="172" fontId="199" fillId="0" borderId="11">
      <alignment horizontal="left"/>
      <protection locked="0"/>
    </xf>
    <xf numFmtId="173" fontId="199" fillId="0" borderId="11">
      <alignment horizontal="left"/>
      <protection locked="0"/>
    </xf>
    <xf numFmtId="173" fontId="199" fillId="0" borderId="11">
      <alignment horizontal="left"/>
      <protection locked="0"/>
    </xf>
    <xf numFmtId="172" fontId="199" fillId="0" borderId="11">
      <alignment horizontal="left"/>
      <protection locked="0"/>
    </xf>
    <xf numFmtId="172" fontId="199" fillId="0" borderId="11">
      <alignment horizontal="left"/>
      <protection locked="0"/>
    </xf>
    <xf numFmtId="172" fontId="199" fillId="0" borderId="11">
      <alignment horizontal="left"/>
      <protection locked="0"/>
    </xf>
    <xf numFmtId="0" fontId="199" fillId="0" borderId="11">
      <alignment horizontal="left"/>
      <protection locked="0"/>
    </xf>
    <xf numFmtId="172" fontId="199" fillId="0" borderId="11">
      <alignment horizontal="left"/>
      <protection locked="0"/>
    </xf>
    <xf numFmtId="0" fontId="199" fillId="0" borderId="11">
      <alignment horizontal="left"/>
      <protection locked="0"/>
    </xf>
    <xf numFmtId="0" fontId="199" fillId="0" borderId="11">
      <alignment horizontal="left"/>
      <protection locked="0"/>
    </xf>
    <xf numFmtId="172" fontId="199" fillId="0" borderId="11">
      <alignment horizontal="left"/>
      <protection locked="0"/>
    </xf>
    <xf numFmtId="172" fontId="199" fillId="0" borderId="11">
      <alignment horizontal="left"/>
      <protection locked="0"/>
    </xf>
    <xf numFmtId="165" fontId="199" fillId="0" borderId="11">
      <alignment horizontal="left"/>
      <protection locked="0"/>
    </xf>
    <xf numFmtId="165" fontId="199" fillId="0" borderId="11">
      <alignment horizontal="left"/>
      <protection locked="0"/>
    </xf>
    <xf numFmtId="165" fontId="199" fillId="0" borderId="11">
      <alignment horizontal="left"/>
      <protection locked="0"/>
    </xf>
    <xf numFmtId="165" fontId="199" fillId="0" borderId="11">
      <alignment horizontal="left"/>
      <protection locked="0"/>
    </xf>
    <xf numFmtId="165" fontId="199" fillId="0" borderId="11">
      <alignment horizontal="left"/>
      <protection locked="0"/>
    </xf>
    <xf numFmtId="165" fontId="199" fillId="0" borderId="11">
      <alignment horizontal="left"/>
      <protection locked="0"/>
    </xf>
    <xf numFmtId="165" fontId="199" fillId="0" borderId="11">
      <alignment horizontal="left"/>
      <protection locked="0"/>
    </xf>
    <xf numFmtId="165" fontId="199" fillId="0" borderId="11">
      <alignment horizontal="left"/>
      <protection locked="0"/>
    </xf>
    <xf numFmtId="0" fontId="199" fillId="0" borderId="11">
      <alignment horizontal="left"/>
      <protection locked="0"/>
    </xf>
    <xf numFmtId="0" fontId="199" fillId="0" borderId="11">
      <alignment horizontal="left"/>
      <protection locked="0"/>
    </xf>
    <xf numFmtId="0" fontId="199" fillId="0" borderId="11">
      <alignment horizontal="left"/>
      <protection locked="0"/>
    </xf>
    <xf numFmtId="0" fontId="199" fillId="0" borderId="11">
      <alignment horizontal="left"/>
      <protection locked="0"/>
    </xf>
    <xf numFmtId="0" fontId="199" fillId="0" borderId="11">
      <alignment horizontal="left"/>
      <protection locked="0"/>
    </xf>
    <xf numFmtId="0" fontId="199" fillId="0" borderId="11">
      <alignment horizontal="left"/>
      <protection locked="0"/>
    </xf>
    <xf numFmtId="0" fontId="199" fillId="0" borderId="11">
      <alignment horizontal="left"/>
      <protection locked="0"/>
    </xf>
    <xf numFmtId="0" fontId="199" fillId="0" borderId="11">
      <alignment horizontal="left"/>
      <protection locked="0"/>
    </xf>
    <xf numFmtId="165" fontId="199" fillId="0" borderId="11">
      <alignment horizontal="left"/>
      <protection locked="0"/>
    </xf>
    <xf numFmtId="165" fontId="199" fillId="0" borderId="11">
      <alignment horizontal="left"/>
      <protection locked="0"/>
    </xf>
    <xf numFmtId="165" fontId="199" fillId="0" borderId="11">
      <alignment horizontal="left"/>
      <protection locked="0"/>
    </xf>
    <xf numFmtId="173" fontId="199" fillId="0" borderId="11">
      <alignment horizontal="left"/>
      <protection locked="0"/>
    </xf>
    <xf numFmtId="173" fontId="199" fillId="0" borderId="11">
      <alignment horizontal="left"/>
      <protection locked="0"/>
    </xf>
    <xf numFmtId="173" fontId="199" fillId="0" borderId="11">
      <alignment horizontal="left"/>
      <protection locked="0"/>
    </xf>
    <xf numFmtId="173" fontId="199" fillId="0" borderId="11">
      <alignment horizontal="left"/>
      <protection locked="0"/>
    </xf>
    <xf numFmtId="173" fontId="199" fillId="0" borderId="11">
      <alignment horizontal="left"/>
      <protection locked="0"/>
    </xf>
    <xf numFmtId="173" fontId="199" fillId="0" borderId="11">
      <alignment horizontal="left"/>
      <protection locked="0"/>
    </xf>
    <xf numFmtId="165" fontId="199" fillId="0" borderId="11">
      <alignment horizontal="left"/>
      <protection locked="0"/>
    </xf>
    <xf numFmtId="165" fontId="199" fillId="0" borderId="11">
      <alignment horizontal="left"/>
      <protection locked="0"/>
    </xf>
    <xf numFmtId="165" fontId="199" fillId="0" borderId="11">
      <alignment horizontal="left"/>
      <protection locked="0"/>
    </xf>
    <xf numFmtId="0" fontId="199" fillId="0" borderId="11">
      <alignment horizontal="left"/>
      <protection locked="0"/>
    </xf>
    <xf numFmtId="165" fontId="199" fillId="0" borderId="11">
      <alignment horizontal="left"/>
      <protection locked="0"/>
    </xf>
    <xf numFmtId="0" fontId="199" fillId="0" borderId="11">
      <alignment horizontal="left"/>
      <protection locked="0"/>
    </xf>
    <xf numFmtId="0" fontId="199" fillId="0" borderId="11">
      <alignment horizontal="left"/>
      <protection locked="0"/>
    </xf>
    <xf numFmtId="165" fontId="199" fillId="0" borderId="11">
      <alignment horizontal="left"/>
      <protection locked="0"/>
    </xf>
    <xf numFmtId="172" fontId="199" fillId="0" borderId="11">
      <alignment horizontal="left"/>
      <protection locked="0"/>
    </xf>
    <xf numFmtId="172" fontId="199" fillId="0" borderId="11">
      <alignment horizontal="left"/>
      <protection locked="0"/>
    </xf>
    <xf numFmtId="172" fontId="199" fillId="0" borderId="11">
      <alignment horizontal="left"/>
      <protection locked="0"/>
    </xf>
    <xf numFmtId="172" fontId="199" fillId="0" borderId="11">
      <alignment horizontal="left"/>
      <protection locked="0"/>
    </xf>
    <xf numFmtId="172" fontId="199" fillId="0" borderId="11">
      <alignment horizontal="left"/>
      <protection locked="0"/>
    </xf>
    <xf numFmtId="172" fontId="199" fillId="0" borderId="11">
      <alignment horizontal="left"/>
      <protection locked="0"/>
    </xf>
    <xf numFmtId="172" fontId="199" fillId="0" borderId="11">
      <alignment horizontal="left"/>
      <protection locked="0"/>
    </xf>
    <xf numFmtId="172" fontId="199" fillId="0" borderId="11">
      <alignment horizontal="left"/>
      <protection locked="0"/>
    </xf>
    <xf numFmtId="172" fontId="199" fillId="0" borderId="11">
      <alignment horizontal="left"/>
      <protection locked="0"/>
    </xf>
    <xf numFmtId="0" fontId="199" fillId="0" borderId="11">
      <alignment horizontal="left"/>
      <protection locked="0"/>
    </xf>
    <xf numFmtId="0" fontId="199" fillId="0" borderId="11">
      <alignment horizontal="left"/>
      <protection locked="0"/>
    </xf>
    <xf numFmtId="0" fontId="199" fillId="0" borderId="11">
      <alignment horizontal="left"/>
      <protection locked="0"/>
    </xf>
    <xf numFmtId="0" fontId="199" fillId="0" borderId="11">
      <alignment horizontal="left"/>
      <protection locked="0"/>
    </xf>
    <xf numFmtId="0" fontId="199" fillId="0" borderId="11">
      <alignment horizontal="left"/>
      <protection locked="0"/>
    </xf>
    <xf numFmtId="0" fontId="199" fillId="0" borderId="11">
      <alignment horizontal="left"/>
      <protection locked="0"/>
    </xf>
    <xf numFmtId="0" fontId="199" fillId="0" borderId="11">
      <alignment horizontal="left"/>
      <protection locked="0"/>
    </xf>
    <xf numFmtId="0" fontId="199" fillId="0" borderId="11">
      <alignment horizontal="left"/>
      <protection locked="0"/>
    </xf>
    <xf numFmtId="172" fontId="199" fillId="0" borderId="11">
      <alignment horizontal="left"/>
      <protection locked="0"/>
    </xf>
    <xf numFmtId="172" fontId="199" fillId="0" borderId="11">
      <alignment horizontal="left"/>
      <protection locked="0"/>
    </xf>
    <xf numFmtId="2" fontId="200" fillId="0" borderId="0">
      <alignment horizontal="centerContinuous" wrapText="1"/>
    </xf>
    <xf numFmtId="2" fontId="200" fillId="0" borderId="0">
      <alignment horizontal="centerContinuous" wrapText="1"/>
    </xf>
    <xf numFmtId="172" fontId="201" fillId="0" borderId="0" applyNumberFormat="0" applyFill="0" applyBorder="0" applyAlignment="0" applyProtection="0">
      <alignment vertical="top"/>
      <protection locked="0"/>
    </xf>
    <xf numFmtId="172" fontId="201" fillId="0" borderId="0" applyNumberFormat="0" applyFill="0" applyBorder="0" applyAlignment="0" applyProtection="0">
      <alignment vertical="top"/>
      <protection locked="0"/>
    </xf>
    <xf numFmtId="173" fontId="201" fillId="0" borderId="0" applyNumberFormat="0" applyFill="0" applyBorder="0" applyAlignment="0" applyProtection="0">
      <alignment vertical="top"/>
      <protection locked="0"/>
    </xf>
    <xf numFmtId="0" fontId="201" fillId="0" borderId="0" applyNumberFormat="0" applyFill="0" applyBorder="0" applyAlignment="0" applyProtection="0">
      <alignment vertical="top"/>
      <protection locked="0"/>
    </xf>
    <xf numFmtId="165" fontId="201" fillId="0" borderId="0" applyNumberFormat="0" applyFill="0" applyBorder="0" applyAlignment="0" applyProtection="0">
      <alignment vertical="top"/>
      <protection locked="0"/>
    </xf>
    <xf numFmtId="0" fontId="201" fillId="0" borderId="0" applyNumberFormat="0" applyFill="0" applyBorder="0" applyAlignment="0" applyProtection="0">
      <alignment vertical="top"/>
      <protection locked="0"/>
    </xf>
    <xf numFmtId="173" fontId="201" fillId="0" borderId="0" applyNumberFormat="0" applyFill="0" applyBorder="0" applyAlignment="0" applyProtection="0">
      <alignment vertical="top"/>
      <protection locked="0"/>
    </xf>
    <xf numFmtId="0" fontId="201" fillId="0" borderId="0" applyNumberFormat="0" applyFill="0" applyBorder="0" applyAlignment="0" applyProtection="0">
      <alignment vertical="top"/>
      <protection locked="0"/>
    </xf>
    <xf numFmtId="172" fontId="201" fillId="0" borderId="0" applyNumberFormat="0" applyFill="0" applyBorder="0" applyAlignment="0" applyProtection="0">
      <alignment vertical="top"/>
      <protection locked="0"/>
    </xf>
    <xf numFmtId="0" fontId="201" fillId="0" borderId="0" applyNumberFormat="0" applyFill="0" applyBorder="0" applyAlignment="0" applyProtection="0">
      <alignment vertical="top"/>
      <protection locked="0"/>
    </xf>
    <xf numFmtId="165" fontId="201" fillId="0" borderId="0" applyNumberFormat="0" applyFill="0" applyBorder="0" applyAlignment="0" applyProtection="0">
      <alignment vertical="top"/>
      <protection locked="0"/>
    </xf>
    <xf numFmtId="222" fontId="124" fillId="0" borderId="0" applyFont="0" applyFill="0" applyBorder="0" applyAlignment="0" applyProtection="0"/>
    <xf numFmtId="223" fontId="202" fillId="0" borderId="0" applyFont="0" applyFill="0" applyBorder="0" applyAlignment="0" applyProtection="0"/>
    <xf numFmtId="1" fontId="27" fillId="0" borderId="0" applyNumberFormat="0" applyAlignment="0">
      <alignment horizontal="center"/>
    </xf>
    <xf numFmtId="1" fontId="27" fillId="0" borderId="0" applyNumberFormat="0" applyAlignment="0">
      <alignment horizontal="center"/>
    </xf>
    <xf numFmtId="168" fontId="203" fillId="0" borderId="0" applyNumberFormat="0">
      <alignment horizontal="centerContinuous"/>
    </xf>
    <xf numFmtId="224" fontId="27" fillId="0" borderId="0" applyFont="0" applyFill="0" applyBorder="0" applyAlignment="0" applyProtection="0"/>
    <xf numFmtId="202" fontId="27" fillId="0" borderId="0" applyFont="0" applyFill="0" applyBorder="0" applyAlignment="0" applyProtection="0"/>
    <xf numFmtId="225" fontId="89" fillId="0" borderId="0" applyFont="0" applyFill="0" applyBorder="0" applyAlignment="0" applyProtection="0"/>
    <xf numFmtId="226" fontId="89" fillId="0" borderId="0" applyFont="0" applyFill="0" applyBorder="0" applyAlignment="0" applyProtection="0"/>
    <xf numFmtId="206" fontId="27" fillId="0" borderId="0" applyFont="0" applyFill="0" applyBorder="0" applyAlignment="0" applyProtection="0">
      <alignment vertical="top"/>
    </xf>
    <xf numFmtId="206" fontId="124" fillId="0" borderId="0" applyFont="0" applyFill="0" applyBorder="0" applyAlignment="0" applyProtection="0"/>
    <xf numFmtId="206" fontId="27" fillId="0" borderId="0" applyFont="0" applyFill="0" applyBorder="0" applyAlignment="0" applyProtection="0">
      <alignment vertical="top"/>
    </xf>
    <xf numFmtId="174" fontId="105" fillId="0" borderId="0"/>
    <xf numFmtId="227" fontId="89" fillId="0" borderId="0" applyFont="0" applyFill="0" applyBorder="0" applyAlignment="0" applyProtection="0"/>
    <xf numFmtId="228" fontId="89" fillId="0" borderId="0" applyFont="0" applyFill="0" applyBorder="0" applyAlignment="0" applyProtection="0"/>
    <xf numFmtId="229" fontId="120" fillId="0" borderId="0">
      <protection locked="0"/>
    </xf>
    <xf numFmtId="230" fontId="27" fillId="0" borderId="0" applyFont="0" applyFill="0" applyBorder="0" applyAlignment="0" applyProtection="0"/>
    <xf numFmtId="231" fontId="27" fillId="0" borderId="0" applyFont="0" applyFill="0" applyBorder="0" applyAlignment="0" applyProtection="0"/>
    <xf numFmtId="232" fontId="89" fillId="0" borderId="0" applyFont="0" applyFill="0" applyBorder="0" applyAlignment="0" applyProtection="0"/>
    <xf numFmtId="233" fontId="89" fillId="0" borderId="0" applyFont="0" applyFill="0" applyBorder="0" applyAlignment="0" applyProtection="0"/>
    <xf numFmtId="234" fontId="120" fillId="0" borderId="0">
      <protection locked="0"/>
    </xf>
    <xf numFmtId="235" fontId="120" fillId="0" borderId="0">
      <protection locked="0"/>
    </xf>
    <xf numFmtId="3" fontId="204" fillId="0" borderId="0" applyFont="0"/>
    <xf numFmtId="172" fontId="27" fillId="0" borderId="0"/>
    <xf numFmtId="172" fontId="27" fillId="0" borderId="0"/>
    <xf numFmtId="172" fontId="27" fillId="0" borderId="0"/>
    <xf numFmtId="0" fontId="27" fillId="0" borderId="0"/>
    <xf numFmtId="173" fontId="27" fillId="0" borderId="0"/>
    <xf numFmtId="0" fontId="27" fillId="0" borderId="0"/>
    <xf numFmtId="173" fontId="27" fillId="0" borderId="0"/>
    <xf numFmtId="172" fontId="27" fillId="0" borderId="0"/>
    <xf numFmtId="0" fontId="27" fillId="0" borderId="0"/>
    <xf numFmtId="173" fontId="27" fillId="0" borderId="0"/>
    <xf numFmtId="0" fontId="27" fillId="0" borderId="0"/>
    <xf numFmtId="173" fontId="27" fillId="0" borderId="0"/>
    <xf numFmtId="236" fontId="53" fillId="0" borderId="0"/>
    <xf numFmtId="169" fontId="205" fillId="0" borderId="0">
      <alignment horizontal="center" vertical="center"/>
    </xf>
    <xf numFmtId="172" fontId="206" fillId="0" borderId="3" applyNumberFormat="0" applyFill="0" applyAlignment="0" applyProtection="0"/>
    <xf numFmtId="173" fontId="206" fillId="0" borderId="3" applyNumberFormat="0" applyFill="0" applyAlignment="0" applyProtection="0"/>
    <xf numFmtId="172" fontId="207" fillId="0" borderId="4" applyNumberFormat="0" applyFill="0" applyAlignment="0" applyProtection="0"/>
    <xf numFmtId="173" fontId="207" fillId="0" borderId="4" applyNumberFormat="0" applyFill="0" applyAlignment="0" applyProtection="0"/>
    <xf numFmtId="172" fontId="208" fillId="0" borderId="155" applyNumberFormat="0" applyFill="0" applyAlignment="0" applyProtection="0"/>
    <xf numFmtId="173" fontId="208" fillId="0" borderId="155" applyNumberFormat="0" applyFill="0" applyAlignment="0" applyProtection="0"/>
    <xf numFmtId="172" fontId="208" fillId="0" borderId="155" applyNumberFormat="0" applyFill="0" applyAlignment="0" applyProtection="0"/>
    <xf numFmtId="172" fontId="208" fillId="0" borderId="0" applyNumberFormat="0" applyFill="0" applyBorder="0" applyAlignment="0" applyProtection="0"/>
    <xf numFmtId="173" fontId="208" fillId="0" borderId="0" applyNumberFormat="0" applyFill="0" applyBorder="0" applyAlignment="0" applyProtection="0"/>
    <xf numFmtId="172" fontId="202" fillId="0" borderId="0"/>
    <xf numFmtId="172" fontId="79" fillId="0" borderId="0"/>
    <xf numFmtId="172" fontId="79" fillId="0" borderId="0"/>
    <xf numFmtId="173" fontId="79" fillId="0" borderId="0"/>
    <xf numFmtId="0" fontId="79" fillId="0" borderId="0"/>
    <xf numFmtId="165" fontId="79" fillId="0" borderId="0"/>
    <xf numFmtId="0" fontId="79" fillId="0" borderId="0"/>
    <xf numFmtId="173" fontId="79" fillId="0" borderId="0"/>
    <xf numFmtId="0" fontId="79" fillId="0" borderId="0"/>
    <xf numFmtId="172" fontId="79" fillId="0" borderId="0"/>
    <xf numFmtId="0" fontId="79" fillId="0" borderId="0"/>
    <xf numFmtId="165" fontId="79" fillId="0" borderId="0"/>
    <xf numFmtId="0" fontId="209" fillId="22" borderId="0" applyNumberFormat="0" applyBorder="0" applyAlignment="0" applyProtection="0"/>
    <xf numFmtId="172" fontId="26" fillId="22" borderId="0" applyNumberFormat="0" applyBorder="0" applyAlignment="0" applyProtection="0"/>
    <xf numFmtId="172" fontId="26" fillId="22" borderId="0" applyNumberFormat="0" applyBorder="0" applyAlignment="0" applyProtection="0"/>
    <xf numFmtId="0" fontId="209" fillId="22" borderId="0" applyNumberFormat="0" applyBorder="0" applyAlignment="0" applyProtection="0"/>
    <xf numFmtId="0" fontId="26" fillId="22" borderId="0" applyNumberFormat="0" applyBorder="0" applyAlignment="0" applyProtection="0"/>
    <xf numFmtId="173" fontId="26" fillId="22" borderId="0" applyNumberFormat="0" applyBorder="0" applyAlignment="0" applyProtection="0"/>
    <xf numFmtId="0" fontId="26" fillId="22" borderId="0" applyNumberFormat="0" applyBorder="0" applyAlignment="0" applyProtection="0"/>
    <xf numFmtId="165" fontId="210" fillId="22" borderId="0" applyNumberFormat="0" applyBorder="0" applyAlignment="0" applyProtection="0"/>
    <xf numFmtId="172" fontId="211" fillId="22" borderId="0" applyNumberFormat="0" applyBorder="0" applyAlignment="0" applyProtection="0"/>
    <xf numFmtId="173" fontId="211" fillId="22" borderId="0" applyNumberFormat="0" applyBorder="0" applyAlignment="0" applyProtection="0"/>
    <xf numFmtId="37" fontId="212" fillId="0" borderId="0"/>
    <xf numFmtId="172" fontId="79" fillId="0" borderId="0"/>
    <xf numFmtId="173" fontId="79" fillId="0" borderId="0"/>
    <xf numFmtId="172" fontId="213" fillId="0" borderId="0"/>
    <xf numFmtId="172" fontId="213" fillId="0" borderId="0"/>
    <xf numFmtId="173" fontId="213" fillId="0" borderId="0"/>
    <xf numFmtId="0" fontId="213" fillId="0" borderId="0"/>
    <xf numFmtId="165" fontId="213" fillId="0" borderId="0"/>
    <xf numFmtId="0" fontId="213" fillId="0" borderId="0"/>
    <xf numFmtId="173" fontId="213" fillId="0" borderId="0"/>
    <xf numFmtId="0" fontId="213" fillId="0" borderId="0"/>
    <xf numFmtId="172" fontId="213" fillId="0" borderId="0"/>
    <xf numFmtId="0" fontId="213" fillId="0" borderId="0"/>
    <xf numFmtId="165" fontId="213" fillId="0" borderId="0"/>
    <xf numFmtId="0" fontId="214" fillId="0" borderId="0"/>
    <xf numFmtId="172" fontId="100" fillId="0" borderId="0"/>
    <xf numFmtId="172" fontId="89" fillId="0" borderId="0"/>
    <xf numFmtId="172" fontId="100" fillId="0" borderId="0"/>
    <xf numFmtId="173" fontId="100" fillId="0" borderId="0"/>
    <xf numFmtId="172" fontId="215" fillId="0" borderId="0"/>
    <xf numFmtId="172" fontId="215" fillId="0" borderId="0"/>
    <xf numFmtId="173" fontId="215" fillId="0" borderId="0"/>
    <xf numFmtId="0" fontId="215" fillId="0" borderId="0"/>
    <xf numFmtId="165" fontId="215" fillId="0" borderId="0"/>
    <xf numFmtId="0" fontId="215" fillId="0" borderId="0"/>
    <xf numFmtId="173" fontId="215" fillId="0" borderId="0"/>
    <xf numFmtId="0" fontId="215" fillId="0" borderId="0"/>
    <xf numFmtId="172" fontId="215" fillId="0" borderId="0"/>
    <xf numFmtId="0" fontId="215" fillId="0" borderId="0"/>
    <xf numFmtId="165" fontId="215" fillId="0" borderId="0"/>
    <xf numFmtId="165" fontId="215" fillId="0" borderId="0"/>
    <xf numFmtId="172" fontId="151" fillId="0" borderId="0"/>
    <xf numFmtId="172" fontId="151" fillId="0" borderId="0"/>
    <xf numFmtId="173" fontId="151" fillId="0" borderId="0"/>
    <xf numFmtId="0" fontId="151" fillId="0" borderId="0"/>
    <xf numFmtId="165" fontId="151" fillId="0" borderId="0"/>
    <xf numFmtId="0" fontId="151" fillId="0" borderId="0"/>
    <xf numFmtId="172" fontId="116" fillId="0" borderId="0"/>
    <xf numFmtId="173" fontId="151" fillId="0" borderId="0"/>
    <xf numFmtId="0" fontId="151" fillId="0" borderId="0"/>
    <xf numFmtId="172" fontId="151" fillId="0" borderId="0"/>
    <xf numFmtId="0" fontId="151" fillId="0" borderId="0"/>
    <xf numFmtId="165" fontId="151" fillId="0" borderId="0"/>
    <xf numFmtId="165" fontId="151" fillId="0" borderId="0"/>
    <xf numFmtId="172" fontId="151" fillId="0" borderId="0"/>
    <xf numFmtId="172" fontId="151" fillId="0" borderId="0"/>
    <xf numFmtId="173" fontId="151" fillId="0" borderId="0"/>
    <xf numFmtId="0" fontId="151" fillId="0" borderId="0"/>
    <xf numFmtId="165" fontId="151" fillId="0" borderId="0"/>
    <xf numFmtId="0" fontId="151" fillId="0" borderId="0"/>
    <xf numFmtId="173" fontId="151" fillId="0" borderId="0"/>
    <xf numFmtId="0" fontId="151" fillId="0" borderId="0"/>
    <xf numFmtId="172" fontId="151" fillId="0" borderId="0"/>
    <xf numFmtId="0" fontId="151" fillId="0" borderId="0"/>
    <xf numFmtId="165" fontId="151" fillId="0" borderId="0"/>
    <xf numFmtId="172" fontId="151" fillId="0" borderId="0"/>
    <xf numFmtId="172" fontId="151" fillId="0" borderId="0"/>
    <xf numFmtId="173" fontId="151" fillId="0" borderId="0"/>
    <xf numFmtId="0" fontId="151" fillId="0" borderId="0"/>
    <xf numFmtId="165" fontId="151" fillId="0" borderId="0"/>
    <xf numFmtId="0" fontId="151" fillId="0" borderId="0"/>
    <xf numFmtId="173" fontId="151" fillId="0" borderId="0"/>
    <xf numFmtId="0" fontId="151" fillId="0" borderId="0"/>
    <xf numFmtId="172" fontId="151" fillId="0" borderId="0"/>
    <xf numFmtId="0" fontId="151" fillId="0" borderId="0"/>
    <xf numFmtId="165" fontId="151" fillId="0" borderId="0"/>
    <xf numFmtId="172" fontId="134" fillId="0" borderId="0"/>
    <xf numFmtId="172"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165" fontId="134" fillId="0" borderId="0"/>
    <xf numFmtId="172"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0" fontId="134" fillId="0" borderId="0"/>
    <xf numFmtId="172" fontId="134" fillId="0" borderId="0"/>
    <xf numFmtId="0" fontId="134" fillId="0" borderId="0"/>
    <xf numFmtId="165"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172" fontId="134" fillId="0" borderId="0"/>
    <xf numFmtId="165" fontId="134" fillId="0" borderId="0"/>
    <xf numFmtId="172" fontId="134" fillId="0" borderId="0"/>
    <xf numFmtId="172" fontId="134" fillId="0" borderId="0"/>
    <xf numFmtId="172"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165" fontId="134" fillId="0" borderId="0"/>
    <xf numFmtId="172"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0" fontId="134" fillId="0" borderId="0"/>
    <xf numFmtId="172" fontId="134" fillId="0" borderId="0"/>
    <xf numFmtId="0" fontId="134" fillId="0" borderId="0"/>
    <xf numFmtId="165"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172" fontId="134" fillId="0" borderId="0"/>
    <xf numFmtId="165" fontId="134" fillId="0" borderId="0"/>
    <xf numFmtId="172" fontId="134" fillId="0" borderId="0"/>
    <xf numFmtId="172" fontId="134" fillId="0" borderId="0"/>
    <xf numFmtId="172"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165" fontId="134" fillId="0" borderId="0"/>
    <xf numFmtId="172"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0" fontId="134" fillId="0" borderId="0"/>
    <xf numFmtId="172" fontId="134" fillId="0" borderId="0"/>
    <xf numFmtId="0" fontId="134" fillId="0" borderId="0"/>
    <xf numFmtId="165"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172" fontId="134" fillId="0" borderId="0"/>
    <xf numFmtId="165" fontId="134" fillId="0" borderId="0"/>
    <xf numFmtId="172" fontId="134" fillId="0" borderId="0"/>
    <xf numFmtId="172" fontId="134" fillId="0" borderId="0"/>
    <xf numFmtId="172"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165" fontId="134" fillId="0" borderId="0"/>
    <xf numFmtId="172"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0" fontId="134" fillId="0" borderId="0"/>
    <xf numFmtId="172" fontId="134" fillId="0" borderId="0"/>
    <xf numFmtId="0" fontId="134" fillId="0" borderId="0"/>
    <xf numFmtId="165" fontId="134" fillId="0" borderId="0"/>
    <xf numFmtId="172" fontId="134" fillId="0" borderId="0"/>
    <xf numFmtId="173" fontId="134" fillId="0" borderId="0"/>
    <xf numFmtId="0" fontId="134" fillId="0" borderId="0"/>
    <xf numFmtId="165" fontId="134" fillId="0" borderId="0"/>
    <xf numFmtId="0" fontId="134" fillId="0" borderId="0"/>
    <xf numFmtId="173" fontId="134" fillId="0" borderId="0"/>
    <xf numFmtId="172" fontId="134" fillId="0" borderId="0"/>
    <xf numFmtId="165" fontId="134" fillId="0" borderId="0"/>
    <xf numFmtId="172" fontId="134" fillId="0" borderId="0"/>
    <xf numFmtId="172" fontId="27" fillId="0" borderId="0"/>
    <xf numFmtId="172" fontId="27" fillId="0" borderId="0"/>
    <xf numFmtId="173" fontId="27" fillId="0" borderId="0"/>
    <xf numFmtId="0" fontId="27" fillId="0" borderId="0"/>
    <xf numFmtId="165" fontId="27" fillId="0" borderId="0"/>
    <xf numFmtId="0" fontId="27" fillId="0" borderId="0"/>
    <xf numFmtId="172" fontId="101" fillId="0" borderId="0"/>
    <xf numFmtId="173" fontId="27" fillId="0" borderId="0"/>
    <xf numFmtId="0" fontId="27" fillId="0" borderId="0"/>
    <xf numFmtId="172" fontId="27" fillId="0" borderId="0"/>
    <xf numFmtId="0" fontId="27" fillId="0" borderId="0"/>
    <xf numFmtId="165" fontId="27" fillId="0" borderId="0"/>
    <xf numFmtId="0" fontId="82" fillId="0" borderId="0"/>
    <xf numFmtId="172" fontId="27" fillId="0" borderId="0"/>
    <xf numFmtId="0" fontId="27" fillId="0" borderId="0"/>
    <xf numFmtId="0" fontId="82" fillId="0" borderId="0"/>
    <xf numFmtId="0" fontId="82" fillId="0" borderId="0"/>
    <xf numFmtId="0" fontId="82" fillId="0" borderId="0"/>
    <xf numFmtId="173" fontId="82" fillId="0" borderId="0"/>
    <xf numFmtId="173" fontId="82" fillId="0" borderId="0"/>
    <xf numFmtId="172" fontId="82" fillId="0" borderId="0"/>
    <xf numFmtId="172" fontId="82" fillId="0" borderId="0"/>
    <xf numFmtId="172" fontId="82" fillId="0" borderId="0"/>
    <xf numFmtId="172" fontId="82" fillId="0" borderId="0"/>
    <xf numFmtId="0" fontId="27" fillId="0" borderId="0"/>
    <xf numFmtId="172"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27" fillId="0" borderId="0"/>
    <xf numFmtId="0" fontId="82" fillId="0" borderId="0"/>
    <xf numFmtId="0" fontId="82" fillId="0" borderId="0"/>
    <xf numFmtId="0" fontId="82" fillId="0" borderId="0"/>
    <xf numFmtId="173" fontId="82" fillId="0" borderId="0"/>
    <xf numFmtId="173" fontId="82" fillId="0" borderId="0"/>
    <xf numFmtId="172" fontId="82" fillId="0" borderId="0"/>
    <xf numFmtId="172" fontId="82" fillId="0" borderId="0"/>
    <xf numFmtId="172" fontId="82" fillId="0" borderId="0"/>
    <xf numFmtId="172"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27" fillId="0" borderId="0"/>
    <xf numFmtId="0" fontId="82" fillId="0" borderId="0"/>
    <xf numFmtId="0" fontId="82" fillId="0" borderId="0"/>
    <xf numFmtId="0" fontId="82" fillId="0" borderId="0"/>
    <xf numFmtId="173" fontId="82" fillId="0" borderId="0"/>
    <xf numFmtId="173" fontId="82" fillId="0" borderId="0"/>
    <xf numFmtId="172" fontId="82" fillId="0" borderId="0"/>
    <xf numFmtId="172" fontId="82" fillId="0" borderId="0"/>
    <xf numFmtId="172" fontId="82" fillId="0" borderId="0"/>
    <xf numFmtId="172"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27" fillId="0" borderId="0"/>
    <xf numFmtId="172" fontId="89" fillId="0" borderId="0"/>
    <xf numFmtId="172" fontId="89" fillId="0" borderId="0"/>
    <xf numFmtId="172" fontId="89" fillId="0" borderId="0"/>
    <xf numFmtId="0" fontId="27" fillId="0" borderId="0"/>
    <xf numFmtId="172" fontId="89" fillId="0" borderId="0"/>
    <xf numFmtId="172" fontId="89" fillId="0" borderId="0"/>
    <xf numFmtId="172" fontId="89" fillId="0" borderId="0"/>
    <xf numFmtId="0" fontId="27" fillId="0" borderId="0"/>
    <xf numFmtId="172" fontId="89" fillId="0" borderId="0"/>
    <xf numFmtId="172" fontId="89" fillId="0" borderId="0"/>
    <xf numFmtId="172" fontId="89" fillId="0" borderId="0"/>
    <xf numFmtId="0" fontId="27" fillId="0" borderId="0"/>
    <xf numFmtId="172" fontId="89" fillId="0" borderId="0"/>
    <xf numFmtId="172" fontId="89" fillId="0" borderId="0"/>
    <xf numFmtId="172" fontId="89" fillId="0" borderId="0"/>
    <xf numFmtId="0" fontId="89" fillId="0" borderId="0"/>
    <xf numFmtId="0" fontId="89" fillId="0" borderId="0"/>
    <xf numFmtId="0" fontId="89" fillId="0" borderId="0"/>
    <xf numFmtId="172"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173" fontId="82" fillId="0" borderId="0"/>
    <xf numFmtId="173" fontId="82" fillId="0" borderId="0"/>
    <xf numFmtId="172" fontId="82" fillId="0" borderId="0"/>
    <xf numFmtId="172" fontId="82" fillId="0" borderId="0"/>
    <xf numFmtId="172" fontId="82" fillId="0" borderId="0"/>
    <xf numFmtId="172"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172"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172" fontId="89" fillId="0" borderId="0"/>
    <xf numFmtId="165" fontId="89" fillId="0" borderId="0"/>
    <xf numFmtId="0" fontId="82"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72" fontId="89" fillId="0" borderId="0"/>
    <xf numFmtId="172" fontId="89" fillId="0" borderId="0"/>
    <xf numFmtId="172" fontId="89" fillId="0" borderId="0"/>
    <xf numFmtId="172" fontId="89" fillId="0" borderId="0"/>
    <xf numFmtId="172" fontId="89" fillId="0" borderId="0"/>
    <xf numFmtId="0" fontId="86" fillId="0" borderId="0"/>
    <xf numFmtId="173" fontId="82" fillId="0" borderId="0"/>
    <xf numFmtId="173" fontId="82" fillId="0" borderId="0"/>
    <xf numFmtId="0" fontId="1" fillId="0" borderId="0"/>
    <xf numFmtId="0" fontId="21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216"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9"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0" fontId="9" fillId="0" borderId="0"/>
    <xf numFmtId="0" fontId="9" fillId="0" borderId="0"/>
    <xf numFmtId="0" fontId="1" fillId="0" borderId="0"/>
    <xf numFmtId="0" fontId="82" fillId="0" borderId="0"/>
    <xf numFmtId="0" fontId="82" fillId="0" borderId="0"/>
    <xf numFmtId="0" fontId="82" fillId="0" borderId="0"/>
    <xf numFmtId="0" fontId="82" fillId="0" borderId="0"/>
    <xf numFmtId="0" fontId="10" fillId="0" borderId="0"/>
    <xf numFmtId="0" fontId="82" fillId="0" borderId="0"/>
    <xf numFmtId="0" fontId="82" fillId="0" borderId="0"/>
    <xf numFmtId="0" fontId="88" fillId="0" borderId="0"/>
    <xf numFmtId="0" fontId="88" fillId="0" borderId="0"/>
    <xf numFmtId="0" fontId="1" fillId="0" borderId="0"/>
    <xf numFmtId="0" fontId="86" fillId="0" borderId="0"/>
    <xf numFmtId="0" fontId="86" fillId="0" borderId="0"/>
    <xf numFmtId="0" fontId="9" fillId="0" borderId="0"/>
    <xf numFmtId="0" fontId="86" fillId="0" borderId="0"/>
    <xf numFmtId="172" fontId="86" fillId="0" borderId="0"/>
    <xf numFmtId="0" fontId="9" fillId="0" borderId="0"/>
    <xf numFmtId="0" fontId="1" fillId="0" borderId="0"/>
    <xf numFmtId="0" fontId="217" fillId="0" borderId="0"/>
    <xf numFmtId="0" fontId="1"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218" fillId="0" borderId="0" applyBorder="0"/>
    <xf numFmtId="172" fontId="218" fillId="0" borderId="0" applyBorder="0"/>
    <xf numFmtId="173" fontId="218" fillId="0" borderId="0" applyBorder="0"/>
    <xf numFmtId="0" fontId="218" fillId="0" borderId="0" applyBorder="0"/>
    <xf numFmtId="165" fontId="218" fillId="0" borderId="0" applyBorder="0"/>
    <xf numFmtId="0" fontId="218" fillId="0" borderId="0" applyBorder="0"/>
    <xf numFmtId="173" fontId="218" fillId="0" borderId="0" applyBorder="0"/>
    <xf numFmtId="0" fontId="218" fillId="0" borderId="0" applyBorder="0"/>
    <xf numFmtId="172" fontId="218" fillId="0" borderId="0" applyBorder="0"/>
    <xf numFmtId="0" fontId="218" fillId="0" borderId="0" applyBorder="0"/>
    <xf numFmtId="165" fontId="218" fillId="0" borderId="0" applyBorder="0"/>
    <xf numFmtId="0" fontId="219" fillId="0" borderId="0"/>
    <xf numFmtId="220" fontId="89" fillId="0" borderId="0"/>
    <xf numFmtId="0" fontId="1"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1" fillId="0" borderId="0"/>
    <xf numFmtId="0" fontId="1"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 fillId="0" borderId="0"/>
    <xf numFmtId="0" fontId="82" fillId="0" borderId="0"/>
    <xf numFmtId="0" fontId="88" fillId="0" borderId="0"/>
    <xf numFmtId="0" fontId="82" fillId="0" borderId="0"/>
    <xf numFmtId="0" fontId="82" fillId="0" borderId="0"/>
    <xf numFmtId="0" fontId="89" fillId="0" borderId="0"/>
    <xf numFmtId="0" fontId="89" fillId="0" borderId="0"/>
    <xf numFmtId="0" fontId="86" fillId="0" borderId="0"/>
    <xf numFmtId="172" fontId="14"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0" fontId="14" fillId="0" borderId="0"/>
    <xf numFmtId="172" fontId="14" fillId="0" borderId="0"/>
    <xf numFmtId="0"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14" fillId="0" borderId="0"/>
    <xf numFmtId="173" fontId="14" fillId="0" borderId="0"/>
    <xf numFmtId="0" fontId="14" fillId="0" borderId="0"/>
    <xf numFmtId="172" fontId="14" fillId="0" borderId="0"/>
    <xf numFmtId="0"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14" fillId="0" borderId="0"/>
    <xf numFmtId="0" fontId="220"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8" fillId="0" borderId="0"/>
    <xf numFmtId="0" fontId="27" fillId="0" borderId="0"/>
    <xf numFmtId="172" fontId="14"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0" fontId="14" fillId="0" borderId="0"/>
    <xf numFmtId="172" fontId="14" fillId="0" borderId="0"/>
    <xf numFmtId="0"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14" fillId="0" borderId="0"/>
    <xf numFmtId="173" fontId="14" fillId="0" borderId="0"/>
    <xf numFmtId="0" fontId="14" fillId="0" borderId="0"/>
    <xf numFmtId="172" fontId="14" fillId="0" borderId="0"/>
    <xf numFmtId="0"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14" fillId="0" borderId="0"/>
    <xf numFmtId="0" fontId="27" fillId="0" borderId="0"/>
    <xf numFmtId="0" fontId="219" fillId="0" borderId="0"/>
    <xf numFmtId="0" fontId="219"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221" fillId="0" borderId="0"/>
    <xf numFmtId="172" fontId="89" fillId="0" borderId="0"/>
    <xf numFmtId="0" fontId="89" fillId="0" borderId="0"/>
    <xf numFmtId="0" fontId="88" fillId="0" borderId="0"/>
    <xf numFmtId="0" fontId="89" fillId="0" borderId="0"/>
    <xf numFmtId="173" fontId="82" fillId="0" borderId="0"/>
    <xf numFmtId="173" fontId="82" fillId="0" borderId="0"/>
    <xf numFmtId="173" fontId="82" fillId="0" borderId="0"/>
    <xf numFmtId="173" fontId="82" fillId="0" borderId="0"/>
    <xf numFmtId="0" fontId="89" fillId="0" borderId="0"/>
    <xf numFmtId="0" fontId="89" fillId="0" borderId="0"/>
    <xf numFmtId="0" fontId="89" fillId="0" borderId="0"/>
    <xf numFmtId="0" fontId="89" fillId="0" borderId="0"/>
    <xf numFmtId="0" fontId="89" fillId="0" borderId="0"/>
    <xf numFmtId="0" fontId="222" fillId="0" borderId="0"/>
    <xf numFmtId="0" fontId="222" fillId="0" borderId="0"/>
    <xf numFmtId="0" fontId="88" fillId="0" borderId="0"/>
    <xf numFmtId="0" fontId="88" fillId="0" borderId="0"/>
    <xf numFmtId="172"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221" fillId="0" borderId="0"/>
    <xf numFmtId="172" fontId="89" fillId="0" borderId="0"/>
    <xf numFmtId="0" fontId="88" fillId="0" borderId="0"/>
    <xf numFmtId="0" fontId="88" fillId="0" borderId="0"/>
    <xf numFmtId="0" fontId="88" fillId="0" borderId="0"/>
    <xf numFmtId="0" fontId="219" fillId="0" borderId="0"/>
    <xf numFmtId="0" fontId="86" fillId="0" borderId="0"/>
    <xf numFmtId="0" fontId="86" fillId="0" borderId="0"/>
    <xf numFmtId="0" fontId="82" fillId="0" borderId="0"/>
    <xf numFmtId="0" fontId="82" fillId="0" borderId="0"/>
    <xf numFmtId="173" fontId="82" fillId="0" borderId="0"/>
    <xf numFmtId="173" fontId="82" fillId="0" borderId="0"/>
    <xf numFmtId="172"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223" fillId="0" borderId="0"/>
    <xf numFmtId="172" fontId="89"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173" fontId="82" fillId="0" borderId="0"/>
    <xf numFmtId="0" fontId="82" fillId="0" borderId="0"/>
    <xf numFmtId="0" fontId="88" fillId="0" borderId="0"/>
    <xf numFmtId="172"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27" fillId="0" borderId="0"/>
    <xf numFmtId="172" fontId="89" fillId="0" borderId="0"/>
    <xf numFmtId="0" fontId="1" fillId="0" borderId="0"/>
    <xf numFmtId="0" fontId="10" fillId="0" borderId="0"/>
    <xf numFmtId="0" fontId="10" fillId="0" borderId="0"/>
    <xf numFmtId="0" fontId="82" fillId="0" borderId="0"/>
    <xf numFmtId="0" fontId="10" fillId="0" borderId="0"/>
    <xf numFmtId="0" fontId="1" fillId="0" borderId="0"/>
    <xf numFmtId="0" fontId="1" fillId="0" borderId="0"/>
    <xf numFmtId="0" fontId="1" fillId="0" borderId="0"/>
    <xf numFmtId="0" fontId="1" fillId="0" borderId="0"/>
    <xf numFmtId="0" fontId="88" fillId="0" borderId="0"/>
    <xf numFmtId="0" fontId="89" fillId="0" borderId="0"/>
    <xf numFmtId="172"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222" fillId="0" borderId="0"/>
    <xf numFmtId="172" fontId="89" fillId="0" borderId="0"/>
    <xf numFmtId="0" fontId="82" fillId="0" borderId="0"/>
    <xf numFmtId="0" fontId="82" fillId="0" borderId="0"/>
    <xf numFmtId="0" fontId="89" fillId="0" borderId="0">
      <alignment vertical="center"/>
    </xf>
    <xf numFmtId="0" fontId="89" fillId="0" borderId="0">
      <alignment vertical="center"/>
    </xf>
    <xf numFmtId="0" fontId="10" fillId="0" borderId="0"/>
    <xf numFmtId="0" fontId="89" fillId="0" borderId="0">
      <alignment vertical="center"/>
    </xf>
    <xf numFmtId="0" fontId="82" fillId="0" borderId="0"/>
    <xf numFmtId="0" fontId="82" fillId="0" borderId="0"/>
    <xf numFmtId="0" fontId="82" fillId="0" borderId="0"/>
    <xf numFmtId="0" fontId="82" fillId="0" borderId="0"/>
    <xf numFmtId="0" fontId="82" fillId="0" borderId="0"/>
    <xf numFmtId="0" fontId="89" fillId="0" borderId="0">
      <alignment vertical="center"/>
    </xf>
    <xf numFmtId="0" fontId="82" fillId="0" borderId="0"/>
    <xf numFmtId="0" fontId="89" fillId="0" borderId="0">
      <alignment vertical="center"/>
    </xf>
    <xf numFmtId="0" fontId="224" fillId="0" borderId="0" applyNumberFormat="0"/>
    <xf numFmtId="0" fontId="82" fillId="0" borderId="0"/>
    <xf numFmtId="0" fontId="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65" fontId="89" fillId="0" borderId="0"/>
    <xf numFmtId="172" fontId="89" fillId="0" borderId="0"/>
    <xf numFmtId="0" fontId="9" fillId="0" borderId="0"/>
    <xf numFmtId="173" fontId="1" fillId="0" borderId="0"/>
    <xf numFmtId="0" fontId="1" fillId="0" borderId="0"/>
    <xf numFmtId="165" fontId="89" fillId="0" borderId="0"/>
    <xf numFmtId="0" fontId="1" fillId="0" borderId="0"/>
    <xf numFmtId="172" fontId="1" fillId="0" borderId="0"/>
    <xf numFmtId="0" fontId="9" fillId="0" borderId="0"/>
    <xf numFmtId="172" fontId="82" fillId="0" borderId="0"/>
    <xf numFmtId="172" fontId="89" fillId="0" borderId="0"/>
    <xf numFmtId="0" fontId="1" fillId="0" borderId="0"/>
    <xf numFmtId="0" fontId="82" fillId="0" borderId="0"/>
    <xf numFmtId="0" fontId="89" fillId="0" borderId="0"/>
    <xf numFmtId="172" fontId="89" fillId="0" borderId="0"/>
    <xf numFmtId="0" fontId="89" fillId="0" borderId="0"/>
    <xf numFmtId="0" fontId="1" fillId="0" borderId="0"/>
    <xf numFmtId="165" fontId="89" fillId="0" borderId="0"/>
    <xf numFmtId="0" fontId="9" fillId="0" borderId="0"/>
    <xf numFmtId="173" fontId="14" fillId="0" borderId="0"/>
    <xf numFmtId="0" fontId="14" fillId="0" borderId="0"/>
    <xf numFmtId="172" fontId="14" fillId="0" borderId="0"/>
    <xf numFmtId="0" fontId="14" fillId="0" borderId="0"/>
    <xf numFmtId="172" fontId="14" fillId="0" borderId="0"/>
    <xf numFmtId="0" fontId="89" fillId="0" borderId="0"/>
    <xf numFmtId="173" fontId="14" fillId="0" borderId="0"/>
    <xf numFmtId="0" fontId="14" fillId="0" borderId="0"/>
    <xf numFmtId="165" fontId="14" fillId="0" borderId="0"/>
    <xf numFmtId="0" fontId="14" fillId="0" borderId="0"/>
    <xf numFmtId="172" fontId="14" fillId="0" borderId="0"/>
    <xf numFmtId="172" fontId="9" fillId="0" borderId="0"/>
    <xf numFmtId="0" fontId="89" fillId="0" borderId="0"/>
    <xf numFmtId="165" fontId="225" fillId="0" borderId="0"/>
    <xf numFmtId="0" fontId="89" fillId="0" borderId="0"/>
    <xf numFmtId="0" fontId="89" fillId="0" borderId="0"/>
    <xf numFmtId="0" fontId="10" fillId="0" borderId="0"/>
    <xf numFmtId="0" fontId="225" fillId="0" borderId="0"/>
    <xf numFmtId="0" fontId="225" fillId="0" borderId="0"/>
    <xf numFmtId="172" fontId="14" fillId="0" borderId="0"/>
    <xf numFmtId="0" fontId="225" fillId="0" borderId="0"/>
    <xf numFmtId="165" fontId="14" fillId="0" borderId="0"/>
    <xf numFmtId="0" fontId="89" fillId="0" borderId="0"/>
    <xf numFmtId="172" fontId="27" fillId="0" borderId="0"/>
    <xf numFmtId="172" fontId="27" fillId="0" borderId="0"/>
    <xf numFmtId="0" fontId="27" fillId="0" borderId="0"/>
    <xf numFmtId="173" fontId="27" fillId="0" borderId="0"/>
    <xf numFmtId="0" fontId="27" fillId="0" borderId="0"/>
    <xf numFmtId="173" fontId="27" fillId="0" borderId="0"/>
    <xf numFmtId="0" fontId="27" fillId="0" borderId="0"/>
    <xf numFmtId="165" fontId="27" fillId="0" borderId="0"/>
    <xf numFmtId="0" fontId="27" fillId="0" borderId="0"/>
    <xf numFmtId="165" fontId="27" fillId="0" borderId="0"/>
    <xf numFmtId="172" fontId="27" fillId="0" borderId="0"/>
    <xf numFmtId="172" fontId="9" fillId="0" borderId="0"/>
    <xf numFmtId="172" fontId="9" fillId="0" borderId="0"/>
    <xf numFmtId="173" fontId="9" fillId="0" borderId="0"/>
    <xf numFmtId="0" fontId="9" fillId="0" borderId="0"/>
    <xf numFmtId="165" fontId="9" fillId="0" borderId="0"/>
    <xf numFmtId="0" fontId="9" fillId="0" borderId="0"/>
    <xf numFmtId="172" fontId="27" fillId="0" borderId="0"/>
    <xf numFmtId="173" fontId="9" fillId="0" borderId="0"/>
    <xf numFmtId="165" fontId="9" fillId="0" borderId="0"/>
    <xf numFmtId="0" fontId="89" fillId="0" borderId="0">
      <alignment vertical="center"/>
    </xf>
    <xf numFmtId="172" fontId="89" fillId="0" borderId="0"/>
    <xf numFmtId="172" fontId="89" fillId="0" borderId="0"/>
    <xf numFmtId="0" fontId="89" fillId="0" borderId="0"/>
    <xf numFmtId="0" fontId="89" fillId="0" borderId="0"/>
    <xf numFmtId="0" fontId="89" fillId="0" borderId="0"/>
    <xf numFmtId="0" fontId="89" fillId="0" borderId="0"/>
    <xf numFmtId="0" fontId="89" fillId="0" borderId="0">
      <alignment vertical="center"/>
    </xf>
    <xf numFmtId="0" fontId="89" fillId="0" borderId="0">
      <alignment vertical="center"/>
    </xf>
    <xf numFmtId="172" fontId="89" fillId="0" borderId="0">
      <alignment vertical="center"/>
    </xf>
    <xf numFmtId="173" fontId="89" fillId="0" borderId="0">
      <alignment vertical="center"/>
    </xf>
    <xf numFmtId="0" fontId="89" fillId="0" borderId="0">
      <alignment vertical="center"/>
    </xf>
    <xf numFmtId="172" fontId="89" fillId="0" borderId="0">
      <alignment vertical="center"/>
    </xf>
    <xf numFmtId="0" fontId="89" fillId="0" borderId="0">
      <alignment vertical="center"/>
    </xf>
    <xf numFmtId="0" fontId="89" fillId="0" borderId="0">
      <alignment vertical="center"/>
    </xf>
    <xf numFmtId="0" fontId="89" fillId="0" borderId="0">
      <alignment vertical="center"/>
    </xf>
    <xf numFmtId="0" fontId="89" fillId="0" borderId="0">
      <alignment vertical="center"/>
    </xf>
    <xf numFmtId="172" fontId="89" fillId="0" borderId="0"/>
    <xf numFmtId="172"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2" fillId="0" borderId="0"/>
    <xf numFmtId="172" fontId="89" fillId="0" borderId="0"/>
    <xf numFmtId="172" fontId="14"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0" fontId="14" fillId="0" borderId="0"/>
    <xf numFmtId="172" fontId="14" fillId="0" borderId="0"/>
    <xf numFmtId="0"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14" fillId="0" borderId="0"/>
    <xf numFmtId="173" fontId="14" fillId="0" borderId="0"/>
    <xf numFmtId="0" fontId="14" fillId="0" borderId="0"/>
    <xf numFmtId="172" fontId="14" fillId="0" borderId="0"/>
    <xf numFmtId="0"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14" fillId="0" borderId="0"/>
    <xf numFmtId="168" fontId="79" fillId="0" borderId="0"/>
    <xf numFmtId="168" fontId="79" fillId="0" borderId="0"/>
    <xf numFmtId="168" fontId="79" fillId="0" borderId="0"/>
    <xf numFmtId="168" fontId="99" fillId="0" borderId="0"/>
    <xf numFmtId="172" fontId="222" fillId="0" borderId="0"/>
    <xf numFmtId="168" fontId="99" fillId="0" borderId="0"/>
    <xf numFmtId="172" fontId="14"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0" fontId="14" fillId="0" borderId="0"/>
    <xf numFmtId="172" fontId="14" fillId="0" borderId="0"/>
    <xf numFmtId="0"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14" fillId="0" borderId="0"/>
    <xf numFmtId="173" fontId="14" fillId="0" borderId="0"/>
    <xf numFmtId="0" fontId="14" fillId="0" borderId="0"/>
    <xf numFmtId="172" fontId="14" fillId="0" borderId="0"/>
    <xf numFmtId="0"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14" fillId="0" borderId="0"/>
    <xf numFmtId="172" fontId="14"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0" fontId="14" fillId="0" borderId="0"/>
    <xf numFmtId="172" fontId="14" fillId="0" borderId="0"/>
    <xf numFmtId="0"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14" fillId="0" borderId="0"/>
    <xf numFmtId="173" fontId="14" fillId="0" borderId="0"/>
    <xf numFmtId="0" fontId="14" fillId="0" borderId="0"/>
    <xf numFmtId="172" fontId="14" fillId="0" borderId="0"/>
    <xf numFmtId="0"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14" fillId="0" borderId="0"/>
    <xf numFmtId="172" fontId="27" fillId="0" borderId="0"/>
    <xf numFmtId="165" fontId="27" fillId="0" borderId="0"/>
    <xf numFmtId="172" fontId="27" fillId="0" borderId="0"/>
    <xf numFmtId="172" fontId="27" fillId="0" borderId="0"/>
    <xf numFmtId="173" fontId="27" fillId="0" borderId="0"/>
    <xf numFmtId="0" fontId="27" fillId="0" borderId="0"/>
    <xf numFmtId="165" fontId="27" fillId="0" borderId="0"/>
    <xf numFmtId="0" fontId="27" fillId="0" borderId="0"/>
    <xf numFmtId="173" fontId="27" fillId="0" borderId="0"/>
    <xf numFmtId="165" fontId="27" fillId="0" borderId="0"/>
    <xf numFmtId="172" fontId="27"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27" fillId="0" borderId="0"/>
    <xf numFmtId="173" fontId="27" fillId="0" borderId="0"/>
    <xf numFmtId="0" fontId="27" fillId="0" borderId="0"/>
    <xf numFmtId="165" fontId="27" fillId="0" borderId="0"/>
    <xf numFmtId="0" fontId="27" fillId="0" borderId="0"/>
    <xf numFmtId="173" fontId="27" fillId="0" borderId="0"/>
    <xf numFmtId="172" fontId="27" fillId="0" borderId="0"/>
    <xf numFmtId="172" fontId="27" fillId="0" borderId="0"/>
    <xf numFmtId="172" fontId="27" fillId="0" borderId="0"/>
    <xf numFmtId="172" fontId="27" fillId="0" borderId="0"/>
    <xf numFmtId="172" fontId="27" fillId="0" borderId="0"/>
    <xf numFmtId="172" fontId="14"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0" fontId="82" fillId="0" borderId="0"/>
    <xf numFmtId="165" fontId="82" fillId="0" borderId="0"/>
    <xf numFmtId="0" fontId="82" fillId="0" borderId="0"/>
    <xf numFmtId="0" fontId="82" fillId="0" borderId="0"/>
    <xf numFmtId="0"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72" fontId="14"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172" fontId="14" fillId="0" borderId="0"/>
    <xf numFmtId="173"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14" fillId="0" borderId="0"/>
    <xf numFmtId="172" fontId="14" fillId="0" borderId="0"/>
    <xf numFmtId="0" fontId="82" fillId="0" borderId="0"/>
    <xf numFmtId="0" fontId="82" fillId="0" borderId="0"/>
    <xf numFmtId="0" fontId="82" fillId="0" borderId="0"/>
    <xf numFmtId="173"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172" fontId="14" fillId="0" borderId="0"/>
    <xf numFmtId="173"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14" fillId="0" borderId="0"/>
    <xf numFmtId="172" fontId="14"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165" fontId="14" fillId="0" borderId="0"/>
    <xf numFmtId="173" fontId="82" fillId="0" borderId="0"/>
    <xf numFmtId="173" fontId="82" fillId="0" borderId="0"/>
    <xf numFmtId="172" fontId="82" fillId="0" borderId="0"/>
    <xf numFmtId="172" fontId="82" fillId="0" borderId="0"/>
    <xf numFmtId="172" fontId="82" fillId="0" borderId="0"/>
    <xf numFmtId="172"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172"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172" fontId="14" fillId="0" borderId="0"/>
    <xf numFmtId="173" fontId="14" fillId="0" borderId="0"/>
    <xf numFmtId="0" fontId="14" fillId="0" borderId="0"/>
    <xf numFmtId="165" fontId="14" fillId="0" borderId="0"/>
    <xf numFmtId="0" fontId="14" fillId="0" borderId="0"/>
    <xf numFmtId="172" fontId="82" fillId="0" borderId="0"/>
    <xf numFmtId="0" fontId="82" fillId="0" borderId="0"/>
    <xf numFmtId="0" fontId="82" fillId="0" borderId="0"/>
    <xf numFmtId="0" fontId="82" fillId="0" borderId="0"/>
    <xf numFmtId="173" fontId="82" fillId="0" borderId="0"/>
    <xf numFmtId="173" fontId="82" fillId="0" borderId="0"/>
    <xf numFmtId="172" fontId="82" fillId="0" borderId="0"/>
    <xf numFmtId="172" fontId="82" fillId="0" borderId="0"/>
    <xf numFmtId="172"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172"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72" fontId="82" fillId="0" borderId="0"/>
    <xf numFmtId="172"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0" fontId="82" fillId="0" borderId="0"/>
    <xf numFmtId="173" fontId="82" fillId="0" borderId="0"/>
    <xf numFmtId="173" fontId="82" fillId="0" borderId="0"/>
    <xf numFmtId="172" fontId="82" fillId="0" borderId="0"/>
    <xf numFmtId="172"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172"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14"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14"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0" fontId="14" fillId="0" borderId="0"/>
    <xf numFmtId="172" fontId="14" fillId="0" borderId="0"/>
    <xf numFmtId="0"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2" fontId="82" fillId="0" borderId="0"/>
    <xf numFmtId="172" fontId="82" fillId="0" borderId="0"/>
    <xf numFmtId="172" fontId="82" fillId="0" borderId="0"/>
    <xf numFmtId="172" fontId="82" fillId="0" borderId="0"/>
    <xf numFmtId="172" fontId="82" fillId="0" borderId="0"/>
    <xf numFmtId="172" fontId="82" fillId="0" borderId="0"/>
    <xf numFmtId="172" fontId="82" fillId="0" borderId="0"/>
    <xf numFmtId="172" fontId="82" fillId="0" borderId="0"/>
    <xf numFmtId="172" fontId="82" fillId="0" borderId="0"/>
    <xf numFmtId="172" fontId="82" fillId="0" borderId="0"/>
    <xf numFmtId="172" fontId="82" fillId="0" borderId="0"/>
    <xf numFmtId="172" fontId="82" fillId="0" borderId="0"/>
    <xf numFmtId="172" fontId="82" fillId="0" borderId="0"/>
    <xf numFmtId="172" fontId="82"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14" fillId="0" borderId="0"/>
    <xf numFmtId="172" fontId="14" fillId="0" borderId="0"/>
    <xf numFmtId="172" fontId="14" fillId="0" borderId="0"/>
    <xf numFmtId="173" fontId="14" fillId="0" borderId="0"/>
    <xf numFmtId="0" fontId="14" fillId="0" borderId="0"/>
    <xf numFmtId="172" fontId="14" fillId="0" borderId="0"/>
    <xf numFmtId="0" fontId="14" fillId="0" borderId="0"/>
    <xf numFmtId="172" fontId="14" fillId="0" borderId="0"/>
    <xf numFmtId="173" fontId="14" fillId="0" borderId="0"/>
    <xf numFmtId="0" fontId="14" fillId="0" borderId="0"/>
    <xf numFmtId="165" fontId="14" fillId="0" borderId="0"/>
    <xf numFmtId="0" fontId="14" fillId="0" borderId="0"/>
    <xf numFmtId="173" fontId="14" fillId="0" borderId="0"/>
    <xf numFmtId="0" fontId="14" fillId="0" borderId="0"/>
    <xf numFmtId="172" fontId="14" fillId="0" borderId="0"/>
    <xf numFmtId="0" fontId="14" fillId="0" borderId="0"/>
    <xf numFmtId="165" fontId="14" fillId="0" borderId="0"/>
    <xf numFmtId="172" fontId="14" fillId="0" borderId="0"/>
    <xf numFmtId="165" fontId="14" fillId="0" borderId="0"/>
    <xf numFmtId="173" fontId="14" fillId="0" borderId="0"/>
    <xf numFmtId="172" fontId="14" fillId="0" borderId="0"/>
    <xf numFmtId="172" fontId="9" fillId="0" borderId="0"/>
    <xf numFmtId="172" fontId="14" fillId="0" borderId="0"/>
    <xf numFmtId="173" fontId="14" fillId="0" borderId="0"/>
    <xf numFmtId="0" fontId="14" fillId="0" borderId="0"/>
    <xf numFmtId="165" fontId="14" fillId="0" borderId="0"/>
    <xf numFmtId="0" fontId="14" fillId="0" borderId="0"/>
    <xf numFmtId="173" fontId="14" fillId="0" borderId="0"/>
    <xf numFmtId="172" fontId="14" fillId="0" borderId="0"/>
    <xf numFmtId="165" fontId="27" fillId="0" borderId="0"/>
    <xf numFmtId="165" fontId="9" fillId="0" borderId="0"/>
    <xf numFmtId="172" fontId="14" fillId="0" borderId="0"/>
    <xf numFmtId="172" fontId="14"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172" fontId="14" fillId="0" borderId="0"/>
    <xf numFmtId="173"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14" fillId="0" borderId="0"/>
    <xf numFmtId="0" fontId="82" fillId="0" borderId="0"/>
    <xf numFmtId="168" fontId="79" fillId="0" borderId="0"/>
    <xf numFmtId="0" fontId="82" fillId="0" borderId="0"/>
    <xf numFmtId="0" fontId="9"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14" fillId="0" borderId="0"/>
    <xf numFmtId="0" fontId="82" fillId="0" borderId="0"/>
    <xf numFmtId="0" fontId="82" fillId="0" borderId="0"/>
    <xf numFmtId="0" fontId="82" fillId="0" borderId="0"/>
    <xf numFmtId="0" fontId="82" fillId="0" borderId="0"/>
    <xf numFmtId="0" fontId="1" fillId="0" borderId="0"/>
    <xf numFmtId="0" fontId="82" fillId="0" borderId="0"/>
    <xf numFmtId="0" fontId="82" fillId="0" borderId="0"/>
    <xf numFmtId="0" fontId="82" fillId="0" borderId="0"/>
    <xf numFmtId="0" fontId="82" fillId="0" borderId="0"/>
    <xf numFmtId="0" fontId="82" fillId="0" borderId="0"/>
    <xf numFmtId="0" fontId="82" fillId="0" borderId="0"/>
    <xf numFmtId="0" fontId="12" fillId="0" borderId="0"/>
    <xf numFmtId="0" fontId="82" fillId="0" borderId="0"/>
    <xf numFmtId="0" fontId="38" fillId="0" borderId="0"/>
    <xf numFmtId="0" fontId="101" fillId="0" borderId="0"/>
    <xf numFmtId="172" fontId="89" fillId="0" borderId="0"/>
    <xf numFmtId="0" fontId="14" fillId="0" borderId="0"/>
    <xf numFmtId="165" fontId="89" fillId="0" borderId="0"/>
    <xf numFmtId="165" fontId="89" fillId="0" borderId="0"/>
    <xf numFmtId="172" fontId="89" fillId="0" borderId="0"/>
    <xf numFmtId="0" fontId="82" fillId="0" borderId="0"/>
    <xf numFmtId="172" fontId="89" fillId="0" borderId="0"/>
    <xf numFmtId="165" fontId="89" fillId="0" borderId="0"/>
    <xf numFmtId="0" fontId="82" fillId="0" borderId="0"/>
    <xf numFmtId="172" fontId="89"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9" fillId="0" borderId="0"/>
    <xf numFmtId="172" fontId="89" fillId="0" borderId="0"/>
    <xf numFmtId="172" fontId="89"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9" fillId="0" borderId="0"/>
    <xf numFmtId="165" fontId="89" fillId="0" borderId="0"/>
    <xf numFmtId="172" fontId="221" fillId="0" borderId="0"/>
    <xf numFmtId="172" fontId="89" fillId="0" borderId="0"/>
    <xf numFmtId="172" fontId="89" fillId="0" borderId="0"/>
    <xf numFmtId="172" fontId="89"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14" fillId="0" borderId="0"/>
    <xf numFmtId="172" fontId="89"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9" fillId="0" borderId="0"/>
    <xf numFmtId="172" fontId="89"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9" fillId="0" borderId="0"/>
    <xf numFmtId="172" fontId="89" fillId="0" borderId="0"/>
    <xf numFmtId="0" fontId="27" fillId="0" borderId="0"/>
    <xf numFmtId="168" fontId="79"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8" fontId="79" fillId="0" borderId="0"/>
    <xf numFmtId="172"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8" fontId="79"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8" fontId="79"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8" fontId="79" fillId="0" borderId="0"/>
    <xf numFmtId="0" fontId="82" fillId="0" borderId="0"/>
    <xf numFmtId="0"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8" fontId="79" fillId="0" borderId="0"/>
    <xf numFmtId="0" fontId="82" fillId="0" borderId="0"/>
    <xf numFmtId="0" fontId="14" fillId="0" borderId="0"/>
    <xf numFmtId="0" fontId="82" fillId="0" borderId="0"/>
    <xf numFmtId="168" fontId="79" fillId="0" borderId="0"/>
    <xf numFmtId="0" fontId="82" fillId="0" borderId="0"/>
    <xf numFmtId="172" fontId="89" fillId="0" borderId="0"/>
    <xf numFmtId="172" fontId="27" fillId="0" borderId="0"/>
    <xf numFmtId="172" fontId="27" fillId="0" borderId="0"/>
    <xf numFmtId="0" fontId="27" fillId="0" borderId="0"/>
    <xf numFmtId="173" fontId="27" fillId="0" borderId="0"/>
    <xf numFmtId="0" fontId="27" fillId="0" borderId="0"/>
    <xf numFmtId="173" fontId="27" fillId="0" borderId="0"/>
    <xf numFmtId="0" fontId="27" fillId="0" borderId="0"/>
    <xf numFmtId="165" fontId="27" fillId="0" borderId="0"/>
    <xf numFmtId="0" fontId="27" fillId="0" borderId="0"/>
    <xf numFmtId="165" fontId="27" fillId="0" borderId="0"/>
    <xf numFmtId="172" fontId="27" fillId="0" borderId="0"/>
    <xf numFmtId="172" fontId="27" fillId="0" borderId="0"/>
    <xf numFmtId="172" fontId="27" fillId="0" borderId="0"/>
    <xf numFmtId="0" fontId="27" fillId="0" borderId="0"/>
    <xf numFmtId="173" fontId="27" fillId="0" borderId="0"/>
    <xf numFmtId="0" fontId="27" fillId="0" borderId="0"/>
    <xf numFmtId="173" fontId="27" fillId="0" borderId="0"/>
    <xf numFmtId="0" fontId="27" fillId="0" borderId="0"/>
    <xf numFmtId="165" fontId="27" fillId="0" borderId="0"/>
    <xf numFmtId="0" fontId="27" fillId="0" borderId="0"/>
    <xf numFmtId="165" fontId="27" fillId="0" borderId="0"/>
    <xf numFmtId="172" fontId="27" fillId="0" borderId="0"/>
    <xf numFmtId="172" fontId="27" fillId="0" borderId="0"/>
    <xf numFmtId="172" fontId="27" fillId="0" borderId="0"/>
    <xf numFmtId="0" fontId="27" fillId="0" borderId="0"/>
    <xf numFmtId="173" fontId="27" fillId="0" borderId="0"/>
    <xf numFmtId="0" fontId="27" fillId="0" borderId="0"/>
    <xf numFmtId="173" fontId="27" fillId="0" borderId="0"/>
    <xf numFmtId="0" fontId="27" fillId="0" borderId="0"/>
    <xf numFmtId="165" fontId="27" fillId="0" borderId="0"/>
    <xf numFmtId="0" fontId="27" fillId="0" borderId="0"/>
    <xf numFmtId="165" fontId="27" fillId="0" borderId="0"/>
    <xf numFmtId="172" fontId="27" fillId="0" borderId="0"/>
    <xf numFmtId="172" fontId="27" fillId="0" borderId="0"/>
    <xf numFmtId="172" fontId="27" fillId="0" borderId="0"/>
    <xf numFmtId="0" fontId="27" fillId="0" borderId="0"/>
    <xf numFmtId="173" fontId="27" fillId="0" borderId="0"/>
    <xf numFmtId="0" fontId="27" fillId="0" borderId="0"/>
    <xf numFmtId="173" fontId="27" fillId="0" borderId="0"/>
    <xf numFmtId="0" fontId="27" fillId="0" borderId="0"/>
    <xf numFmtId="165" fontId="27" fillId="0" borderId="0"/>
    <xf numFmtId="0" fontId="27" fillId="0" borderId="0"/>
    <xf numFmtId="165" fontId="27" fillId="0" borderId="0"/>
    <xf numFmtId="172" fontId="27" fillId="0" borderId="0"/>
    <xf numFmtId="172" fontId="27" fillId="0" borderId="0"/>
    <xf numFmtId="172" fontId="27" fillId="0" borderId="0"/>
    <xf numFmtId="0" fontId="27" fillId="0" borderId="0"/>
    <xf numFmtId="173" fontId="27" fillId="0" borderId="0"/>
    <xf numFmtId="0" fontId="27" fillId="0" borderId="0"/>
    <xf numFmtId="173" fontId="27" fillId="0" borderId="0"/>
    <xf numFmtId="0" fontId="27" fillId="0" borderId="0"/>
    <xf numFmtId="165" fontId="27" fillId="0" borderId="0"/>
    <xf numFmtId="0" fontId="27" fillId="0" borderId="0"/>
    <xf numFmtId="165" fontId="27" fillId="0" borderId="0"/>
    <xf numFmtId="172" fontId="27" fillId="0" borderId="0"/>
    <xf numFmtId="172" fontId="27" fillId="0" borderId="0"/>
    <xf numFmtId="172" fontId="27" fillId="0" borderId="0"/>
    <xf numFmtId="0" fontId="27" fillId="0" borderId="0"/>
    <xf numFmtId="173" fontId="27" fillId="0" borderId="0"/>
    <xf numFmtId="0" fontId="27" fillId="0" borderId="0"/>
    <xf numFmtId="173" fontId="27" fillId="0" borderId="0"/>
    <xf numFmtId="0" fontId="27" fillId="0" borderId="0"/>
    <xf numFmtId="165" fontId="27" fillId="0" borderId="0"/>
    <xf numFmtId="0" fontId="27" fillId="0" borderId="0"/>
    <xf numFmtId="165" fontId="27" fillId="0" borderId="0"/>
    <xf numFmtId="172" fontId="27" fillId="0" borderId="0"/>
    <xf numFmtId="172" fontId="27" fillId="0" borderId="0"/>
    <xf numFmtId="172" fontId="27" fillId="0" borderId="0"/>
    <xf numFmtId="0" fontId="27" fillId="0" borderId="0"/>
    <xf numFmtId="173" fontId="27" fillId="0" borderId="0"/>
    <xf numFmtId="0" fontId="27" fillId="0" borderId="0"/>
    <xf numFmtId="173" fontId="27" fillId="0" borderId="0"/>
    <xf numFmtId="0" fontId="27" fillId="0" borderId="0"/>
    <xf numFmtId="165" fontId="27" fillId="0" borderId="0"/>
    <xf numFmtId="0" fontId="27" fillId="0" borderId="0"/>
    <xf numFmtId="165" fontId="27" fillId="0" borderId="0"/>
    <xf numFmtId="172" fontId="27"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65" fontId="89" fillId="0" borderId="0"/>
    <xf numFmtId="0" fontId="89" fillId="0" borderId="0"/>
    <xf numFmtId="0" fontId="14" fillId="0" borderId="0"/>
    <xf numFmtId="0" fontId="89" fillId="0" borderId="0"/>
    <xf numFmtId="165"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9" fillId="0" borderId="0"/>
    <xf numFmtId="172" fontId="27" fillId="0" borderId="0"/>
    <xf numFmtId="172" fontId="27" fillId="0" borderId="0"/>
    <xf numFmtId="173" fontId="27" fillId="0" borderId="0"/>
    <xf numFmtId="0" fontId="27" fillId="0" borderId="0"/>
    <xf numFmtId="165" fontId="27" fillId="0" borderId="0"/>
    <xf numFmtId="0" fontId="27" fillId="0" borderId="0"/>
    <xf numFmtId="173" fontId="27" fillId="0" borderId="0"/>
    <xf numFmtId="0" fontId="27" fillId="0" borderId="0"/>
    <xf numFmtId="172" fontId="27" fillId="0" borderId="0"/>
    <xf numFmtId="0" fontId="27" fillId="0" borderId="0"/>
    <xf numFmtId="165" fontId="27" fillId="0" borderId="0"/>
    <xf numFmtId="0" fontId="10" fillId="0" borderId="0"/>
    <xf numFmtId="172" fontId="27" fillId="0" borderId="0"/>
    <xf numFmtId="172" fontId="101" fillId="0" borderId="0"/>
    <xf numFmtId="172" fontId="101" fillId="0" borderId="0"/>
    <xf numFmtId="172" fontId="101" fillId="0" borderId="0"/>
    <xf numFmtId="173" fontId="101" fillId="0" borderId="0"/>
    <xf numFmtId="0" fontId="101" fillId="0" borderId="0"/>
    <xf numFmtId="165" fontId="101" fillId="0" borderId="0"/>
    <xf numFmtId="0" fontId="101" fillId="0" borderId="0"/>
    <xf numFmtId="172" fontId="101" fillId="0" borderId="0"/>
    <xf numFmtId="172" fontId="38" fillId="0" borderId="0"/>
    <xf numFmtId="165" fontId="86" fillId="0" borderId="0"/>
    <xf numFmtId="0" fontId="86" fillId="0" borderId="0"/>
    <xf numFmtId="172" fontId="101" fillId="0" borderId="0"/>
    <xf numFmtId="0" fontId="86" fillId="0" borderId="0"/>
    <xf numFmtId="165" fontId="101" fillId="0" borderId="0"/>
    <xf numFmtId="165" fontId="86" fillId="0" borderId="0"/>
    <xf numFmtId="172" fontId="101" fillId="0" borderId="0"/>
    <xf numFmtId="173" fontId="101" fillId="0" borderId="0"/>
    <xf numFmtId="0" fontId="101" fillId="0" borderId="0"/>
    <xf numFmtId="165" fontId="101" fillId="0" borderId="0"/>
    <xf numFmtId="0" fontId="101" fillId="0" borderId="0"/>
    <xf numFmtId="172" fontId="101" fillId="0" borderId="0"/>
    <xf numFmtId="172" fontId="38" fillId="0" borderId="0"/>
    <xf numFmtId="165" fontId="86" fillId="0" borderId="0"/>
    <xf numFmtId="0" fontId="86" fillId="0" borderId="0"/>
    <xf numFmtId="172" fontId="101" fillId="0" borderId="0"/>
    <xf numFmtId="0" fontId="86" fillId="0" borderId="0"/>
    <xf numFmtId="165" fontId="101" fillId="0" borderId="0"/>
    <xf numFmtId="165" fontId="86" fillId="0" borderId="0"/>
    <xf numFmtId="165" fontId="101"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9" fillId="0" borderId="0"/>
    <xf numFmtId="172" fontId="89" fillId="0" borderId="0"/>
    <xf numFmtId="173" fontId="14" fillId="0" borderId="0"/>
    <xf numFmtId="172" fontId="14" fillId="0" borderId="0"/>
    <xf numFmtId="172" fontId="9" fillId="0" borderId="0"/>
    <xf numFmtId="172" fontId="89" fillId="0" borderId="0"/>
    <xf numFmtId="172" fontId="89" fillId="0" borderId="0"/>
    <xf numFmtId="0" fontId="89" fillId="0" borderId="0"/>
    <xf numFmtId="165" fontId="89" fillId="0" borderId="0"/>
    <xf numFmtId="0" fontId="89" fillId="0" borderId="0"/>
    <xf numFmtId="172" fontId="89" fillId="0" borderId="0"/>
    <xf numFmtId="172" fontId="89" fillId="0" borderId="0"/>
    <xf numFmtId="165" fontId="89" fillId="0" borderId="0"/>
    <xf numFmtId="173" fontId="89" fillId="0" borderId="0"/>
    <xf numFmtId="0" fontId="89" fillId="0" borderId="0"/>
    <xf numFmtId="0" fontId="27"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226" fillId="0" borderId="0"/>
    <xf numFmtId="172" fontId="226" fillId="0" borderId="0"/>
    <xf numFmtId="0" fontId="226" fillId="0" borderId="0"/>
    <xf numFmtId="173" fontId="226" fillId="0" borderId="0"/>
    <xf numFmtId="165" fontId="226" fillId="0" borderId="0"/>
    <xf numFmtId="165" fontId="226" fillId="0" borderId="0"/>
    <xf numFmtId="0" fontId="88" fillId="0" borderId="0"/>
    <xf numFmtId="172" fontId="89" fillId="0" borderId="0"/>
    <xf numFmtId="0" fontId="10"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101" fillId="0" borderId="0"/>
    <xf numFmtId="172" fontId="89" fillId="0" borderId="0"/>
    <xf numFmtId="172" fontId="226" fillId="0" borderId="0"/>
    <xf numFmtId="173" fontId="226" fillId="0" borderId="0"/>
    <xf numFmtId="0" fontId="226" fillId="0" borderId="0"/>
    <xf numFmtId="165" fontId="226" fillId="0" borderId="0"/>
    <xf numFmtId="0" fontId="226" fillId="0" borderId="0"/>
    <xf numFmtId="172" fontId="88" fillId="0" borderId="0"/>
    <xf numFmtId="0" fontId="82" fillId="0" borderId="0"/>
    <xf numFmtId="0" fontId="82" fillId="0" borderId="0"/>
    <xf numFmtId="173" fontId="82" fillId="0" borderId="0"/>
    <xf numFmtId="173"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10" fillId="0" borderId="0"/>
    <xf numFmtId="0" fontId="10" fillId="0" borderId="0"/>
    <xf numFmtId="173" fontId="10" fillId="0" borderId="0"/>
    <xf numFmtId="0" fontId="10" fillId="0" borderId="0"/>
    <xf numFmtId="0" fontId="14" fillId="0" borderId="0"/>
    <xf numFmtId="0" fontId="14" fillId="0" borderId="0"/>
    <xf numFmtId="173" fontId="14" fillId="0" borderId="0"/>
    <xf numFmtId="0" fontId="14" fillId="0" borderId="0"/>
    <xf numFmtId="173" fontId="226" fillId="0" borderId="0"/>
    <xf numFmtId="0" fontId="226" fillId="0" borderId="0"/>
    <xf numFmtId="172" fontId="226" fillId="0" borderId="0"/>
    <xf numFmtId="172" fontId="226"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165" fontId="89" fillId="0" borderId="0"/>
    <xf numFmtId="0" fontId="89" fillId="0" borderId="0"/>
    <xf numFmtId="172" fontId="27" fillId="0" borderId="0"/>
    <xf numFmtId="172" fontId="27" fillId="0" borderId="0"/>
    <xf numFmtId="0" fontId="27" fillId="0" borderId="0"/>
    <xf numFmtId="173" fontId="27" fillId="0" borderId="0"/>
    <xf numFmtId="0" fontId="27" fillId="0" borderId="0"/>
    <xf numFmtId="173" fontId="27" fillId="0" borderId="0"/>
    <xf numFmtId="0" fontId="27" fillId="0" borderId="0"/>
    <xf numFmtId="165" fontId="27" fillId="0" borderId="0"/>
    <xf numFmtId="0" fontId="27" fillId="0" borderId="0"/>
    <xf numFmtId="165" fontId="27" fillId="0" borderId="0"/>
    <xf numFmtId="172" fontId="27" fillId="0" borderId="0"/>
    <xf numFmtId="172" fontId="27" fillId="0" borderId="0"/>
    <xf numFmtId="172" fontId="27" fillId="0" borderId="0"/>
    <xf numFmtId="173" fontId="27" fillId="0" borderId="0"/>
    <xf numFmtId="0" fontId="27" fillId="0" borderId="0"/>
    <xf numFmtId="165" fontId="27" fillId="0" borderId="0"/>
    <xf numFmtId="0" fontId="27" fillId="0" borderId="0"/>
    <xf numFmtId="173" fontId="27" fillId="0" borderId="0"/>
    <xf numFmtId="0" fontId="27" fillId="0" borderId="0"/>
    <xf numFmtId="172" fontId="27" fillId="0" borderId="0"/>
    <xf numFmtId="0" fontId="27" fillId="0" borderId="0"/>
    <xf numFmtId="165" fontId="27" fillId="0" borderId="0"/>
    <xf numFmtId="172" fontId="27" fillId="0" borderId="0"/>
    <xf numFmtId="172" fontId="27" fillId="0" borderId="0"/>
    <xf numFmtId="173" fontId="27" fillId="0" borderId="0"/>
    <xf numFmtId="0" fontId="27" fillId="0" borderId="0"/>
    <xf numFmtId="165" fontId="27" fillId="0" borderId="0"/>
    <xf numFmtId="0" fontId="27" fillId="0" borderId="0"/>
    <xf numFmtId="173" fontId="27" fillId="0" borderId="0"/>
    <xf numFmtId="165" fontId="27" fillId="0" borderId="0"/>
    <xf numFmtId="172" fontId="27" fillId="0" borderId="0"/>
    <xf numFmtId="172" fontId="14"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172" fontId="14" fillId="0" borderId="0"/>
    <xf numFmtId="173" fontId="14" fillId="0" borderId="0"/>
    <xf numFmtId="172" fontId="14" fillId="0" borderId="0"/>
    <xf numFmtId="173" fontId="14" fillId="0" borderId="0"/>
    <xf numFmtId="0" fontId="14" fillId="0" borderId="0"/>
    <xf numFmtId="165" fontId="14" fillId="0" borderId="0"/>
    <xf numFmtId="0" fontId="14" fillId="0" borderId="0"/>
    <xf numFmtId="172" fontId="82" fillId="0" borderId="0"/>
    <xf numFmtId="0" fontId="82" fillId="0" borderId="0"/>
    <xf numFmtId="173" fontId="82" fillId="0" borderId="0"/>
    <xf numFmtId="173" fontId="82" fillId="0" borderId="0"/>
    <xf numFmtId="172" fontId="82" fillId="0" borderId="0"/>
    <xf numFmtId="172"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172"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14" fillId="0" borderId="0"/>
    <xf numFmtId="172" fontId="14"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172" fontId="14" fillId="0" borderId="0"/>
    <xf numFmtId="173"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14" fillId="0" borderId="0"/>
    <xf numFmtId="172" fontId="14"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172" fontId="14" fillId="0" borderId="0"/>
    <xf numFmtId="173"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14" fillId="0" borderId="0"/>
    <xf numFmtId="172" fontId="101" fillId="0" borderId="0"/>
    <xf numFmtId="165" fontId="86" fillId="0" borderId="0"/>
    <xf numFmtId="172" fontId="101" fillId="0" borderId="0"/>
    <xf numFmtId="173" fontId="86" fillId="0" borderId="0"/>
    <xf numFmtId="165" fontId="101" fillId="0" borderId="0"/>
    <xf numFmtId="165" fontId="86" fillId="0" borderId="0"/>
    <xf numFmtId="0" fontId="89" fillId="0" borderId="0"/>
    <xf numFmtId="172"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101" fillId="0" borderId="0"/>
    <xf numFmtId="172" fontId="89" fillId="0" borderId="0"/>
    <xf numFmtId="172" fontId="14"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0" fontId="14" fillId="0" borderId="0"/>
    <xf numFmtId="172" fontId="14" fillId="0" borderId="0"/>
    <xf numFmtId="0"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14" fillId="0" borderId="0"/>
    <xf numFmtId="173" fontId="14" fillId="0" borderId="0"/>
    <xf numFmtId="0" fontId="14" fillId="0" borderId="0"/>
    <xf numFmtId="172" fontId="14" fillId="0" borderId="0"/>
    <xf numFmtId="0"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14" fillId="0" borderId="0"/>
    <xf numFmtId="172" fontId="101" fillId="0" borderId="0"/>
    <xf numFmtId="172" fontId="101" fillId="0" borderId="0"/>
    <xf numFmtId="173" fontId="101" fillId="0" borderId="0"/>
    <xf numFmtId="0" fontId="101" fillId="0" borderId="0"/>
    <xf numFmtId="165" fontId="101" fillId="0" borderId="0"/>
    <xf numFmtId="0" fontId="101" fillId="0" borderId="0"/>
    <xf numFmtId="172" fontId="101" fillId="0" borderId="0"/>
    <xf numFmtId="172" fontId="38" fillId="0" borderId="0"/>
    <xf numFmtId="165" fontId="86" fillId="0" borderId="0"/>
    <xf numFmtId="0" fontId="86" fillId="0" borderId="0"/>
    <xf numFmtId="172" fontId="101" fillId="0" borderId="0"/>
    <xf numFmtId="0" fontId="86" fillId="0" borderId="0"/>
    <xf numFmtId="165" fontId="101" fillId="0" borderId="0"/>
    <xf numFmtId="165" fontId="86" fillId="0" borderId="0"/>
    <xf numFmtId="220" fontId="10" fillId="0" borderId="0"/>
    <xf numFmtId="172" fontId="101" fillId="0" borderId="0"/>
    <xf numFmtId="173" fontId="101" fillId="0" borderId="0"/>
    <xf numFmtId="0" fontId="101" fillId="0" borderId="0"/>
    <xf numFmtId="165" fontId="101" fillId="0" borderId="0"/>
    <xf numFmtId="0" fontId="101" fillId="0" borderId="0"/>
    <xf numFmtId="172" fontId="101" fillId="0" borderId="0"/>
    <xf numFmtId="172" fontId="38" fillId="0" borderId="0"/>
    <xf numFmtId="165" fontId="86" fillId="0" borderId="0"/>
    <xf numFmtId="165" fontId="86" fillId="0" borderId="0"/>
    <xf numFmtId="165" fontId="86" fillId="0" borderId="0"/>
    <xf numFmtId="165" fontId="86" fillId="0" borderId="0"/>
    <xf numFmtId="165" fontId="101" fillId="0" borderId="0"/>
    <xf numFmtId="172" fontId="27" fillId="0" borderId="0"/>
    <xf numFmtId="172" fontId="27" fillId="0" borderId="0"/>
    <xf numFmtId="173" fontId="27" fillId="0" borderId="0"/>
    <xf numFmtId="0" fontId="27" fillId="0" borderId="0"/>
    <xf numFmtId="165" fontId="27" fillId="0" borderId="0"/>
    <xf numFmtId="0" fontId="27" fillId="0" borderId="0"/>
    <xf numFmtId="173" fontId="27" fillId="0" borderId="0"/>
    <xf numFmtId="0" fontId="27" fillId="0" borderId="0"/>
    <xf numFmtId="172" fontId="27" fillId="0" borderId="0"/>
    <xf numFmtId="0" fontId="27" fillId="0" borderId="0"/>
    <xf numFmtId="165" fontId="27" fillId="0" borderId="0"/>
    <xf numFmtId="172" fontId="27" fillId="0" borderId="0"/>
    <xf numFmtId="172" fontId="27" fillId="0" borderId="0"/>
    <xf numFmtId="172" fontId="27" fillId="0" borderId="0"/>
    <xf numFmtId="173" fontId="27" fillId="0" borderId="0"/>
    <xf numFmtId="0" fontId="27" fillId="0" borderId="0"/>
    <xf numFmtId="165" fontId="27" fillId="0" borderId="0"/>
    <xf numFmtId="0" fontId="27" fillId="0" borderId="0"/>
    <xf numFmtId="173" fontId="27" fillId="0" borderId="0"/>
    <xf numFmtId="0" fontId="27" fillId="0" borderId="0"/>
    <xf numFmtId="172" fontId="27" fillId="0" borderId="0"/>
    <xf numFmtId="0" fontId="27" fillId="0" borderId="0"/>
    <xf numFmtId="165" fontId="27" fillId="0" borderId="0"/>
    <xf numFmtId="172" fontId="27" fillId="0" borderId="0"/>
    <xf numFmtId="172" fontId="14"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172" fontId="14"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172" fontId="14"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172" fontId="14" fillId="0" borderId="0"/>
    <xf numFmtId="0" fontId="82" fillId="0" borderId="0"/>
    <xf numFmtId="173" fontId="82" fillId="0" borderId="0"/>
    <xf numFmtId="173" fontId="82" fillId="0" borderId="0"/>
    <xf numFmtId="0" fontId="82" fillId="0" borderId="0"/>
    <xf numFmtId="0" fontId="82" fillId="0" borderId="0"/>
    <xf numFmtId="0" fontId="14" fillId="0" borderId="0"/>
    <xf numFmtId="0" fontId="82" fillId="0" borderId="0"/>
    <xf numFmtId="172" fontId="14" fillId="0" borderId="0"/>
    <xf numFmtId="173" fontId="14"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9" fillId="0" borderId="0"/>
    <xf numFmtId="172" fontId="27" fillId="0" borderId="0"/>
    <xf numFmtId="172" fontId="27" fillId="0" borderId="0"/>
    <xf numFmtId="173" fontId="27" fillId="0" borderId="0"/>
    <xf numFmtId="0" fontId="27" fillId="0" borderId="0"/>
    <xf numFmtId="172" fontId="27" fillId="0" borderId="0"/>
    <xf numFmtId="0" fontId="27" fillId="0" borderId="0"/>
    <xf numFmtId="173" fontId="27" fillId="0" borderId="0"/>
    <xf numFmtId="0" fontId="27" fillId="0" borderId="0"/>
    <xf numFmtId="0" fontId="89" fillId="0" borderId="0"/>
    <xf numFmtId="0" fontId="27" fillId="0" borderId="0"/>
    <xf numFmtId="0" fontId="89" fillId="0" borderId="0"/>
    <xf numFmtId="172" fontId="101" fillId="0" borderId="0"/>
    <xf numFmtId="172" fontId="101" fillId="0" borderId="0"/>
    <xf numFmtId="173" fontId="101" fillId="0" borderId="0"/>
    <xf numFmtId="172" fontId="101" fillId="0" borderId="0"/>
    <xf numFmtId="172" fontId="38" fillId="0" borderId="0"/>
    <xf numFmtId="165" fontId="27" fillId="0" borderId="0"/>
    <xf numFmtId="0" fontId="82" fillId="0" borderId="0"/>
    <xf numFmtId="0" fontId="82" fillId="0" borderId="0"/>
    <xf numFmtId="0" fontId="89" fillId="0" borderId="0"/>
    <xf numFmtId="0" fontId="86" fillId="0" borderId="0"/>
    <xf numFmtId="0" fontId="82" fillId="0" borderId="0"/>
    <xf numFmtId="172" fontId="86" fillId="0" borderId="0"/>
    <xf numFmtId="165" fontId="27" fillId="0" borderId="0"/>
    <xf numFmtId="0" fontId="89" fillId="0" borderId="0"/>
    <xf numFmtId="172" fontId="27" fillId="0" borderId="0"/>
    <xf numFmtId="173" fontId="82" fillId="0" borderId="0"/>
    <xf numFmtId="173" fontId="82" fillId="0" borderId="0"/>
    <xf numFmtId="165" fontId="27" fillId="0" borderId="0"/>
    <xf numFmtId="165" fontId="27"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9"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172" fontId="27" fillId="0" borderId="0"/>
    <xf numFmtId="165" fontId="27" fillId="0" borderId="0"/>
    <xf numFmtId="0" fontId="27" fillId="0" borderId="0"/>
    <xf numFmtId="173" fontId="27" fillId="0" borderId="0"/>
    <xf numFmtId="0" fontId="27" fillId="0" borderId="0"/>
    <xf numFmtId="172" fontId="27" fillId="0" borderId="0"/>
    <xf numFmtId="172" fontId="27" fillId="0" borderId="0"/>
    <xf numFmtId="0" fontId="86" fillId="0" borderId="0"/>
    <xf numFmtId="0" fontId="82" fillId="0" borderId="0"/>
    <xf numFmtId="0" fontId="82" fillId="0" borderId="0"/>
    <xf numFmtId="165" fontId="27" fillId="0" borderId="0"/>
    <xf numFmtId="0" fontId="27" fillId="0" borderId="0"/>
    <xf numFmtId="0" fontId="82" fillId="0" borderId="0"/>
    <xf numFmtId="0" fontId="101" fillId="0" borderId="0"/>
    <xf numFmtId="172" fontId="89" fillId="0" borderId="0"/>
    <xf numFmtId="0" fontId="82"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72" fontId="101" fillId="0" borderId="0"/>
    <xf numFmtId="0" fontId="10" fillId="0" borderId="0"/>
    <xf numFmtId="0" fontId="227" fillId="0" borderId="0"/>
    <xf numFmtId="173" fontId="227" fillId="0" borderId="0"/>
    <xf numFmtId="0" fontId="227" fillId="0" borderId="0"/>
    <xf numFmtId="165" fontId="89" fillId="0" borderId="0"/>
    <xf numFmtId="0" fontId="227" fillId="0" borderId="0"/>
    <xf numFmtId="173" fontId="89" fillId="0" borderId="0"/>
    <xf numFmtId="0" fontId="89" fillId="0" borderId="0"/>
    <xf numFmtId="172" fontId="89" fillId="0" borderId="0"/>
    <xf numFmtId="0" fontId="89" fillId="0" borderId="0"/>
    <xf numFmtId="165" fontId="89" fillId="0" borderId="0"/>
    <xf numFmtId="172" fontId="89" fillId="0" borderId="0"/>
    <xf numFmtId="172" fontId="27" fillId="0" borderId="0"/>
    <xf numFmtId="165" fontId="27" fillId="0" borderId="0"/>
    <xf numFmtId="0" fontId="27" fillId="0" borderId="0"/>
    <xf numFmtId="173" fontId="27" fillId="0" borderId="0"/>
    <xf numFmtId="0" fontId="27" fillId="0" borderId="0"/>
    <xf numFmtId="172" fontId="27" fillId="0" borderId="0"/>
    <xf numFmtId="172" fontId="27" fillId="0" borderId="0"/>
    <xf numFmtId="172" fontId="27" fillId="0" borderId="0"/>
    <xf numFmtId="0" fontId="82" fillId="0" borderId="0"/>
    <xf numFmtId="0" fontId="82" fillId="0" borderId="0"/>
    <xf numFmtId="165" fontId="27" fillId="0" borderId="0"/>
    <xf numFmtId="0" fontId="27" fillId="0" borderId="0"/>
    <xf numFmtId="0" fontId="82" fillId="0" borderId="0"/>
    <xf numFmtId="172" fontId="27" fillId="0" borderId="0"/>
    <xf numFmtId="172" fontId="27" fillId="0" borderId="0"/>
    <xf numFmtId="0" fontId="82" fillId="0" borderId="0"/>
    <xf numFmtId="0" fontId="82" fillId="0" borderId="0"/>
    <xf numFmtId="165" fontId="27" fillId="0" borderId="0"/>
    <xf numFmtId="0" fontId="27" fillId="0" borderId="0"/>
    <xf numFmtId="0" fontId="82" fillId="0" borderId="0"/>
    <xf numFmtId="172" fontId="27" fillId="0" borderId="0"/>
    <xf numFmtId="173" fontId="27" fillId="0" borderId="0"/>
    <xf numFmtId="0" fontId="27" fillId="0" borderId="0"/>
    <xf numFmtId="165" fontId="27" fillId="0" borderId="0"/>
    <xf numFmtId="0" fontId="27" fillId="0" borderId="0"/>
    <xf numFmtId="172" fontId="27" fillId="0" borderId="0"/>
    <xf numFmtId="173" fontId="27" fillId="0" borderId="0"/>
    <xf numFmtId="0" fontId="27" fillId="0" borderId="0"/>
    <xf numFmtId="165" fontId="27" fillId="0" borderId="0"/>
    <xf numFmtId="0" fontId="27" fillId="0" borderId="0"/>
    <xf numFmtId="172" fontId="27" fillId="0" borderId="0"/>
    <xf numFmtId="173" fontId="27" fillId="0" borderId="0"/>
    <xf numFmtId="0" fontId="27" fillId="0" borderId="0"/>
    <xf numFmtId="165" fontId="27" fillId="0" borderId="0"/>
    <xf numFmtId="0" fontId="27" fillId="0" borderId="0"/>
    <xf numFmtId="172" fontId="27" fillId="0" borderId="0"/>
    <xf numFmtId="165" fontId="27" fillId="0" borderId="0"/>
    <xf numFmtId="0" fontId="27" fillId="0" borderId="0"/>
    <xf numFmtId="173" fontId="27" fillId="0" borderId="0"/>
    <xf numFmtId="0" fontId="27" fillId="0" borderId="0"/>
    <xf numFmtId="172" fontId="27" fillId="0" borderId="0"/>
    <xf numFmtId="172" fontId="27" fillId="0" borderId="0"/>
    <xf numFmtId="173" fontId="27" fillId="0" borderId="0"/>
    <xf numFmtId="0" fontId="27" fillId="0" borderId="0"/>
    <xf numFmtId="165" fontId="27" fillId="0" borderId="0"/>
    <xf numFmtId="0" fontId="27" fillId="0" borderId="0"/>
    <xf numFmtId="172" fontId="27" fillId="0" borderId="0"/>
    <xf numFmtId="173" fontId="27" fillId="0" borderId="0"/>
    <xf numFmtId="0" fontId="27" fillId="0" borderId="0"/>
    <xf numFmtId="165" fontId="27" fillId="0" borderId="0"/>
    <xf numFmtId="0" fontId="27" fillId="0" borderId="0"/>
    <xf numFmtId="172" fontId="27" fillId="0" borderId="0"/>
    <xf numFmtId="173" fontId="27" fillId="0" borderId="0"/>
    <xf numFmtId="0" fontId="27" fillId="0" borderId="0"/>
    <xf numFmtId="165" fontId="27" fillId="0" borderId="0"/>
    <xf numFmtId="0" fontId="27" fillId="0" borderId="0"/>
    <xf numFmtId="172" fontId="27" fillId="0" borderId="0"/>
    <xf numFmtId="173" fontId="27" fillId="0" borderId="0"/>
    <xf numFmtId="0" fontId="27" fillId="0" borderId="0"/>
    <xf numFmtId="165" fontId="27" fillId="0" borderId="0"/>
    <xf numFmtId="0" fontId="27" fillId="0" borderId="0"/>
    <xf numFmtId="172" fontId="27" fillId="0" borderId="0"/>
    <xf numFmtId="173" fontId="27" fillId="0" borderId="0"/>
    <xf numFmtId="0" fontId="27" fillId="0" borderId="0"/>
    <xf numFmtId="0" fontId="89" fillId="0" borderId="0"/>
    <xf numFmtId="0" fontId="27" fillId="0" borderId="0"/>
    <xf numFmtId="172"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14"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72"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8" fillId="0" borderId="0"/>
    <xf numFmtId="172" fontId="89" fillId="0" borderId="0"/>
    <xf numFmtId="165" fontId="14" fillId="0" borderId="0"/>
    <xf numFmtId="172" fontId="14"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0" fontId="14" fillId="0" borderId="0"/>
    <xf numFmtId="172" fontId="14" fillId="0" borderId="0"/>
    <xf numFmtId="0"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220" fontId="10" fillId="0" borderId="0"/>
    <xf numFmtId="172" fontId="14" fillId="0" borderId="0"/>
    <xf numFmtId="173" fontId="14" fillId="0" borderId="0"/>
    <xf numFmtId="0" fontId="14" fillId="0" borderId="0"/>
    <xf numFmtId="172" fontId="14" fillId="0" borderId="0"/>
    <xf numFmtId="0"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14" fillId="0" borderId="0"/>
    <xf numFmtId="172" fontId="27" fillId="0" borderId="0"/>
    <xf numFmtId="173" fontId="27" fillId="0" borderId="0"/>
    <xf numFmtId="0" fontId="27" fillId="0" borderId="0"/>
    <xf numFmtId="165" fontId="27"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27"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27" fillId="0" borderId="0"/>
    <xf numFmtId="173" fontId="27" fillId="0" borderId="0"/>
    <xf numFmtId="0" fontId="27" fillId="0" borderId="0"/>
    <xf numFmtId="165" fontId="27" fillId="0" borderId="0"/>
    <xf numFmtId="0" fontId="27" fillId="0" borderId="0"/>
    <xf numFmtId="172" fontId="27" fillId="0" borderId="0"/>
    <xf numFmtId="173" fontId="27" fillId="0" borderId="0"/>
    <xf numFmtId="0" fontId="27" fillId="0" borderId="0"/>
    <xf numFmtId="0" fontId="89" fillId="0" borderId="0"/>
    <xf numFmtId="0" fontId="27" fillId="0" borderId="0"/>
    <xf numFmtId="172" fontId="27" fillId="0" borderId="0"/>
    <xf numFmtId="173" fontId="27" fillId="0" borderId="0"/>
    <xf numFmtId="0" fontId="27" fillId="0" borderId="0"/>
    <xf numFmtId="0" fontId="89" fillId="0" borderId="0"/>
    <xf numFmtId="0" fontId="27" fillId="0" borderId="0"/>
    <xf numFmtId="172" fontId="27" fillId="0" borderId="0"/>
    <xf numFmtId="173" fontId="27" fillId="0" borderId="0"/>
    <xf numFmtId="172" fontId="27" fillId="0" borderId="0"/>
    <xf numFmtId="172" fontId="89" fillId="0" borderId="0"/>
    <xf numFmtId="172" fontId="89" fillId="0" borderId="0"/>
    <xf numFmtId="173" fontId="27" fillId="0" borderId="0"/>
    <xf numFmtId="0" fontId="27" fillId="0" borderId="0"/>
    <xf numFmtId="0" fontId="27" fillId="0" borderId="0"/>
    <xf numFmtId="0" fontId="89" fillId="0" borderId="0"/>
    <xf numFmtId="172" fontId="27" fillId="0" borderId="0"/>
    <xf numFmtId="173" fontId="27" fillId="0" borderId="0"/>
    <xf numFmtId="172" fontId="27" fillId="0" borderId="0"/>
    <xf numFmtId="173" fontId="27" fillId="0" borderId="0"/>
    <xf numFmtId="0" fontId="27" fillId="0" borderId="0"/>
    <xf numFmtId="0" fontId="89" fillId="0" borderId="0"/>
    <xf numFmtId="0" fontId="27" fillId="0" borderId="0"/>
    <xf numFmtId="172" fontId="27" fillId="0" borderId="0"/>
    <xf numFmtId="173" fontId="27" fillId="0" borderId="0"/>
    <xf numFmtId="0" fontId="27" fillId="0" borderId="0"/>
    <xf numFmtId="0" fontId="89" fillId="0" borderId="0"/>
    <xf numFmtId="0" fontId="27" fillId="0" borderId="0"/>
    <xf numFmtId="172" fontId="27" fillId="0" borderId="0"/>
    <xf numFmtId="173" fontId="27" fillId="0" borderId="0"/>
    <xf numFmtId="0" fontId="27" fillId="0" borderId="0"/>
    <xf numFmtId="0" fontId="89" fillId="0" borderId="0"/>
    <xf numFmtId="0" fontId="27" fillId="0" borderId="0"/>
    <xf numFmtId="172" fontId="14"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14"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72"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9" fillId="0" borderId="0"/>
    <xf numFmtId="172" fontId="89" fillId="0" borderId="0"/>
    <xf numFmtId="172" fontId="89" fillId="0" borderId="0"/>
    <xf numFmtId="0" fontId="89" fillId="0" borderId="0"/>
    <xf numFmtId="165" fontId="89" fillId="0" borderId="0"/>
    <xf numFmtId="0" fontId="89" fillId="0" borderId="0"/>
    <xf numFmtId="165" fontId="89" fillId="0" borderId="0"/>
    <xf numFmtId="0" fontId="89" fillId="0" borderId="0"/>
    <xf numFmtId="172" fontId="89" fillId="0" borderId="0"/>
    <xf numFmtId="0" fontId="89" fillId="0" borderId="0"/>
    <xf numFmtId="165" fontId="89" fillId="0" borderId="0"/>
    <xf numFmtId="172" fontId="82" fillId="0" borderId="0"/>
    <xf numFmtId="172" fontId="89" fillId="0" borderId="0"/>
    <xf numFmtId="165" fontId="14" fillId="0" borderId="0"/>
    <xf numFmtId="172" fontId="14" fillId="0" borderId="0"/>
    <xf numFmtId="0" fontId="82" fillId="0" borderId="0"/>
    <xf numFmtId="0" fontId="82" fillId="0" borderId="0"/>
    <xf numFmtId="0" fontId="82" fillId="0" borderId="0"/>
    <xf numFmtId="173" fontId="82" fillId="0" borderId="0"/>
    <xf numFmtId="173" fontId="82" fillId="0" borderId="0"/>
    <xf numFmtId="165" fontId="82" fillId="0" borderId="0"/>
    <xf numFmtId="165" fontId="82" fillId="0" borderId="0"/>
    <xf numFmtId="165" fontId="14" fillId="0" borderId="0"/>
    <xf numFmtId="172" fontId="14" fillId="0" borderId="0"/>
    <xf numFmtId="173" fontId="14" fillId="0" borderId="0"/>
    <xf numFmtId="0" fontId="14" fillId="0" borderId="0"/>
    <xf numFmtId="172" fontId="14" fillId="0" borderId="0"/>
    <xf numFmtId="0" fontId="14" fillId="0" borderId="0"/>
    <xf numFmtId="172" fontId="14" fillId="0" borderId="0"/>
    <xf numFmtId="173" fontId="14" fillId="0" borderId="0"/>
    <xf numFmtId="0" fontId="14" fillId="0" borderId="0"/>
    <xf numFmtId="165" fontId="14" fillId="0" borderId="0"/>
    <xf numFmtId="0" fontId="14"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220" fontId="10" fillId="0" borderId="0"/>
    <xf numFmtId="172" fontId="89" fillId="0" borderId="0"/>
    <xf numFmtId="172" fontId="89" fillId="0" borderId="0"/>
    <xf numFmtId="172" fontId="89" fillId="0" borderId="0"/>
    <xf numFmtId="172" fontId="89" fillId="0" borderId="0"/>
    <xf numFmtId="172" fontId="14" fillId="0" borderId="0"/>
    <xf numFmtId="0" fontId="222" fillId="0" borderId="0"/>
    <xf numFmtId="173" fontId="14" fillId="0" borderId="0"/>
    <xf numFmtId="0" fontId="14" fillId="0" borderId="0"/>
    <xf numFmtId="165" fontId="14" fillId="0" borderId="0"/>
    <xf numFmtId="0" fontId="14" fillId="0" borderId="0"/>
    <xf numFmtId="172" fontId="14" fillId="0" borderId="0"/>
    <xf numFmtId="172" fontId="9" fillId="0" borderId="0"/>
    <xf numFmtId="165" fontId="82" fillId="0" borderId="0"/>
    <xf numFmtId="165"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65" fontId="82" fillId="0" borderId="0"/>
    <xf numFmtId="165"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82" fillId="0" borderId="0"/>
    <xf numFmtId="165" fontId="14" fillId="0" borderId="0"/>
    <xf numFmtId="172" fontId="27" fillId="0" borderId="0"/>
    <xf numFmtId="173" fontId="27" fillId="0" borderId="0"/>
    <xf numFmtId="0" fontId="27" fillId="0" borderId="0"/>
    <xf numFmtId="0" fontId="89" fillId="0" borderId="0"/>
    <xf numFmtId="0" fontId="27" fillId="0" borderId="0"/>
    <xf numFmtId="172" fontId="27" fillId="0" borderId="0"/>
    <xf numFmtId="173" fontId="27" fillId="0" borderId="0"/>
    <xf numFmtId="0" fontId="27"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27"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27" fillId="0" borderId="0"/>
    <xf numFmtId="173" fontId="27" fillId="0" borderId="0"/>
    <xf numFmtId="0" fontId="27" fillId="0" borderId="0"/>
    <xf numFmtId="0" fontId="89" fillId="0" borderId="0"/>
    <xf numFmtId="0" fontId="27" fillId="0" borderId="0"/>
    <xf numFmtId="0" fontId="9" fillId="0" borderId="0"/>
    <xf numFmtId="173" fontId="1" fillId="0" borderId="0"/>
    <xf numFmtId="0" fontId="1"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1" fillId="0" borderId="0"/>
    <xf numFmtId="172" fontId="82" fillId="0" borderId="0"/>
    <xf numFmtId="0" fontId="14" fillId="0" borderId="0"/>
    <xf numFmtId="173" fontId="82" fillId="0" borderId="0"/>
    <xf numFmtId="173" fontId="82" fillId="0" borderId="0"/>
    <xf numFmtId="172" fontId="82" fillId="0" borderId="0"/>
    <xf numFmtId="172" fontId="82" fillId="0" borderId="0"/>
    <xf numFmtId="172" fontId="82" fillId="0" borderId="0"/>
    <xf numFmtId="172"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172"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172" fontId="82" fillId="0" borderId="0"/>
    <xf numFmtId="172"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2" fontId="82" fillId="0" borderId="0"/>
    <xf numFmtId="0" fontId="82" fillId="0" borderId="0"/>
    <xf numFmtId="0" fontId="82" fillId="0" borderId="0"/>
    <xf numFmtId="0" fontId="82" fillId="0" borderId="0"/>
    <xf numFmtId="0" fontId="82" fillId="0" borderId="0"/>
    <xf numFmtId="0" fontId="82" fillId="0" borderId="0"/>
    <xf numFmtId="0" fontId="82" fillId="0" borderId="0"/>
    <xf numFmtId="173" fontId="82" fillId="0" borderId="0"/>
    <xf numFmtId="173" fontId="82" fillId="0" borderId="0"/>
    <xf numFmtId="173" fontId="82" fillId="0" borderId="0"/>
    <xf numFmtId="173" fontId="82" fillId="0" borderId="0"/>
    <xf numFmtId="173" fontId="82" fillId="0" borderId="0"/>
    <xf numFmtId="173" fontId="82" fillId="0" borderId="0"/>
    <xf numFmtId="0" fontId="82" fillId="0" borderId="0"/>
    <xf numFmtId="0" fontId="82" fillId="0" borderId="0"/>
    <xf numFmtId="0" fontId="82" fillId="0" borderId="0"/>
    <xf numFmtId="0" fontId="89" fillId="0" borderId="0"/>
    <xf numFmtId="0" fontId="89" fillId="0" borderId="0"/>
    <xf numFmtId="172" fontId="89" fillId="0" borderId="0"/>
    <xf numFmtId="172" fontId="89" fillId="0" borderId="0"/>
    <xf numFmtId="172" fontId="89" fillId="0" borderId="0"/>
    <xf numFmtId="172" fontId="89" fillId="0" borderId="0"/>
    <xf numFmtId="172" fontId="89" fillId="0" borderId="0"/>
    <xf numFmtId="172" fontId="89" fillId="0" borderId="0"/>
    <xf numFmtId="0" fontId="89" fillId="0" borderId="0"/>
    <xf numFmtId="0" fontId="216" fillId="0" borderId="0"/>
    <xf numFmtId="172" fontId="89" fillId="0" borderId="0"/>
    <xf numFmtId="172" fontId="89" fillId="0" borderId="0"/>
    <xf numFmtId="0" fontId="89" fillId="0" borderId="0"/>
    <xf numFmtId="172" fontId="89" fillId="0" borderId="0"/>
    <xf numFmtId="0" fontId="27" fillId="0" borderId="0"/>
    <xf numFmtId="172" fontId="89" fillId="0" borderId="0"/>
    <xf numFmtId="172" fontId="89" fillId="0" borderId="0"/>
    <xf numFmtId="0" fontId="228" fillId="0" borderId="0"/>
    <xf numFmtId="0" fontId="229" fillId="0" borderId="0"/>
    <xf numFmtId="172" fontId="89" fillId="0" borderId="0"/>
    <xf numFmtId="0" fontId="27" fillId="0" borderId="0"/>
    <xf numFmtId="172" fontId="89" fillId="0" borderId="0"/>
    <xf numFmtId="172" fontId="89" fillId="0" borderId="0"/>
    <xf numFmtId="0" fontId="228" fillId="0" borderId="0"/>
    <xf numFmtId="0" fontId="229" fillId="0" borderId="0"/>
    <xf numFmtId="172" fontId="89" fillId="0" borderId="0"/>
    <xf numFmtId="0" fontId="27" fillId="0" borderId="0"/>
    <xf numFmtId="172" fontId="89" fillId="0" borderId="0"/>
    <xf numFmtId="172" fontId="89" fillId="0" borderId="0"/>
    <xf numFmtId="0" fontId="89" fillId="0" borderId="0"/>
    <xf numFmtId="172" fontId="89" fillId="0" borderId="0"/>
    <xf numFmtId="237" fontId="27" fillId="0" borderId="0" applyFill="0" applyBorder="0" applyAlignment="0" applyProtection="0">
      <alignment horizontal="right"/>
    </xf>
    <xf numFmtId="237" fontId="27" fillId="0" borderId="0" applyFill="0" applyBorder="0" applyAlignment="0" applyProtection="0">
      <alignment horizontal="right"/>
    </xf>
    <xf numFmtId="172" fontId="98" fillId="0" borderId="0"/>
    <xf numFmtId="0" fontId="10" fillId="0" borderId="0"/>
    <xf numFmtId="238" fontId="221" fillId="0" borderId="0"/>
    <xf numFmtId="0" fontId="12" fillId="0" borderId="0"/>
    <xf numFmtId="172" fontId="89" fillId="0" borderId="0"/>
    <xf numFmtId="172" fontId="230" fillId="0" borderId="0"/>
    <xf numFmtId="14" fontId="79" fillId="0" borderId="0" applyProtection="0">
      <alignment vertical="center"/>
    </xf>
    <xf numFmtId="172" fontId="89" fillId="0" borderId="0"/>
    <xf numFmtId="172" fontId="89" fillId="0" borderId="0"/>
    <xf numFmtId="165" fontId="99" fillId="23" borderId="160" applyNumberFormat="0" applyFont="0" applyAlignment="0" applyProtection="0"/>
    <xf numFmtId="0" fontId="9" fillId="23" borderId="160" applyNumberFormat="0" applyFont="0" applyAlignment="0" applyProtection="0"/>
    <xf numFmtId="172" fontId="89" fillId="23" borderId="160" applyNumberFormat="0" applyFont="0" applyAlignment="0" applyProtection="0"/>
    <xf numFmtId="172" fontId="89" fillId="23" borderId="160" applyNumberFormat="0" applyFont="0" applyAlignment="0" applyProtection="0"/>
    <xf numFmtId="172" fontId="89" fillId="23" borderId="160" applyNumberFormat="0" applyFont="0" applyAlignment="0" applyProtection="0"/>
    <xf numFmtId="173" fontId="89" fillId="23" borderId="160" applyNumberFormat="0" applyFont="0" applyAlignment="0" applyProtection="0"/>
    <xf numFmtId="173" fontId="89" fillId="23" borderId="160" applyNumberFormat="0" applyFont="0" applyAlignment="0" applyProtection="0"/>
    <xf numFmtId="173" fontId="89" fillId="23" borderId="160" applyNumberFormat="0" applyFont="0" applyAlignment="0" applyProtection="0"/>
    <xf numFmtId="173" fontId="89" fillId="23" borderId="160" applyNumberFormat="0" applyFont="0" applyAlignment="0" applyProtection="0"/>
    <xf numFmtId="173" fontId="89" fillId="23" borderId="160" applyNumberFormat="0" applyFont="0" applyAlignment="0" applyProtection="0"/>
    <xf numFmtId="173" fontId="89" fillId="23" borderId="160" applyNumberFormat="0" applyFont="0" applyAlignment="0" applyProtection="0"/>
    <xf numFmtId="173" fontId="89" fillId="23" borderId="160" applyNumberFormat="0" applyFont="0" applyAlignment="0" applyProtection="0"/>
    <xf numFmtId="173" fontId="89" fillId="23" borderId="160" applyNumberFormat="0" applyFont="0" applyAlignment="0" applyProtection="0"/>
    <xf numFmtId="173" fontId="89" fillId="23" borderId="160" applyNumberFormat="0" applyFont="0" applyAlignment="0" applyProtection="0"/>
    <xf numFmtId="172" fontId="89" fillId="23" borderId="160" applyNumberFormat="0" applyFont="0" applyAlignment="0" applyProtection="0"/>
    <xf numFmtId="172" fontId="89" fillId="23" borderId="160" applyNumberFormat="0" applyFont="0" applyAlignment="0" applyProtection="0"/>
    <xf numFmtId="172" fontId="89" fillId="23" borderId="160" applyNumberFormat="0" applyFont="0" applyAlignment="0" applyProtection="0"/>
    <xf numFmtId="0" fontId="89" fillId="23" borderId="160" applyNumberFormat="0" applyFont="0" applyAlignment="0" applyProtection="0"/>
    <xf numFmtId="0" fontId="89" fillId="23" borderId="160" applyNumberFormat="0" applyFont="0" applyAlignment="0" applyProtection="0"/>
    <xf numFmtId="0" fontId="89" fillId="23" borderId="160" applyNumberFormat="0" applyFont="0" applyAlignment="0" applyProtection="0"/>
    <xf numFmtId="0" fontId="89" fillId="23" borderId="160" applyNumberFormat="0" applyFont="0" applyAlignment="0" applyProtection="0"/>
    <xf numFmtId="0" fontId="89" fillId="23" borderId="160" applyNumberFormat="0" applyFont="0" applyAlignment="0" applyProtection="0"/>
    <xf numFmtId="0" fontId="89" fillId="23" borderId="160" applyNumberFormat="0" applyFont="0" applyAlignment="0" applyProtection="0"/>
    <xf numFmtId="0" fontId="89" fillId="23" borderId="160" applyNumberFormat="0" applyFont="0" applyAlignment="0" applyProtection="0"/>
    <xf numFmtId="0" fontId="89" fillId="23" borderId="160" applyNumberFormat="0" applyFont="0" applyAlignment="0" applyProtection="0"/>
    <xf numFmtId="0" fontId="89" fillId="23" borderId="160" applyNumberFormat="0" applyFont="0" applyAlignment="0" applyProtection="0"/>
    <xf numFmtId="0" fontId="89" fillId="23" borderId="160" applyNumberFormat="0" applyFont="0" applyAlignment="0" applyProtection="0"/>
    <xf numFmtId="172" fontId="89" fillId="23" borderId="160" applyNumberFormat="0" applyFont="0" applyAlignment="0" applyProtection="0"/>
    <xf numFmtId="172" fontId="89" fillId="23" borderId="160" applyNumberFormat="0" applyFont="0" applyAlignment="0" applyProtection="0"/>
    <xf numFmtId="0" fontId="89" fillId="23" borderId="160" applyNumberFormat="0" applyFont="0" applyAlignment="0" applyProtection="0"/>
    <xf numFmtId="0" fontId="89" fillId="23" borderId="160" applyNumberFormat="0" applyFont="0" applyAlignment="0" applyProtection="0"/>
    <xf numFmtId="172" fontId="89" fillId="23" borderId="160" applyNumberFormat="0" applyFont="0" applyAlignment="0" applyProtection="0"/>
    <xf numFmtId="172" fontId="89" fillId="23" borderId="160" applyNumberFormat="0" applyFont="0" applyAlignment="0" applyProtection="0"/>
    <xf numFmtId="172" fontId="89" fillId="23" borderId="160" applyNumberFormat="0" applyFont="0" applyAlignment="0" applyProtection="0"/>
    <xf numFmtId="172" fontId="89" fillId="23" borderId="160" applyNumberFormat="0" applyFont="0" applyAlignment="0" applyProtection="0"/>
    <xf numFmtId="172" fontId="89" fillId="23" borderId="160" applyNumberFormat="0" applyFont="0" applyAlignment="0" applyProtection="0"/>
    <xf numFmtId="172" fontId="89" fillId="23" borderId="160" applyNumberFormat="0" applyFont="0" applyAlignment="0" applyProtection="0"/>
    <xf numFmtId="172" fontId="89" fillId="23" borderId="160" applyNumberFormat="0" applyFont="0" applyAlignment="0" applyProtection="0"/>
    <xf numFmtId="172" fontId="8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173" fontId="227" fillId="23" borderId="160" applyNumberFormat="0" applyFont="0" applyAlignment="0" applyProtection="0"/>
    <xf numFmtId="173" fontId="227" fillId="23" borderId="160" applyNumberFormat="0" applyFont="0" applyAlignment="0" applyProtection="0"/>
    <xf numFmtId="173" fontId="227" fillId="23" borderId="160" applyNumberFormat="0" applyFont="0" applyAlignment="0" applyProtection="0"/>
    <xf numFmtId="173" fontId="227" fillId="23" borderId="160" applyNumberFormat="0" applyFont="0" applyAlignment="0" applyProtection="0"/>
    <xf numFmtId="173" fontId="227" fillId="23" borderId="160" applyNumberFormat="0" applyFont="0" applyAlignment="0" applyProtection="0"/>
    <xf numFmtId="173" fontId="227" fillId="23" borderId="160" applyNumberFormat="0" applyFont="0" applyAlignment="0" applyProtection="0"/>
    <xf numFmtId="173" fontId="227" fillId="23" borderId="160" applyNumberFormat="0" applyFont="0" applyAlignment="0" applyProtection="0"/>
    <xf numFmtId="173" fontId="227" fillId="23" borderId="160" applyNumberFormat="0" applyFont="0" applyAlignment="0" applyProtection="0"/>
    <xf numFmtId="173" fontId="227" fillId="23" borderId="160" applyNumberFormat="0" applyFont="0" applyAlignment="0" applyProtection="0"/>
    <xf numFmtId="173" fontId="227" fillId="23" borderId="160" applyNumberFormat="0" applyFont="0" applyAlignment="0" applyProtection="0"/>
    <xf numFmtId="173" fontId="227" fillId="23" borderId="160" applyNumberFormat="0" applyFont="0" applyAlignment="0" applyProtection="0"/>
    <xf numFmtId="173" fontId="227" fillId="23" borderId="160" applyNumberFormat="0" applyFont="0" applyAlignment="0" applyProtection="0"/>
    <xf numFmtId="173" fontId="227" fillId="23" borderId="160" applyNumberFormat="0" applyFont="0" applyAlignment="0" applyProtection="0"/>
    <xf numFmtId="173" fontId="227" fillId="23" borderId="160" applyNumberFormat="0" applyFont="0" applyAlignment="0" applyProtection="0"/>
    <xf numFmtId="173" fontId="227" fillId="23" borderId="160" applyNumberFormat="0" applyFont="0" applyAlignment="0" applyProtection="0"/>
    <xf numFmtId="173"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227"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82" fillId="43" borderId="145" applyNumberFormat="0" applyFont="0" applyAlignment="0" applyProtection="0"/>
    <xf numFmtId="0" fontId="82" fillId="43" borderId="145" applyNumberFormat="0" applyFont="0" applyAlignment="0" applyProtection="0"/>
    <xf numFmtId="0" fontId="82" fillId="43" borderId="145" applyNumberFormat="0" applyFont="0" applyAlignment="0" applyProtection="0"/>
    <xf numFmtId="0" fontId="82" fillId="43" borderId="145"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172" fontId="231" fillId="0" borderId="11"/>
    <xf numFmtId="165" fontId="231" fillId="0" borderId="11"/>
    <xf numFmtId="172" fontId="231" fillId="0" borderId="11"/>
    <xf numFmtId="172" fontId="231" fillId="0" borderId="11"/>
    <xf numFmtId="172" fontId="231" fillId="0" borderId="11"/>
    <xf numFmtId="173" fontId="231" fillId="0" borderId="11"/>
    <xf numFmtId="173" fontId="231" fillId="0" borderId="11"/>
    <xf numFmtId="173" fontId="231" fillId="0" borderId="11"/>
    <xf numFmtId="172" fontId="231" fillId="0" borderId="11"/>
    <xf numFmtId="173" fontId="231" fillId="0" borderId="11"/>
    <xf numFmtId="173" fontId="231" fillId="0" borderId="11"/>
    <xf numFmtId="172" fontId="231" fillId="0" borderId="11"/>
    <xf numFmtId="172" fontId="231" fillId="0" borderId="11"/>
    <xf numFmtId="172" fontId="231" fillId="0" borderId="11"/>
    <xf numFmtId="0" fontId="231" fillId="0" borderId="11"/>
    <xf numFmtId="172" fontId="231" fillId="0" borderId="11"/>
    <xf numFmtId="0" fontId="231" fillId="0" borderId="11"/>
    <xf numFmtId="0" fontId="231" fillId="0" borderId="11"/>
    <xf numFmtId="172" fontId="231" fillId="0" borderId="11"/>
    <xf numFmtId="172" fontId="231" fillId="0" borderId="11"/>
    <xf numFmtId="165" fontId="231" fillId="0" borderId="11"/>
    <xf numFmtId="165" fontId="231" fillId="0" borderId="11"/>
    <xf numFmtId="165" fontId="231" fillId="0" borderId="11"/>
    <xf numFmtId="165" fontId="231" fillId="0" borderId="11"/>
    <xf numFmtId="165" fontId="231" fillId="0" borderId="11"/>
    <xf numFmtId="165" fontId="231" fillId="0" borderId="11"/>
    <xf numFmtId="165" fontId="231" fillId="0" borderId="11"/>
    <xf numFmtId="165" fontId="231" fillId="0" borderId="11"/>
    <xf numFmtId="0" fontId="231" fillId="0" borderId="11"/>
    <xf numFmtId="0" fontId="231" fillId="0" borderId="11"/>
    <xf numFmtId="0" fontId="231" fillId="0" borderId="11"/>
    <xf numFmtId="0" fontId="231" fillId="0" borderId="11"/>
    <xf numFmtId="0" fontId="231" fillId="0" borderId="11"/>
    <xf numFmtId="0" fontId="231" fillId="0" borderId="11"/>
    <xf numFmtId="0" fontId="231" fillId="0" borderId="11"/>
    <xf numFmtId="0" fontId="231" fillId="0" borderId="11"/>
    <xf numFmtId="165" fontId="231" fillId="0" borderId="11"/>
    <xf numFmtId="165" fontId="231" fillId="0" borderId="11"/>
    <xf numFmtId="165" fontId="231" fillId="0" borderId="11"/>
    <xf numFmtId="0" fontId="231" fillId="0" borderId="11"/>
    <xf numFmtId="0" fontId="231" fillId="0" borderId="11"/>
    <xf numFmtId="0" fontId="231" fillId="0" borderId="11"/>
    <xf numFmtId="0" fontId="231" fillId="0" borderId="11"/>
    <xf numFmtId="0" fontId="231" fillId="0" borderId="11"/>
    <xf numFmtId="0" fontId="231" fillId="0" borderId="11"/>
    <xf numFmtId="165" fontId="231" fillId="0" borderId="11"/>
    <xf numFmtId="165" fontId="231" fillId="0" borderId="11"/>
    <xf numFmtId="165" fontId="231" fillId="0" borderId="11"/>
    <xf numFmtId="173" fontId="231" fillId="0" borderId="11"/>
    <xf numFmtId="173" fontId="231" fillId="0" borderId="11"/>
    <xf numFmtId="173" fontId="231" fillId="0" borderId="11"/>
    <xf numFmtId="165" fontId="231" fillId="0" borderId="11"/>
    <xf numFmtId="173" fontId="231" fillId="0" borderId="11"/>
    <xf numFmtId="173" fontId="231" fillId="0" borderId="11"/>
    <xf numFmtId="165" fontId="231" fillId="0" borderId="11"/>
    <xf numFmtId="172" fontId="231" fillId="0" borderId="11"/>
    <xf numFmtId="172" fontId="231" fillId="0" borderId="11"/>
    <xf numFmtId="172" fontId="231" fillId="0" borderId="11"/>
    <xf numFmtId="172" fontId="231" fillId="0" borderId="11"/>
    <xf numFmtId="172" fontId="231" fillId="0" borderId="11"/>
    <xf numFmtId="172" fontId="231" fillId="0" borderId="11"/>
    <xf numFmtId="172" fontId="231" fillId="0" borderId="11"/>
    <xf numFmtId="172" fontId="231" fillId="0" borderId="11"/>
    <xf numFmtId="172" fontId="231" fillId="0" borderId="11"/>
    <xf numFmtId="172" fontId="231" fillId="0" borderId="11"/>
    <xf numFmtId="172" fontId="231" fillId="0" borderId="11"/>
    <xf numFmtId="165" fontId="231" fillId="0" borderId="11"/>
    <xf numFmtId="165" fontId="231" fillId="0" borderId="11"/>
    <xf numFmtId="4" fontId="101" fillId="0" borderId="0" applyFont="0" applyFill="0" applyBorder="0" applyAlignment="0" applyProtection="0"/>
    <xf numFmtId="4" fontId="27" fillId="0" borderId="0" applyFont="0" applyFill="0" applyBorder="0" applyAlignment="0" applyProtection="0">
      <alignment horizontal="left"/>
    </xf>
    <xf numFmtId="4" fontId="27" fillId="0" borderId="0" applyFont="0" applyFill="0" applyBorder="0" applyAlignment="0" applyProtection="0">
      <alignment horizontal="left"/>
    </xf>
    <xf numFmtId="49" fontId="232" fillId="0" borderId="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3"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172"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0" fontId="233" fillId="20" borderId="146" applyNumberFormat="0" applyAlignment="0" applyProtection="0"/>
    <xf numFmtId="202" fontId="234" fillId="0" borderId="0" applyFont="0" applyFill="0" applyBorder="0" applyAlignment="0" applyProtection="0"/>
    <xf numFmtId="239" fontId="221" fillId="0" borderId="0" applyFill="0" applyBorder="0" applyProtection="0">
      <alignment horizontal="right"/>
    </xf>
    <xf numFmtId="239" fontId="221" fillId="0" borderId="0" applyFill="0" applyBorder="0" applyProtection="0">
      <alignment horizontal="right"/>
    </xf>
    <xf numFmtId="49" fontId="105" fillId="0" borderId="0"/>
    <xf numFmtId="165" fontId="235" fillId="57" borderId="150" applyNumberFormat="0" applyAlignment="0" applyProtection="0"/>
    <xf numFmtId="0" fontId="235" fillId="20" borderId="150" applyNumberFormat="0" applyAlignment="0" applyProtection="0"/>
    <xf numFmtId="172" fontId="28" fillId="20" borderId="150" applyNumberFormat="0" applyAlignment="0" applyProtection="0"/>
    <xf numFmtId="172" fontId="28"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8"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2" fontId="235" fillId="20" borderId="150" applyNumberFormat="0" applyAlignment="0" applyProtection="0"/>
    <xf numFmtId="172" fontId="28" fillId="20" borderId="150" applyNumberFormat="0" applyAlignment="0" applyProtection="0"/>
    <xf numFmtId="172" fontId="28"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8"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8" fillId="20" borderId="150" applyNumberFormat="0" applyAlignment="0" applyProtection="0"/>
    <xf numFmtId="172" fontId="28" fillId="20" borderId="150" applyNumberFormat="0" applyAlignment="0" applyProtection="0"/>
    <xf numFmtId="172" fontId="28"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8" fillId="20" borderId="150" applyNumberFormat="0" applyAlignment="0" applyProtection="0"/>
    <xf numFmtId="172" fontId="28" fillId="20" borderId="150" applyNumberFormat="0" applyAlignment="0" applyProtection="0"/>
    <xf numFmtId="172" fontId="28" fillId="20" borderId="150" applyNumberFormat="0" applyAlignment="0" applyProtection="0"/>
    <xf numFmtId="172" fontId="28" fillId="20" borderId="150" applyNumberFormat="0" applyAlignment="0" applyProtection="0"/>
    <xf numFmtId="172" fontId="28" fillId="20" borderId="150" applyNumberFormat="0" applyAlignment="0" applyProtection="0"/>
    <xf numFmtId="172" fontId="28" fillId="20" borderId="150" applyNumberFormat="0" applyAlignment="0" applyProtection="0"/>
    <xf numFmtId="0" fontId="235" fillId="20" borderId="150" applyNumberFormat="0" applyAlignment="0" applyProtection="0"/>
    <xf numFmtId="172" fontId="28" fillId="20" borderId="150" applyNumberFormat="0" applyAlignment="0" applyProtection="0"/>
    <xf numFmtId="172" fontId="28"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8"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8"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8" fillId="20" borderId="150" applyNumberFormat="0" applyAlignment="0" applyProtection="0"/>
    <xf numFmtId="173" fontId="28" fillId="20" borderId="150" applyNumberFormat="0" applyAlignment="0" applyProtection="0"/>
    <xf numFmtId="173" fontId="28"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8"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8" fillId="20" borderId="150" applyNumberFormat="0" applyAlignment="0" applyProtection="0"/>
    <xf numFmtId="173" fontId="28"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35" fillId="20" borderId="150" applyNumberFormat="0" applyAlignment="0" applyProtection="0"/>
    <xf numFmtId="173" fontId="28" fillId="20" borderId="150" applyNumberFormat="0" applyAlignment="0" applyProtection="0"/>
    <xf numFmtId="0" fontId="28"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8" fillId="20" borderId="150" applyNumberFormat="0" applyAlignment="0" applyProtection="0"/>
    <xf numFmtId="0" fontId="28"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8"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172" fontId="98" fillId="0" borderId="0" applyFont="0" applyFill="0" applyBorder="0" applyAlignment="0" applyProtection="0"/>
    <xf numFmtId="172" fontId="98" fillId="0" borderId="0" applyFont="0" applyFill="0" applyBorder="0" applyAlignment="0" applyProtection="0"/>
    <xf numFmtId="240" fontId="98" fillId="0" borderId="0" applyFont="0" applyFill="0" applyBorder="0" applyAlignment="0" applyProtection="0"/>
    <xf numFmtId="241" fontId="98" fillId="0" borderId="0" applyFont="0" applyFill="0" applyBorder="0" applyAlignment="0" applyProtection="0"/>
    <xf numFmtId="172" fontId="100" fillId="0" borderId="0"/>
    <xf numFmtId="172" fontId="100" fillId="0" borderId="0"/>
    <xf numFmtId="173" fontId="100" fillId="0" borderId="0"/>
    <xf numFmtId="0" fontId="100" fillId="0" borderId="0"/>
    <xf numFmtId="165" fontId="100" fillId="0" borderId="0"/>
    <xf numFmtId="0" fontId="100" fillId="0" borderId="0"/>
    <xf numFmtId="173" fontId="100" fillId="0" borderId="0"/>
    <xf numFmtId="0" fontId="100" fillId="0" borderId="0"/>
    <xf numFmtId="172" fontId="100" fillId="0" borderId="0"/>
    <xf numFmtId="0" fontId="100" fillId="0" borderId="0"/>
    <xf numFmtId="165" fontId="100" fillId="0" borderId="0"/>
    <xf numFmtId="10" fontId="89" fillId="0" borderId="0" applyFont="0" applyFill="0" applyBorder="0" applyAlignment="0" applyProtection="0"/>
    <xf numFmtId="10" fontId="89" fillId="0" borderId="0" applyFont="0" applyFill="0" applyBorder="0" applyAlignment="0" applyProtection="0"/>
    <xf numFmtId="10" fontId="89" fillId="0" borderId="0" applyFont="0" applyFill="0" applyBorder="0" applyAlignment="0" applyProtection="0"/>
    <xf numFmtId="10"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9" fillId="0" borderId="0" applyFont="0" applyFill="0" applyBorder="0" applyAlignment="0" applyProtection="0"/>
    <xf numFmtId="9" fontId="82" fillId="0" borderId="0" applyFont="0" applyFill="0" applyBorder="0" applyAlignment="0" applyProtection="0"/>
    <xf numFmtId="9" fontId="89" fillId="0" borderId="0" applyFont="0" applyFill="0" applyBorder="0" applyAlignment="0" applyProtection="0"/>
    <xf numFmtId="9" fontId="9" fillId="0" borderId="0" applyFont="0" applyFill="0" applyBorder="0" applyAlignment="0" applyProtection="0"/>
    <xf numFmtId="9" fontId="82" fillId="0" borderId="0" applyFont="0" applyFill="0" applyBorder="0" applyAlignment="0" applyProtection="0"/>
    <xf numFmtId="9" fontId="236" fillId="0" borderId="0" applyFont="0" applyFill="0" applyBorder="0" applyAlignment="0" applyProtection="0"/>
    <xf numFmtId="9" fontId="89" fillId="0" borderId="0" applyFont="0" applyFill="0" applyBorder="0" applyAlignment="0" applyProtection="0"/>
    <xf numFmtId="9" fontId="9" fillId="0" borderId="0" applyFont="0" applyFill="0" applyBorder="0" applyAlignment="0" applyProtection="0"/>
    <xf numFmtId="9" fontId="89"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89"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4"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0"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14"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6"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4"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10"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88"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9"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6"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9"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27"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86" fillId="0" borderId="0" applyFont="0" applyFill="0" applyBorder="0" applyAlignment="0" applyProtection="0"/>
    <xf numFmtId="9" fontId="82" fillId="0" borderId="0" applyFont="0" applyFill="0" applyBorder="0" applyAlignment="0" applyProtection="0"/>
    <xf numFmtId="9" fontId="86"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242" fontId="27" fillId="0" borderId="0" applyFont="0" applyFill="0" applyBorder="0" applyAlignment="0" applyProtection="0"/>
    <xf numFmtId="242" fontId="27" fillId="0" borderId="0" applyFont="0" applyFill="0" applyBorder="0" applyAlignment="0" applyProtection="0"/>
    <xf numFmtId="243" fontId="103" fillId="0" borderId="0" applyFont="0" applyFill="0" applyBorder="0" applyAlignment="0" applyProtection="0"/>
    <xf numFmtId="244" fontId="103" fillId="0" borderId="0" applyFont="0" applyFill="0" applyBorder="0" applyAlignment="0" applyProtection="0"/>
    <xf numFmtId="242" fontId="27" fillId="0" borderId="0" applyFont="0" applyFill="0" applyBorder="0" applyAlignment="0" applyProtection="0"/>
    <xf numFmtId="245" fontId="120" fillId="0" borderId="0">
      <protection locked="0"/>
    </xf>
    <xf numFmtId="2" fontId="124" fillId="0" borderId="0" applyFont="0" applyFill="0" applyBorder="0" applyAlignment="0" applyProtection="0"/>
    <xf numFmtId="3" fontId="221" fillId="0" borderId="0" applyFont="0" applyFill="0" applyBorder="0" applyAlignment="0" applyProtection="0"/>
    <xf numFmtId="246" fontId="120" fillId="0" borderId="0">
      <protection locked="0"/>
    </xf>
    <xf numFmtId="247" fontId="89" fillId="0" borderId="0" applyFont="0" applyFill="0" applyBorder="0" applyAlignment="0" applyProtection="0"/>
    <xf numFmtId="245" fontId="120" fillId="0" borderId="0">
      <protection locked="0"/>
    </xf>
    <xf numFmtId="248" fontId="27" fillId="0" borderId="0" applyFill="0" applyBorder="0" applyAlignment="0">
      <alignment horizontal="centerContinuous"/>
    </xf>
    <xf numFmtId="248" fontId="27" fillId="0" borderId="0" applyFill="0" applyBorder="0" applyAlignment="0">
      <alignment horizontal="centerContinuous"/>
    </xf>
    <xf numFmtId="199" fontId="237" fillId="0" borderId="0"/>
    <xf numFmtId="0" fontId="98" fillId="0" borderId="0" applyNumberFormat="0" applyFont="0" applyFill="0" applyBorder="0" applyAlignment="0" applyProtection="0">
      <alignment horizontal="left"/>
    </xf>
    <xf numFmtId="15" fontId="98" fillId="0" borderId="0" applyFont="0" applyFill="0" applyBorder="0" applyAlignment="0" applyProtection="0"/>
    <xf numFmtId="4" fontId="98" fillId="0" borderId="0" applyFont="0" applyFill="0" applyBorder="0" applyAlignment="0" applyProtection="0"/>
    <xf numFmtId="249" fontId="223" fillId="0" borderId="0">
      <alignment horizontal="right"/>
    </xf>
    <xf numFmtId="172" fontId="223" fillId="0" borderId="0">
      <alignment horizontal="left"/>
    </xf>
    <xf numFmtId="172" fontId="223" fillId="0" borderId="0">
      <alignment horizontal="left"/>
    </xf>
    <xf numFmtId="165" fontId="223" fillId="0" borderId="0">
      <alignment horizontal="left"/>
    </xf>
    <xf numFmtId="172" fontId="223" fillId="0" borderId="0">
      <alignment horizontal="left"/>
    </xf>
    <xf numFmtId="172" fontId="223" fillId="0" borderId="0">
      <alignment horizontal="left"/>
    </xf>
    <xf numFmtId="173" fontId="223" fillId="0" borderId="0">
      <alignment horizontal="left"/>
    </xf>
    <xf numFmtId="0" fontId="223" fillId="0" borderId="0">
      <alignment horizontal="left"/>
    </xf>
    <xf numFmtId="165" fontId="223" fillId="0" borderId="0">
      <alignment horizontal="left"/>
    </xf>
    <xf numFmtId="0" fontId="223" fillId="0" borderId="0">
      <alignment horizontal="left"/>
    </xf>
    <xf numFmtId="173" fontId="223" fillId="0" borderId="0">
      <alignment horizontal="left"/>
    </xf>
    <xf numFmtId="0" fontId="223" fillId="0" borderId="0">
      <alignment horizontal="left"/>
    </xf>
    <xf numFmtId="165" fontId="223" fillId="0" borderId="0">
      <alignment horizontal="left"/>
    </xf>
    <xf numFmtId="0" fontId="223" fillId="0" borderId="0">
      <alignment horizontal="left"/>
    </xf>
    <xf numFmtId="172" fontId="223" fillId="0" borderId="0">
      <alignment horizontal="left"/>
    </xf>
    <xf numFmtId="172" fontId="223" fillId="0" borderId="0">
      <alignment horizontal="left"/>
    </xf>
    <xf numFmtId="173" fontId="223" fillId="0" borderId="0">
      <alignment horizontal="left"/>
    </xf>
    <xf numFmtId="0" fontId="223" fillId="0" borderId="0">
      <alignment horizontal="left"/>
    </xf>
    <xf numFmtId="172" fontId="223" fillId="0" borderId="0">
      <alignment horizontal="left"/>
    </xf>
    <xf numFmtId="0" fontId="223" fillId="0" borderId="0">
      <alignment horizontal="left"/>
    </xf>
    <xf numFmtId="173" fontId="223" fillId="0" borderId="0">
      <alignment horizontal="left"/>
    </xf>
    <xf numFmtId="0" fontId="223" fillId="0" borderId="0">
      <alignment horizontal="left"/>
    </xf>
    <xf numFmtId="172" fontId="223" fillId="0" borderId="0">
      <alignment horizontal="left"/>
    </xf>
    <xf numFmtId="172" fontId="223" fillId="0" borderId="0">
      <alignment horizontal="left"/>
    </xf>
    <xf numFmtId="0" fontId="223" fillId="0" borderId="0">
      <alignment horizontal="left"/>
    </xf>
    <xf numFmtId="172" fontId="223" fillId="0" borderId="0">
      <alignment horizontal="left"/>
    </xf>
    <xf numFmtId="172" fontId="223" fillId="0" borderId="0">
      <alignment horizontal="left"/>
    </xf>
    <xf numFmtId="172" fontId="238" fillId="0" borderId="0"/>
    <xf numFmtId="172" fontId="238" fillId="0" borderId="0"/>
    <xf numFmtId="173" fontId="238" fillId="0" borderId="0"/>
    <xf numFmtId="0" fontId="238" fillId="0" borderId="0"/>
    <xf numFmtId="165" fontId="238" fillId="0" borderId="0"/>
    <xf numFmtId="0" fontId="238" fillId="0" borderId="0"/>
    <xf numFmtId="173" fontId="238" fillId="0" borderId="0"/>
    <xf numFmtId="0" fontId="238" fillId="0" borderId="0"/>
    <xf numFmtId="172" fontId="238" fillId="0" borderId="0"/>
    <xf numFmtId="0" fontId="238" fillId="0" borderId="0"/>
    <xf numFmtId="165" fontId="238" fillId="0" borderId="0"/>
    <xf numFmtId="250" fontId="239" fillId="0" borderId="0"/>
    <xf numFmtId="250" fontId="223" fillId="0" borderId="0"/>
    <xf numFmtId="250" fontId="223" fillId="0" borderId="0"/>
    <xf numFmtId="250" fontId="223" fillId="0" borderId="0"/>
    <xf numFmtId="172" fontId="223" fillId="0" borderId="103">
      <alignment horizontal="left"/>
    </xf>
    <xf numFmtId="172" fontId="223" fillId="0" borderId="103">
      <alignment horizontal="left"/>
    </xf>
    <xf numFmtId="165" fontId="223" fillId="0" borderId="103">
      <alignment horizontal="left"/>
    </xf>
    <xf numFmtId="172" fontId="223" fillId="0" borderId="103">
      <alignment horizontal="left"/>
    </xf>
    <xf numFmtId="172" fontId="223" fillId="0" borderId="103">
      <alignment horizontal="left"/>
    </xf>
    <xf numFmtId="173" fontId="223" fillId="0" borderId="103">
      <alignment horizontal="left"/>
    </xf>
    <xf numFmtId="0" fontId="223" fillId="0" borderId="103">
      <alignment horizontal="left"/>
    </xf>
    <xf numFmtId="165" fontId="223" fillId="0" borderId="103">
      <alignment horizontal="left"/>
    </xf>
    <xf numFmtId="0" fontId="223" fillId="0" borderId="103">
      <alignment horizontal="left"/>
    </xf>
    <xf numFmtId="173" fontId="223" fillId="0" borderId="103">
      <alignment horizontal="left"/>
    </xf>
    <xf numFmtId="0" fontId="223" fillId="0" borderId="103">
      <alignment horizontal="left"/>
    </xf>
    <xf numFmtId="165" fontId="223" fillId="0" borderId="103">
      <alignment horizontal="left"/>
    </xf>
    <xf numFmtId="0" fontId="223" fillId="0" borderId="103">
      <alignment horizontal="left"/>
    </xf>
    <xf numFmtId="172" fontId="223" fillId="0" borderId="103">
      <alignment horizontal="left"/>
    </xf>
    <xf numFmtId="172" fontId="223" fillId="0" borderId="103">
      <alignment horizontal="left"/>
    </xf>
    <xf numFmtId="173" fontId="223" fillId="0" borderId="103">
      <alignment horizontal="left"/>
    </xf>
    <xf numFmtId="0" fontId="223" fillId="0" borderId="103">
      <alignment horizontal="left"/>
    </xf>
    <xf numFmtId="172" fontId="223" fillId="0" borderId="103">
      <alignment horizontal="left"/>
    </xf>
    <xf numFmtId="0" fontId="223" fillId="0" borderId="103">
      <alignment horizontal="left"/>
    </xf>
    <xf numFmtId="173" fontId="223" fillId="0" borderId="103">
      <alignment horizontal="left"/>
    </xf>
    <xf numFmtId="0" fontId="223" fillId="0" borderId="103">
      <alignment horizontal="left"/>
    </xf>
    <xf numFmtId="172" fontId="223" fillId="0" borderId="103">
      <alignment horizontal="left"/>
    </xf>
    <xf numFmtId="172" fontId="223" fillId="0" borderId="103">
      <alignment horizontal="left"/>
    </xf>
    <xf numFmtId="0" fontId="223" fillId="0" borderId="103">
      <alignment horizontal="left"/>
    </xf>
    <xf numFmtId="172" fontId="223" fillId="0" borderId="103">
      <alignment horizontal="left"/>
    </xf>
    <xf numFmtId="172" fontId="223" fillId="0" borderId="103">
      <alignment horizontal="left"/>
    </xf>
    <xf numFmtId="172" fontId="161" fillId="0" borderId="0">
      <alignment horizontal="left"/>
    </xf>
    <xf numFmtId="172" fontId="161" fillId="0" borderId="0">
      <alignment horizontal="left"/>
    </xf>
    <xf numFmtId="173" fontId="161" fillId="0" borderId="0">
      <alignment horizontal="left"/>
    </xf>
    <xf numFmtId="0" fontId="161" fillId="0" borderId="0">
      <alignment horizontal="left"/>
    </xf>
    <xf numFmtId="165" fontId="161" fillId="0" borderId="0">
      <alignment horizontal="left"/>
    </xf>
    <xf numFmtId="0" fontId="161" fillId="0" borderId="0">
      <alignment horizontal="left"/>
    </xf>
    <xf numFmtId="173" fontId="161" fillId="0" borderId="0">
      <alignment horizontal="left"/>
    </xf>
    <xf numFmtId="0" fontId="161" fillId="0" borderId="0">
      <alignment horizontal="left"/>
    </xf>
    <xf numFmtId="172" fontId="161" fillId="0" borderId="0">
      <alignment horizontal="left"/>
    </xf>
    <xf numFmtId="0" fontId="161" fillId="0" borderId="0">
      <alignment horizontal="left"/>
    </xf>
    <xf numFmtId="165" fontId="161" fillId="0" borderId="0">
      <alignment horizontal="left"/>
    </xf>
    <xf numFmtId="172" fontId="223" fillId="0" borderId="161">
      <alignment horizontal="right"/>
    </xf>
    <xf numFmtId="172" fontId="223" fillId="0" borderId="161">
      <alignment horizontal="right"/>
    </xf>
    <xf numFmtId="165" fontId="223" fillId="0" borderId="161">
      <alignment horizontal="right"/>
    </xf>
    <xf numFmtId="172" fontId="223" fillId="0" borderId="161">
      <alignment horizontal="right"/>
    </xf>
    <xf numFmtId="172" fontId="223" fillId="0" borderId="161">
      <alignment horizontal="right"/>
    </xf>
    <xf numFmtId="173" fontId="223" fillId="0" borderId="161">
      <alignment horizontal="right"/>
    </xf>
    <xf numFmtId="0" fontId="223" fillId="0" borderId="161">
      <alignment horizontal="right"/>
    </xf>
    <xf numFmtId="165" fontId="223" fillId="0" borderId="161">
      <alignment horizontal="right"/>
    </xf>
    <xf numFmtId="0" fontId="223" fillId="0" borderId="161">
      <alignment horizontal="right"/>
    </xf>
    <xf numFmtId="173" fontId="223" fillId="0" borderId="161">
      <alignment horizontal="right"/>
    </xf>
    <xf numFmtId="0" fontId="223" fillId="0" borderId="161">
      <alignment horizontal="right"/>
    </xf>
    <xf numFmtId="165" fontId="223" fillId="0" borderId="161">
      <alignment horizontal="right"/>
    </xf>
    <xf numFmtId="0" fontId="223" fillId="0" borderId="161">
      <alignment horizontal="right"/>
    </xf>
    <xf numFmtId="172" fontId="223" fillId="0" borderId="161">
      <alignment horizontal="right"/>
    </xf>
    <xf numFmtId="172" fontId="223" fillId="0" borderId="161">
      <alignment horizontal="right"/>
    </xf>
    <xf numFmtId="173" fontId="223" fillId="0" borderId="161">
      <alignment horizontal="right"/>
    </xf>
    <xf numFmtId="0" fontId="223" fillId="0" borderId="161">
      <alignment horizontal="right"/>
    </xf>
    <xf numFmtId="172" fontId="223" fillId="0" borderId="161">
      <alignment horizontal="right"/>
    </xf>
    <xf numFmtId="0" fontId="223" fillId="0" borderId="161">
      <alignment horizontal="right"/>
    </xf>
    <xf numFmtId="173" fontId="223" fillId="0" borderId="161">
      <alignment horizontal="right"/>
    </xf>
    <xf numFmtId="0" fontId="223" fillId="0" borderId="161">
      <alignment horizontal="right"/>
    </xf>
    <xf numFmtId="172" fontId="223" fillId="0" borderId="161">
      <alignment horizontal="right"/>
    </xf>
    <xf numFmtId="172" fontId="223" fillId="0" borderId="161">
      <alignment horizontal="right"/>
    </xf>
    <xf numFmtId="0" fontId="223" fillId="0" borderId="161">
      <alignment horizontal="right"/>
    </xf>
    <xf numFmtId="172" fontId="223" fillId="0" borderId="161">
      <alignment horizontal="right"/>
    </xf>
    <xf numFmtId="172" fontId="223" fillId="0" borderId="161">
      <alignment horizontal="right"/>
    </xf>
    <xf numFmtId="251" fontId="238" fillId="0" borderId="162" applyNumberFormat="0" applyAlignment="0">
      <alignment horizontal="left"/>
    </xf>
    <xf numFmtId="251" fontId="238" fillId="0" borderId="163">
      <alignment horizontal="right"/>
    </xf>
    <xf numFmtId="172" fontId="118" fillId="0" borderId="0"/>
    <xf numFmtId="172" fontId="118" fillId="0" borderId="0"/>
    <xf numFmtId="173" fontId="118" fillId="0" borderId="0"/>
    <xf numFmtId="0" fontId="118" fillId="0" borderId="0"/>
    <xf numFmtId="165" fontId="118" fillId="0" borderId="0"/>
    <xf numFmtId="0" fontId="118" fillId="0" borderId="0"/>
    <xf numFmtId="173" fontId="118" fillId="0" borderId="0"/>
    <xf numFmtId="0" fontId="118" fillId="0" borderId="0"/>
    <xf numFmtId="172" fontId="118" fillId="0" borderId="0"/>
    <xf numFmtId="0" fontId="118" fillId="0" borderId="0"/>
    <xf numFmtId="165" fontId="118" fillId="0" borderId="0"/>
    <xf numFmtId="252" fontId="223" fillId="0" borderId="0">
      <alignment horizontal="right"/>
    </xf>
    <xf numFmtId="252" fontId="223" fillId="0" borderId="0">
      <alignment horizontal="right"/>
    </xf>
    <xf numFmtId="252" fontId="223" fillId="0" borderId="0">
      <alignment horizontal="right"/>
    </xf>
    <xf numFmtId="249" fontId="223" fillId="0" borderId="0"/>
    <xf numFmtId="249" fontId="223" fillId="0" borderId="0"/>
    <xf numFmtId="249" fontId="223" fillId="0" borderId="0"/>
    <xf numFmtId="1" fontId="223" fillId="0" borderId="0">
      <alignment horizontal="right"/>
    </xf>
    <xf numFmtId="1" fontId="223" fillId="0" borderId="0">
      <alignment horizontal="right"/>
    </xf>
    <xf numFmtId="1" fontId="223" fillId="0" borderId="0">
      <alignment horizontal="right"/>
    </xf>
    <xf numFmtId="167" fontId="223" fillId="0" borderId="0">
      <alignment horizontal="right"/>
    </xf>
    <xf numFmtId="167" fontId="223" fillId="0" borderId="0">
      <alignment horizontal="right"/>
    </xf>
    <xf numFmtId="167" fontId="223" fillId="0" borderId="0">
      <alignment horizontal="right"/>
    </xf>
    <xf numFmtId="2" fontId="223" fillId="0" borderId="0">
      <alignment horizontal="right"/>
    </xf>
    <xf numFmtId="2" fontId="223" fillId="0" borderId="0">
      <alignment horizontal="right"/>
    </xf>
    <xf numFmtId="2" fontId="223" fillId="0" borderId="0">
      <alignment horizontal="right"/>
    </xf>
    <xf numFmtId="253" fontId="223" fillId="0" borderId="0">
      <alignment horizontal="right"/>
    </xf>
    <xf numFmtId="253" fontId="223" fillId="0" borderId="0">
      <alignment horizontal="right"/>
    </xf>
    <xf numFmtId="253" fontId="223" fillId="0" borderId="0">
      <alignment horizontal="right"/>
    </xf>
    <xf numFmtId="172" fontId="240" fillId="0" borderId="0">
      <alignment horizontal="centerContinuous" wrapText="1"/>
    </xf>
    <xf numFmtId="172" fontId="240" fillId="0" borderId="0">
      <alignment horizontal="centerContinuous" wrapText="1"/>
    </xf>
    <xf numFmtId="173" fontId="240" fillId="0" borderId="0">
      <alignment horizontal="centerContinuous" wrapText="1"/>
    </xf>
    <xf numFmtId="0" fontId="240" fillId="0" borderId="0">
      <alignment horizontal="centerContinuous" wrapText="1"/>
    </xf>
    <xf numFmtId="165" fontId="240" fillId="0" borderId="0">
      <alignment horizontal="centerContinuous" wrapText="1"/>
    </xf>
    <xf numFmtId="0" fontId="240" fillId="0" borderId="0">
      <alignment horizontal="centerContinuous" wrapText="1"/>
    </xf>
    <xf numFmtId="173" fontId="240" fillId="0" borderId="0">
      <alignment horizontal="centerContinuous" wrapText="1"/>
    </xf>
    <xf numFmtId="0" fontId="240" fillId="0" borderId="0">
      <alignment horizontal="centerContinuous" wrapText="1"/>
    </xf>
    <xf numFmtId="172" fontId="240" fillId="0" borderId="0">
      <alignment horizontal="centerContinuous" wrapText="1"/>
    </xf>
    <xf numFmtId="0" fontId="240" fillId="0" borderId="0">
      <alignment horizontal="centerContinuous" wrapText="1"/>
    </xf>
    <xf numFmtId="165" fontId="240" fillId="0" borderId="0">
      <alignment horizontal="centerContinuous" wrapText="1"/>
    </xf>
    <xf numFmtId="254" fontId="241" fillId="0" borderId="0">
      <alignment horizontal="left"/>
    </xf>
    <xf numFmtId="172" fontId="242" fillId="0" borderId="0">
      <alignment horizontal="left"/>
    </xf>
    <xf numFmtId="172" fontId="242" fillId="0" borderId="0">
      <alignment horizontal="left"/>
    </xf>
    <xf numFmtId="173" fontId="242" fillId="0" borderId="0">
      <alignment horizontal="left"/>
    </xf>
    <xf numFmtId="0" fontId="242" fillId="0" borderId="0">
      <alignment horizontal="left"/>
    </xf>
    <xf numFmtId="165" fontId="242" fillId="0" borderId="0">
      <alignment horizontal="left"/>
    </xf>
    <xf numFmtId="0" fontId="242" fillId="0" borderId="0">
      <alignment horizontal="left"/>
    </xf>
    <xf numFmtId="173" fontId="242" fillId="0" borderId="0">
      <alignment horizontal="left"/>
    </xf>
    <xf numFmtId="0" fontId="242" fillId="0" borderId="0">
      <alignment horizontal="left"/>
    </xf>
    <xf numFmtId="172" fontId="242" fillId="0" borderId="0">
      <alignment horizontal="left"/>
    </xf>
    <xf numFmtId="0" fontId="242" fillId="0" borderId="0">
      <alignment horizontal="left"/>
    </xf>
    <xf numFmtId="165" fontId="242" fillId="0" borderId="0">
      <alignment horizontal="left"/>
    </xf>
    <xf numFmtId="172" fontId="223" fillId="0" borderId="0">
      <alignment horizontal="center"/>
    </xf>
    <xf numFmtId="172" fontId="223" fillId="0" borderId="0">
      <alignment horizontal="center"/>
    </xf>
    <xf numFmtId="165" fontId="223" fillId="0" borderId="0">
      <alignment horizontal="center"/>
    </xf>
    <xf numFmtId="172" fontId="223" fillId="0" borderId="0">
      <alignment horizontal="center"/>
    </xf>
    <xf numFmtId="172" fontId="223" fillId="0" borderId="0">
      <alignment horizontal="center"/>
    </xf>
    <xf numFmtId="173" fontId="223" fillId="0" borderId="0">
      <alignment horizontal="center"/>
    </xf>
    <xf numFmtId="0" fontId="223" fillId="0" borderId="0">
      <alignment horizontal="center"/>
    </xf>
    <xf numFmtId="165" fontId="223" fillId="0" borderId="0">
      <alignment horizontal="center"/>
    </xf>
    <xf numFmtId="0" fontId="223" fillId="0" borderId="0">
      <alignment horizontal="center"/>
    </xf>
    <xf numFmtId="173" fontId="223" fillId="0" borderId="0">
      <alignment horizontal="center"/>
    </xf>
    <xf numFmtId="0" fontId="223" fillId="0" borderId="0">
      <alignment horizontal="center"/>
    </xf>
    <xf numFmtId="165" fontId="223" fillId="0" borderId="0">
      <alignment horizontal="center"/>
    </xf>
    <xf numFmtId="0" fontId="223" fillId="0" borderId="0">
      <alignment horizontal="center"/>
    </xf>
    <xf numFmtId="172" fontId="223" fillId="0" borderId="0">
      <alignment horizontal="center"/>
    </xf>
    <xf numFmtId="172" fontId="223" fillId="0" borderId="0">
      <alignment horizontal="center"/>
    </xf>
    <xf numFmtId="173" fontId="223" fillId="0" borderId="0">
      <alignment horizontal="center"/>
    </xf>
    <xf numFmtId="0" fontId="223" fillId="0" borderId="0">
      <alignment horizontal="center"/>
    </xf>
    <xf numFmtId="172" fontId="223" fillId="0" borderId="0">
      <alignment horizontal="center"/>
    </xf>
    <xf numFmtId="0" fontId="223" fillId="0" borderId="0">
      <alignment horizontal="center"/>
    </xf>
    <xf numFmtId="173" fontId="223" fillId="0" borderId="0">
      <alignment horizontal="center"/>
    </xf>
    <xf numFmtId="0" fontId="223" fillId="0" borderId="0">
      <alignment horizontal="center"/>
    </xf>
    <xf numFmtId="172" fontId="223" fillId="0" borderId="0">
      <alignment horizontal="center"/>
    </xf>
    <xf numFmtId="172" fontId="223" fillId="0" borderId="0">
      <alignment horizontal="center"/>
    </xf>
    <xf numFmtId="0" fontId="223" fillId="0" borderId="0">
      <alignment horizontal="center"/>
    </xf>
    <xf numFmtId="172" fontId="223" fillId="0" borderId="0">
      <alignment horizontal="center"/>
    </xf>
    <xf numFmtId="172" fontId="223" fillId="0" borderId="0">
      <alignment horizontal="center"/>
    </xf>
    <xf numFmtId="172" fontId="223" fillId="0" borderId="161">
      <alignment horizontal="center"/>
    </xf>
    <xf numFmtId="172" fontId="223" fillId="0" borderId="161">
      <alignment horizontal="center"/>
    </xf>
    <xf numFmtId="165" fontId="223" fillId="0" borderId="161">
      <alignment horizontal="center"/>
    </xf>
    <xf numFmtId="172" fontId="223" fillId="0" borderId="161">
      <alignment horizontal="center"/>
    </xf>
    <xf numFmtId="172" fontId="223" fillId="0" borderId="161">
      <alignment horizontal="center"/>
    </xf>
    <xf numFmtId="173" fontId="223" fillId="0" borderId="161">
      <alignment horizontal="center"/>
    </xf>
    <xf numFmtId="0" fontId="223" fillId="0" borderId="161">
      <alignment horizontal="center"/>
    </xf>
    <xf numFmtId="165" fontId="223" fillId="0" borderId="161">
      <alignment horizontal="center"/>
    </xf>
    <xf numFmtId="0" fontId="223" fillId="0" borderId="161">
      <alignment horizontal="center"/>
    </xf>
    <xf numFmtId="173" fontId="223" fillId="0" borderId="161">
      <alignment horizontal="center"/>
    </xf>
    <xf numFmtId="0" fontId="223" fillId="0" borderId="161">
      <alignment horizontal="center"/>
    </xf>
    <xf numFmtId="165" fontId="223" fillId="0" borderId="161">
      <alignment horizontal="center"/>
    </xf>
    <xf numFmtId="0" fontId="223" fillId="0" borderId="161">
      <alignment horizontal="center"/>
    </xf>
    <xf numFmtId="172" fontId="223" fillId="0" borderId="161">
      <alignment horizontal="center"/>
    </xf>
    <xf numFmtId="172" fontId="223" fillId="0" borderId="161">
      <alignment horizontal="center"/>
    </xf>
    <xf numFmtId="173" fontId="223" fillId="0" borderId="161">
      <alignment horizontal="center"/>
    </xf>
    <xf numFmtId="0" fontId="223" fillId="0" borderId="161">
      <alignment horizontal="center"/>
    </xf>
    <xf numFmtId="172" fontId="223" fillId="0" borderId="161">
      <alignment horizontal="center"/>
    </xf>
    <xf numFmtId="0" fontId="223" fillId="0" borderId="161">
      <alignment horizontal="center"/>
    </xf>
    <xf numFmtId="173" fontId="223" fillId="0" borderId="161">
      <alignment horizontal="center"/>
    </xf>
    <xf numFmtId="0" fontId="223" fillId="0" borderId="161">
      <alignment horizontal="center"/>
    </xf>
    <xf numFmtId="172" fontId="223" fillId="0" borderId="161">
      <alignment horizontal="center"/>
    </xf>
    <xf numFmtId="172" fontId="223" fillId="0" borderId="161">
      <alignment horizontal="center"/>
    </xf>
    <xf numFmtId="0" fontId="223" fillId="0" borderId="161">
      <alignment horizontal="center"/>
    </xf>
    <xf numFmtId="172" fontId="223" fillId="0" borderId="161">
      <alignment horizontal="center"/>
    </xf>
    <xf numFmtId="172" fontId="223" fillId="0" borderId="161">
      <alignment horizontal="center"/>
    </xf>
    <xf numFmtId="0" fontId="243" fillId="0" borderId="164">
      <alignment horizontal="center"/>
    </xf>
    <xf numFmtId="3" fontId="98" fillId="0" borderId="0" applyFont="0" applyFill="0" applyBorder="0" applyAlignment="0" applyProtection="0"/>
    <xf numFmtId="0" fontId="98" fillId="81" borderId="0" applyNumberFormat="0" applyFont="0" applyBorder="0" applyAlignment="0" applyProtection="0"/>
    <xf numFmtId="172" fontId="103" fillId="0" borderId="0"/>
    <xf numFmtId="172" fontId="103" fillId="0" borderId="0"/>
    <xf numFmtId="173" fontId="103" fillId="0" borderId="0"/>
    <xf numFmtId="0" fontId="103" fillId="0" borderId="0"/>
    <xf numFmtId="165" fontId="103" fillId="0" borderId="0"/>
    <xf numFmtId="0" fontId="103" fillId="0" borderId="0"/>
    <xf numFmtId="173" fontId="103" fillId="0" borderId="0"/>
    <xf numFmtId="0" fontId="103" fillId="0" borderId="0"/>
    <xf numFmtId="172" fontId="103" fillId="0" borderId="0"/>
    <xf numFmtId="0" fontId="103" fillId="0" borderId="0"/>
    <xf numFmtId="165" fontId="103" fillId="0" borderId="0"/>
    <xf numFmtId="246" fontId="120" fillId="0" borderId="0">
      <protection locked="0"/>
    </xf>
    <xf numFmtId="255" fontId="120" fillId="0" borderId="0">
      <protection locked="0"/>
    </xf>
    <xf numFmtId="172"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73" fontId="244" fillId="0" borderId="11" applyNumberFormat="0" applyFill="0" applyBorder="0" applyAlignment="0" applyProtection="0">
      <protection hidden="1"/>
    </xf>
    <xf numFmtId="173" fontId="244" fillId="0" borderId="11" applyNumberFormat="0" applyFill="0" applyBorder="0" applyAlignment="0" applyProtection="0">
      <protection hidden="1"/>
    </xf>
    <xf numFmtId="173"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73" fontId="244" fillId="0" borderId="11" applyNumberFormat="0" applyFill="0" applyBorder="0" applyAlignment="0" applyProtection="0">
      <protection hidden="1"/>
    </xf>
    <xf numFmtId="173"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0"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0" fontId="244" fillId="0" borderId="11" applyNumberFormat="0" applyFill="0" applyBorder="0" applyAlignment="0" applyProtection="0">
      <protection hidden="1"/>
    </xf>
    <xf numFmtId="0"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0" fontId="244" fillId="0" borderId="11" applyNumberFormat="0" applyFill="0" applyBorder="0" applyAlignment="0" applyProtection="0">
      <protection hidden="1"/>
    </xf>
    <xf numFmtId="0" fontId="244" fillId="0" borderId="11" applyNumberFormat="0" applyFill="0" applyBorder="0" applyAlignment="0" applyProtection="0">
      <protection hidden="1"/>
    </xf>
    <xf numFmtId="0" fontId="244" fillId="0" borderId="11" applyNumberFormat="0" applyFill="0" applyBorder="0" applyAlignment="0" applyProtection="0">
      <protection hidden="1"/>
    </xf>
    <xf numFmtId="0" fontId="244" fillId="0" borderId="11" applyNumberFormat="0" applyFill="0" applyBorder="0" applyAlignment="0" applyProtection="0">
      <protection hidden="1"/>
    </xf>
    <xf numFmtId="0" fontId="244" fillId="0" borderId="11" applyNumberFormat="0" applyFill="0" applyBorder="0" applyAlignment="0" applyProtection="0">
      <protection hidden="1"/>
    </xf>
    <xf numFmtId="0" fontId="244" fillId="0" borderId="11" applyNumberFormat="0" applyFill="0" applyBorder="0" applyAlignment="0" applyProtection="0">
      <protection hidden="1"/>
    </xf>
    <xf numFmtId="0" fontId="244" fillId="0" borderId="11" applyNumberFormat="0" applyFill="0" applyBorder="0" applyAlignment="0" applyProtection="0">
      <protection hidden="1"/>
    </xf>
    <xf numFmtId="0"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173" fontId="244" fillId="0" borderId="11" applyNumberFormat="0" applyFill="0" applyBorder="0" applyAlignment="0" applyProtection="0">
      <protection hidden="1"/>
    </xf>
    <xf numFmtId="173" fontId="244" fillId="0" borderId="11" applyNumberFormat="0" applyFill="0" applyBorder="0" applyAlignment="0" applyProtection="0">
      <protection hidden="1"/>
    </xf>
    <xf numFmtId="173" fontId="244" fillId="0" borderId="11" applyNumberFormat="0" applyFill="0" applyBorder="0" applyAlignment="0" applyProtection="0">
      <protection hidden="1"/>
    </xf>
    <xf numFmtId="173" fontId="244" fillId="0" borderId="11" applyNumberFormat="0" applyFill="0" applyBorder="0" applyAlignment="0" applyProtection="0">
      <protection hidden="1"/>
    </xf>
    <xf numFmtId="173" fontId="244" fillId="0" borderId="11" applyNumberFormat="0" applyFill="0" applyBorder="0" applyAlignment="0" applyProtection="0">
      <protection hidden="1"/>
    </xf>
    <xf numFmtId="173"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0"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0" fontId="244" fillId="0" borderId="11" applyNumberFormat="0" applyFill="0" applyBorder="0" applyAlignment="0" applyProtection="0">
      <protection hidden="1"/>
    </xf>
    <xf numFmtId="0" fontId="244" fillId="0" borderId="11" applyNumberFormat="0" applyFill="0" applyBorder="0" applyAlignment="0" applyProtection="0">
      <protection hidden="1"/>
    </xf>
    <xf numFmtId="165"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0" fontId="244" fillId="0" borderId="11" applyNumberFormat="0" applyFill="0" applyBorder="0" applyAlignment="0" applyProtection="0">
      <protection hidden="1"/>
    </xf>
    <xf numFmtId="0" fontId="244" fillId="0" borderId="11" applyNumberFormat="0" applyFill="0" applyBorder="0" applyAlignment="0" applyProtection="0">
      <protection hidden="1"/>
    </xf>
    <xf numFmtId="0" fontId="244" fillId="0" borderId="11" applyNumberFormat="0" applyFill="0" applyBorder="0" applyAlignment="0" applyProtection="0">
      <protection hidden="1"/>
    </xf>
    <xf numFmtId="0" fontId="244" fillId="0" borderId="11" applyNumberFormat="0" applyFill="0" applyBorder="0" applyAlignment="0" applyProtection="0">
      <protection hidden="1"/>
    </xf>
    <xf numFmtId="0" fontId="244" fillId="0" borderId="11" applyNumberFormat="0" applyFill="0" applyBorder="0" applyAlignment="0" applyProtection="0">
      <protection hidden="1"/>
    </xf>
    <xf numFmtId="0" fontId="244" fillId="0" borderId="11" applyNumberFormat="0" applyFill="0" applyBorder="0" applyAlignment="0" applyProtection="0">
      <protection hidden="1"/>
    </xf>
    <xf numFmtId="0" fontId="244" fillId="0" borderId="11" applyNumberFormat="0" applyFill="0" applyBorder="0" applyAlignment="0" applyProtection="0">
      <protection hidden="1"/>
    </xf>
    <xf numFmtId="0"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72" fontId="244" fillId="0" borderId="11" applyNumberFormat="0" applyFill="0" applyBorder="0" applyAlignment="0" applyProtection="0">
      <protection hidden="1"/>
    </xf>
    <xf numFmtId="167" fontId="245" fillId="0" borderId="0"/>
    <xf numFmtId="0" fontId="246" fillId="0" borderId="0"/>
    <xf numFmtId="256" fontId="246" fillId="0" borderId="0"/>
    <xf numFmtId="199" fontId="221" fillId="0" borderId="0" applyFill="0" applyBorder="0" applyProtection="0"/>
    <xf numFmtId="4" fontId="247" fillId="25" borderId="165" applyNumberFormat="0" applyProtection="0">
      <alignment vertical="center"/>
    </xf>
    <xf numFmtId="4" fontId="248" fillId="25" borderId="165" applyNumberFormat="0" applyProtection="0">
      <alignment vertical="center"/>
    </xf>
    <xf numFmtId="4" fontId="53" fillId="0" borderId="0" applyNumberFormat="0" applyProtection="0">
      <alignment horizontal="left" vertical="center"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65"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65"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65"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65"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65"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65"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3"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0" fontId="249" fillId="22" borderId="166" applyNumberFormat="0" applyProtection="0">
      <alignment horizontal="left" vertical="top" indent="1"/>
    </xf>
    <xf numFmtId="172" fontId="249" fillId="22" borderId="166" applyNumberFormat="0" applyProtection="0">
      <alignment horizontal="left" vertical="top" indent="1"/>
    </xf>
    <xf numFmtId="165"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73"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165" fontId="249" fillId="22" borderId="166" applyNumberFormat="0" applyProtection="0">
      <alignment horizontal="left" vertical="top" indent="1"/>
    </xf>
    <xf numFmtId="4" fontId="250" fillId="82" borderId="165" applyNumberFormat="0" applyProtection="0">
      <alignment horizontal="left" vertical="center" indent="1"/>
    </xf>
    <xf numFmtId="4" fontId="251" fillId="83" borderId="165" applyNumberFormat="0" applyProtection="0">
      <alignmen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101" fillId="3" borderId="166" applyNumberFormat="0" applyProtection="0">
      <alignment horizontal="right" vertical="center"/>
    </xf>
    <xf numFmtId="4" fontId="38" fillId="3" borderId="166" applyNumberFormat="0" applyProtection="0">
      <alignment horizontal="right" vertical="center"/>
    </xf>
    <xf numFmtId="4" fontId="38" fillId="3" borderId="166" applyNumberFormat="0" applyProtection="0">
      <alignment horizontal="right" vertical="center"/>
    </xf>
    <xf numFmtId="4" fontId="101" fillId="3"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101" fillId="9" borderId="166" applyNumberFormat="0" applyProtection="0">
      <alignment horizontal="right" vertical="center"/>
    </xf>
    <xf numFmtId="4" fontId="38" fillId="9" borderId="166" applyNumberFormat="0" applyProtection="0">
      <alignment horizontal="right" vertical="center"/>
    </xf>
    <xf numFmtId="4" fontId="38" fillId="9" borderId="166" applyNumberFormat="0" applyProtection="0">
      <alignment horizontal="right" vertical="center"/>
    </xf>
    <xf numFmtId="4" fontId="101" fillId="9"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101" fillId="17" borderId="166" applyNumberFormat="0" applyProtection="0">
      <alignment horizontal="right" vertical="center"/>
    </xf>
    <xf numFmtId="4" fontId="38" fillId="17" borderId="166" applyNumberFormat="0" applyProtection="0">
      <alignment horizontal="right" vertical="center"/>
    </xf>
    <xf numFmtId="4" fontId="38" fillId="17" borderId="166" applyNumberFormat="0" applyProtection="0">
      <alignment horizontal="right" vertical="center"/>
    </xf>
    <xf numFmtId="4" fontId="101" fillId="17" borderId="166" applyNumberFormat="0" applyProtection="0">
      <alignment horizontal="right" vertical="center"/>
    </xf>
    <xf numFmtId="4" fontId="252" fillId="71" borderId="165" applyNumberFormat="0" applyProtection="0">
      <alignment vertical="center"/>
    </xf>
    <xf numFmtId="4" fontId="252" fillId="71" borderId="165" applyNumberFormat="0" applyProtection="0">
      <alignment vertical="center"/>
    </xf>
    <xf numFmtId="4" fontId="253" fillId="71" borderId="165" applyNumberFormat="0" applyProtection="0">
      <alignmen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101" fillId="11" borderId="166" applyNumberFormat="0" applyProtection="0">
      <alignment horizontal="right" vertical="center"/>
    </xf>
    <xf numFmtId="4" fontId="38" fillId="11" borderId="166" applyNumberFormat="0" applyProtection="0">
      <alignment horizontal="right" vertical="center"/>
    </xf>
    <xf numFmtId="4" fontId="38" fillId="11" borderId="166" applyNumberFormat="0" applyProtection="0">
      <alignment horizontal="right" vertical="center"/>
    </xf>
    <xf numFmtId="4" fontId="101" fillId="11"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101" fillId="15" borderId="166" applyNumberFormat="0" applyProtection="0">
      <alignment horizontal="right" vertical="center"/>
    </xf>
    <xf numFmtId="4" fontId="38" fillId="15" borderId="166" applyNumberFormat="0" applyProtection="0">
      <alignment horizontal="right" vertical="center"/>
    </xf>
    <xf numFmtId="4" fontId="38" fillId="15" borderId="166" applyNumberFormat="0" applyProtection="0">
      <alignment horizontal="right" vertical="center"/>
    </xf>
    <xf numFmtId="4" fontId="101" fillId="15"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101" fillId="19" borderId="166" applyNumberFormat="0" applyProtection="0">
      <alignment horizontal="right" vertical="center"/>
    </xf>
    <xf numFmtId="4" fontId="38" fillId="19" borderId="166" applyNumberFormat="0" applyProtection="0">
      <alignment horizontal="right" vertical="center"/>
    </xf>
    <xf numFmtId="4" fontId="38" fillId="19" borderId="166" applyNumberFormat="0" applyProtection="0">
      <alignment horizontal="right" vertical="center"/>
    </xf>
    <xf numFmtId="4" fontId="101" fillId="19" borderId="166" applyNumberFormat="0" applyProtection="0">
      <alignment horizontal="right" vertical="center"/>
    </xf>
    <xf numFmtId="4" fontId="251" fillId="84" borderId="165" applyNumberFormat="0" applyProtection="0">
      <alignmen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101" fillId="18" borderId="166" applyNumberFormat="0" applyProtection="0">
      <alignment horizontal="right" vertical="center"/>
    </xf>
    <xf numFmtId="4" fontId="38" fillId="18" borderId="166" applyNumberFormat="0" applyProtection="0">
      <alignment horizontal="right" vertical="center"/>
    </xf>
    <xf numFmtId="4" fontId="38" fillId="18" borderId="166" applyNumberFormat="0" applyProtection="0">
      <alignment horizontal="right" vertical="center"/>
    </xf>
    <xf numFmtId="4" fontId="101" fillId="18"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101" fillId="85" borderId="166" applyNumberFormat="0" applyProtection="0">
      <alignment horizontal="right" vertical="center"/>
    </xf>
    <xf numFmtId="4" fontId="38" fillId="85" borderId="166" applyNumberFormat="0" applyProtection="0">
      <alignment horizontal="right" vertical="center"/>
    </xf>
    <xf numFmtId="4" fontId="38" fillId="85" borderId="166" applyNumberFormat="0" applyProtection="0">
      <alignment horizontal="right" vertical="center"/>
    </xf>
    <xf numFmtId="4" fontId="101" fillId="85"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101" fillId="10" borderId="166" applyNumberFormat="0" applyProtection="0">
      <alignment horizontal="right" vertical="center"/>
    </xf>
    <xf numFmtId="4" fontId="38" fillId="10" borderId="166" applyNumberFormat="0" applyProtection="0">
      <alignment horizontal="right" vertical="center"/>
    </xf>
    <xf numFmtId="4" fontId="38" fillId="10" borderId="166" applyNumberFormat="0" applyProtection="0">
      <alignment horizontal="right" vertical="center"/>
    </xf>
    <xf numFmtId="4" fontId="101" fillId="10" borderId="166" applyNumberFormat="0" applyProtection="0">
      <alignment horizontal="right" vertical="center"/>
    </xf>
    <xf numFmtId="4" fontId="254" fillId="83" borderId="165" applyNumberFormat="0" applyProtection="0">
      <alignment vertical="center"/>
    </xf>
    <xf numFmtId="4" fontId="255" fillId="86" borderId="165" applyNumberFormat="0" applyProtection="0">
      <alignment horizontal="left" vertical="center" indent="1"/>
    </xf>
    <xf numFmtId="4" fontId="255" fillId="87" borderId="165" applyNumberFormat="0" applyProtection="0">
      <alignment horizontal="left" vertical="center" indent="1"/>
    </xf>
    <xf numFmtId="4" fontId="256" fillId="82" borderId="165" applyNumberFormat="0" applyProtection="0">
      <alignment horizontal="left" vertical="center" indent="1"/>
    </xf>
    <xf numFmtId="4" fontId="257" fillId="88" borderId="165" applyNumberFormat="0" applyProtection="0">
      <alignment vertical="center"/>
    </xf>
    <xf numFmtId="4" fontId="258" fillId="24" borderId="165" applyNumberFormat="0" applyProtection="0">
      <alignment horizontal="left" vertical="center" indent="1"/>
    </xf>
    <xf numFmtId="4" fontId="259" fillId="87" borderId="165" applyNumberFormat="0" applyProtection="0">
      <alignment horizontal="left" vertical="center" indent="1"/>
    </xf>
    <xf numFmtId="4" fontId="260" fillId="82" borderId="165"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65"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65"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65"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65"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65"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65"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65"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65"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3"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0" fontId="89" fillId="68" borderId="166" applyNumberFormat="0" applyProtection="0">
      <alignment horizontal="left" vertical="center" indent="1"/>
    </xf>
    <xf numFmtId="172" fontId="89" fillId="68" borderId="166" applyNumberFormat="0" applyProtection="0">
      <alignment horizontal="left" vertical="center" indent="1"/>
    </xf>
    <xf numFmtId="165"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73"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65" fontId="89" fillId="68" borderId="166" applyNumberFormat="0" applyProtection="0">
      <alignment horizontal="left" vertical="center" indent="1"/>
    </xf>
    <xf numFmtId="172" fontId="89" fillId="68" borderId="166" applyNumberFormat="0" applyProtection="0">
      <alignment horizontal="left" vertical="center"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65"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65"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65"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65"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65"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65"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65"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65"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3"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0" fontId="89" fillId="68" borderId="166" applyNumberFormat="0" applyProtection="0">
      <alignment horizontal="left" vertical="top" indent="1"/>
    </xf>
    <xf numFmtId="172" fontId="89" fillId="68" borderId="166" applyNumberFormat="0" applyProtection="0">
      <alignment horizontal="left" vertical="top" indent="1"/>
    </xf>
    <xf numFmtId="165"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73"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65" fontId="89" fillId="68" borderId="166" applyNumberFormat="0" applyProtection="0">
      <alignment horizontal="left" vertical="top" indent="1"/>
    </xf>
    <xf numFmtId="172" fontId="89" fillId="68" borderId="166" applyNumberFormat="0" applyProtection="0">
      <alignment horizontal="left" vertical="top"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65"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65"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65"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65"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65"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65"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65"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65"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3"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0" fontId="89" fillId="89" borderId="166" applyNumberFormat="0" applyProtection="0">
      <alignment horizontal="left" vertical="center" indent="1"/>
    </xf>
    <xf numFmtId="172" fontId="89" fillId="89" borderId="166" applyNumberFormat="0" applyProtection="0">
      <alignment horizontal="left" vertical="center" indent="1"/>
    </xf>
    <xf numFmtId="165"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73"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65" fontId="89" fillId="89" borderId="166" applyNumberFormat="0" applyProtection="0">
      <alignment horizontal="left" vertical="center" indent="1"/>
    </xf>
    <xf numFmtId="172" fontId="89" fillId="89" borderId="166" applyNumberFormat="0" applyProtection="0">
      <alignment horizontal="left" vertical="center"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65"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65"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65"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65"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65"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65"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65"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65"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3"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0" fontId="89" fillId="89" borderId="166" applyNumberFormat="0" applyProtection="0">
      <alignment horizontal="left" vertical="top" indent="1"/>
    </xf>
    <xf numFmtId="172" fontId="89" fillId="89" borderId="166" applyNumberFormat="0" applyProtection="0">
      <alignment horizontal="left" vertical="top" indent="1"/>
    </xf>
    <xf numFmtId="165"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73"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65" fontId="89" fillId="89" borderId="166" applyNumberFormat="0" applyProtection="0">
      <alignment horizontal="left" vertical="top" indent="1"/>
    </xf>
    <xf numFmtId="172" fontId="89" fillId="89" borderId="166" applyNumberFormat="0" applyProtection="0">
      <alignment horizontal="left" vertical="top"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65"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65"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65"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65"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65"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65"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65"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65"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3"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0" fontId="89" fillId="8" borderId="166" applyNumberFormat="0" applyProtection="0">
      <alignment horizontal="left" vertical="center" indent="1"/>
    </xf>
    <xf numFmtId="172" fontId="89" fillId="8" borderId="166" applyNumberFormat="0" applyProtection="0">
      <alignment horizontal="left" vertical="center" indent="1"/>
    </xf>
    <xf numFmtId="165"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73"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65" fontId="89" fillId="8" borderId="166" applyNumberFormat="0" applyProtection="0">
      <alignment horizontal="left" vertical="center" indent="1"/>
    </xf>
    <xf numFmtId="172" fontId="89" fillId="8" borderId="166" applyNumberFormat="0" applyProtection="0">
      <alignment horizontal="left" vertical="center"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65"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65"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65"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65"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65"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65"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65"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65"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3"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0" fontId="89" fillId="8" borderId="166" applyNumberFormat="0" applyProtection="0">
      <alignment horizontal="left" vertical="top" indent="1"/>
    </xf>
    <xf numFmtId="172" fontId="89" fillId="8" borderId="166" applyNumberFormat="0" applyProtection="0">
      <alignment horizontal="left" vertical="top" indent="1"/>
    </xf>
    <xf numFmtId="165"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73"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65" fontId="89" fillId="8" borderId="166" applyNumberFormat="0" applyProtection="0">
      <alignment horizontal="left" vertical="top" indent="1"/>
    </xf>
    <xf numFmtId="172" fontId="89" fillId="8" borderId="166" applyNumberFormat="0" applyProtection="0">
      <alignment horizontal="left" vertical="top"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65"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65"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65"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65"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65"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65"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65"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65"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3"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0" fontId="89" fillId="90" borderId="166" applyNumberFormat="0" applyProtection="0">
      <alignment horizontal="left" vertical="center" indent="1"/>
    </xf>
    <xf numFmtId="172" fontId="89" fillId="90" borderId="166" applyNumberFormat="0" applyProtection="0">
      <alignment horizontal="left" vertical="center" indent="1"/>
    </xf>
    <xf numFmtId="165"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73"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65" fontId="89" fillId="90" borderId="166" applyNumberFormat="0" applyProtection="0">
      <alignment horizontal="left" vertical="center" indent="1"/>
    </xf>
    <xf numFmtId="172" fontId="89" fillId="90" borderId="166" applyNumberFormat="0" applyProtection="0">
      <alignment horizontal="left" vertical="center"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65"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65"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65"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65"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65"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65"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65"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65"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3"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0" fontId="89" fillId="90" borderId="166" applyNumberFormat="0" applyProtection="0">
      <alignment horizontal="left" vertical="top" indent="1"/>
    </xf>
    <xf numFmtId="172" fontId="89" fillId="90" borderId="166" applyNumberFormat="0" applyProtection="0">
      <alignment horizontal="left" vertical="top" indent="1"/>
    </xf>
    <xf numFmtId="165"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73"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65" fontId="89" fillId="90" borderId="166" applyNumberFormat="0" applyProtection="0">
      <alignment horizontal="left" vertical="top" indent="1"/>
    </xf>
    <xf numFmtId="172" fontId="89" fillId="90" borderId="166" applyNumberFormat="0" applyProtection="0">
      <alignment horizontal="left" vertical="top" indent="1"/>
    </xf>
    <xf numFmtId="172" fontId="89" fillId="57" borderId="12" applyNumberFormat="0">
      <protection locked="0"/>
    </xf>
    <xf numFmtId="172" fontId="89" fillId="57" borderId="12" applyNumberFormat="0">
      <protection locked="0"/>
    </xf>
    <xf numFmtId="172"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165" fontId="89" fillId="57" borderId="12" applyNumberFormat="0">
      <protection locked="0"/>
    </xf>
    <xf numFmtId="165" fontId="89" fillId="57" borderId="12" applyNumberFormat="0">
      <protection locked="0"/>
    </xf>
    <xf numFmtId="0" fontId="89" fillId="57" borderId="12" applyNumberFormat="0">
      <protection locked="0"/>
    </xf>
    <xf numFmtId="172" fontId="89" fillId="57" borderId="12" applyNumberFormat="0">
      <protection locked="0"/>
    </xf>
    <xf numFmtId="165" fontId="89" fillId="57" borderId="12" applyNumberFormat="0">
      <protection locked="0"/>
    </xf>
    <xf numFmtId="172"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72" fontId="89" fillId="57" borderId="12" applyNumberFormat="0">
      <protection locked="0"/>
    </xf>
    <xf numFmtId="0" fontId="89" fillId="57" borderId="12" applyNumberFormat="0">
      <protection locked="0"/>
    </xf>
    <xf numFmtId="0"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172" fontId="89" fillId="57" borderId="12" applyNumberFormat="0">
      <protection locked="0"/>
    </xf>
    <xf numFmtId="172"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72" fontId="89" fillId="57" borderId="12" applyNumberFormat="0">
      <protection locked="0"/>
    </xf>
    <xf numFmtId="172"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72" fontId="89" fillId="57" borderId="12" applyNumberFormat="0">
      <protection locked="0"/>
    </xf>
    <xf numFmtId="172"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172" fontId="89" fillId="57" borderId="12" applyNumberFormat="0">
      <protection locked="0"/>
    </xf>
    <xf numFmtId="172"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172" fontId="89" fillId="57" borderId="12" applyNumberFormat="0">
      <protection locked="0"/>
    </xf>
    <xf numFmtId="165" fontId="89" fillId="57" borderId="12" applyNumberFormat="0">
      <protection locked="0"/>
    </xf>
    <xf numFmtId="0" fontId="89" fillId="57" borderId="12" applyNumberFormat="0">
      <protection locked="0"/>
    </xf>
    <xf numFmtId="0" fontId="89" fillId="57" borderId="12" applyNumberFormat="0">
      <protection locked="0"/>
    </xf>
    <xf numFmtId="165" fontId="89" fillId="57" borderId="12" applyNumberFormat="0">
      <protection locked="0"/>
    </xf>
    <xf numFmtId="165"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165" fontId="89" fillId="57" borderId="12" applyNumberFormat="0">
      <protection locked="0"/>
    </xf>
    <xf numFmtId="165"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65" fontId="89" fillId="57" borderId="12" applyNumberFormat="0">
      <protection locked="0"/>
    </xf>
    <xf numFmtId="165"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65" fontId="89" fillId="57" borderId="12" applyNumberFormat="0">
      <protection locked="0"/>
    </xf>
    <xf numFmtId="165"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165"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0" fontId="89" fillId="57" borderId="12" applyNumberFormat="0">
      <protection locked="0"/>
    </xf>
    <xf numFmtId="0"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172" fontId="89" fillId="57" borderId="12" applyNumberFormat="0">
      <protection locked="0"/>
    </xf>
    <xf numFmtId="172"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72" fontId="89" fillId="57" borderId="12" applyNumberFormat="0">
      <protection locked="0"/>
    </xf>
    <xf numFmtId="172"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172" fontId="89" fillId="57" borderId="12" applyNumberFormat="0">
      <protection locked="0"/>
    </xf>
    <xf numFmtId="172"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172" fontId="89" fillId="57" borderId="12" applyNumberFormat="0">
      <protection locked="0"/>
    </xf>
    <xf numFmtId="172"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172" fontId="89" fillId="57" borderId="12" applyNumberFormat="0">
      <protection locked="0"/>
    </xf>
    <xf numFmtId="165" fontId="89" fillId="57" borderId="12" applyNumberFormat="0">
      <protection locked="0"/>
    </xf>
    <xf numFmtId="0" fontId="89" fillId="57" borderId="12" applyNumberFormat="0">
      <protection locked="0"/>
    </xf>
    <xf numFmtId="0" fontId="89" fillId="57" borderId="12" applyNumberFormat="0">
      <protection locked="0"/>
    </xf>
    <xf numFmtId="165" fontId="89" fillId="57" borderId="12" applyNumberFormat="0">
      <protection locked="0"/>
    </xf>
    <xf numFmtId="165"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73" fontId="89" fillId="57" borderId="12" applyNumberFormat="0">
      <protection locked="0"/>
    </xf>
    <xf numFmtId="165" fontId="89" fillId="57" borderId="12" applyNumberFormat="0">
      <protection locked="0"/>
    </xf>
    <xf numFmtId="165" fontId="89" fillId="57" borderId="12" applyNumberFormat="0">
      <protection locked="0"/>
    </xf>
    <xf numFmtId="165"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165" fontId="89" fillId="57" borderId="12" applyNumberFormat="0">
      <protection locked="0"/>
    </xf>
    <xf numFmtId="165"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65" fontId="89" fillId="57" borderId="12" applyNumberFormat="0">
      <protection locked="0"/>
    </xf>
    <xf numFmtId="165"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72" fontId="89" fillId="57" borderId="12" applyNumberFormat="0">
      <protection locked="0"/>
    </xf>
    <xf numFmtId="165" fontId="89" fillId="57" borderId="12" applyNumberFormat="0">
      <protection locked="0"/>
    </xf>
    <xf numFmtId="165"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165"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0" fontId="89" fillId="57" borderId="12" applyNumberFormat="0">
      <protection locked="0"/>
    </xf>
    <xf numFmtId="172" fontId="89" fillId="57" borderId="12" applyNumberFormat="0">
      <protection locked="0"/>
    </xf>
    <xf numFmtId="0" fontId="261" fillId="68" borderId="167" applyBorder="0"/>
    <xf numFmtId="4" fontId="262" fillId="24" borderId="165" applyNumberFormat="0" applyProtection="0">
      <alignment vertical="center"/>
    </xf>
    <xf numFmtId="4" fontId="263" fillId="24" borderId="165" applyNumberFormat="0" applyProtection="0">
      <alignment vertical="center"/>
    </xf>
    <xf numFmtId="4" fontId="255" fillId="87" borderId="165" applyNumberFormat="0" applyProtection="0">
      <alignment horizontal="left" vertical="center"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65"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65"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65"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65" fontId="38" fillId="23" borderId="166" applyNumberFormat="0" applyProtection="0">
      <alignment horizontal="left" vertical="top" indent="1"/>
    </xf>
    <xf numFmtId="165"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65" fontId="38" fillId="23" borderId="166" applyNumberFormat="0" applyProtection="0">
      <alignment horizontal="left" vertical="top" indent="1"/>
    </xf>
    <xf numFmtId="165" fontId="101" fillId="23" borderId="166" applyNumberFormat="0" applyProtection="0">
      <alignment horizontal="left" vertical="top" indent="1"/>
    </xf>
    <xf numFmtId="165" fontId="38"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65"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65"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65"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65" fontId="38" fillId="23" borderId="166" applyNumberFormat="0" applyProtection="0">
      <alignment horizontal="left" vertical="top" indent="1"/>
    </xf>
    <xf numFmtId="165" fontId="101" fillId="23" borderId="166" applyNumberFormat="0" applyProtection="0">
      <alignment horizontal="left" vertical="top" indent="1"/>
    </xf>
    <xf numFmtId="165"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65" fontId="38"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65"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38"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3"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0" fontId="101" fillId="23" borderId="166" applyNumberFormat="0" applyProtection="0">
      <alignment horizontal="left" vertical="top" indent="1"/>
    </xf>
    <xf numFmtId="172" fontId="101" fillId="23" borderId="166" applyNumberFormat="0" applyProtection="0">
      <alignment horizontal="left" vertical="top" indent="1"/>
    </xf>
    <xf numFmtId="165"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73" fontId="101" fillId="23" borderId="166" applyNumberFormat="0" applyProtection="0">
      <alignment horizontal="left" vertical="top" indent="1"/>
    </xf>
    <xf numFmtId="165" fontId="38" fillId="23" borderId="166" applyNumberFormat="0" applyProtection="0">
      <alignment horizontal="left" vertical="top" indent="1"/>
    </xf>
    <xf numFmtId="165" fontId="101" fillId="23" borderId="166" applyNumberFormat="0" applyProtection="0">
      <alignment horizontal="left" vertical="top" indent="1"/>
    </xf>
    <xf numFmtId="165" fontId="38" fillId="23" borderId="166" applyNumberFormat="0" applyProtection="0">
      <alignment horizontal="left" vertical="top" indent="1"/>
    </xf>
    <xf numFmtId="165" fontId="101" fillId="23" borderId="166" applyNumberFormat="0" applyProtection="0">
      <alignment horizontal="left" vertical="top" indent="1"/>
    </xf>
    <xf numFmtId="4" fontId="264" fillId="24" borderId="165" applyNumberFormat="0" applyProtection="0">
      <alignment vertical="center"/>
    </xf>
    <xf numFmtId="4" fontId="265" fillId="24" borderId="165" applyNumberFormat="0" applyProtection="0">
      <alignment vertical="center"/>
    </xf>
    <xf numFmtId="4" fontId="102" fillId="0" borderId="0" applyNumberFormat="0" applyProtection="0">
      <alignment horizontal="left" vertical="center"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65"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65"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65"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65" fontId="38" fillId="89" borderId="166" applyNumberFormat="0" applyProtection="0">
      <alignment horizontal="left" vertical="top" indent="1"/>
    </xf>
    <xf numFmtId="165"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65" fontId="38" fillId="89" borderId="166" applyNumberFormat="0" applyProtection="0">
      <alignment horizontal="left" vertical="top" indent="1"/>
    </xf>
    <xf numFmtId="165" fontId="101" fillId="89" borderId="166" applyNumberFormat="0" applyProtection="0">
      <alignment horizontal="left" vertical="top" indent="1"/>
    </xf>
    <xf numFmtId="165" fontId="38"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65"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65"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65"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65" fontId="38" fillId="89" borderId="166" applyNumberFormat="0" applyProtection="0">
      <alignment horizontal="left" vertical="top" indent="1"/>
    </xf>
    <xf numFmtId="165" fontId="101" fillId="89" borderId="166" applyNumberFormat="0" applyProtection="0">
      <alignment horizontal="left" vertical="top" indent="1"/>
    </xf>
    <xf numFmtId="165"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65" fontId="38"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65"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38"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3"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0" fontId="101" fillId="89" borderId="166" applyNumberFormat="0" applyProtection="0">
      <alignment horizontal="left" vertical="top" indent="1"/>
    </xf>
    <xf numFmtId="172" fontId="101" fillId="89" borderId="166" applyNumberFormat="0" applyProtection="0">
      <alignment horizontal="left" vertical="top" indent="1"/>
    </xf>
    <xf numFmtId="165"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73" fontId="101" fillId="89" borderId="166" applyNumberFormat="0" applyProtection="0">
      <alignment horizontal="left" vertical="top" indent="1"/>
    </xf>
    <xf numFmtId="165" fontId="38" fillId="89" borderId="166" applyNumberFormat="0" applyProtection="0">
      <alignment horizontal="left" vertical="top" indent="1"/>
    </xf>
    <xf numFmtId="165" fontId="101" fillId="89" borderId="166" applyNumberFormat="0" applyProtection="0">
      <alignment horizontal="left" vertical="top" indent="1"/>
    </xf>
    <xf numFmtId="165" fontId="38" fillId="89" borderId="166" applyNumberFormat="0" applyProtection="0">
      <alignment horizontal="left" vertical="top" indent="1"/>
    </xf>
    <xf numFmtId="165" fontId="101" fillId="89" borderId="166" applyNumberFormat="0" applyProtection="0">
      <alignment horizontal="left" vertical="top" indent="1"/>
    </xf>
    <xf numFmtId="4" fontId="266" fillId="24" borderId="165" applyNumberFormat="0" applyProtection="0">
      <alignment vertical="center"/>
    </xf>
    <xf numFmtId="4" fontId="267" fillId="24" borderId="165" applyNumberFormat="0" applyProtection="0">
      <alignment vertical="center"/>
    </xf>
    <xf numFmtId="4" fontId="255" fillId="80" borderId="165" applyNumberFormat="0" applyProtection="0">
      <alignment horizontal="left" vertical="center" indent="1"/>
    </xf>
    <xf numFmtId="4" fontId="268" fillId="88" borderId="165" applyNumberFormat="0" applyProtection="0">
      <alignment horizontal="left" indent="1"/>
    </xf>
    <xf numFmtId="0" fontId="102" fillId="91" borderId="12"/>
    <xf numFmtId="4" fontId="269" fillId="24" borderId="165" applyNumberFormat="0" applyProtection="0">
      <alignment vertical="center"/>
    </xf>
    <xf numFmtId="38" fontId="98" fillId="0" borderId="37"/>
    <xf numFmtId="257" fontId="89" fillId="0" borderId="0">
      <protection locked="0"/>
    </xf>
    <xf numFmtId="257" fontId="89" fillId="0" borderId="0">
      <protection locked="0"/>
    </xf>
    <xf numFmtId="257" fontId="89" fillId="0" borderId="0">
      <protection locked="0"/>
    </xf>
    <xf numFmtId="257" fontId="89" fillId="0" borderId="0">
      <protection locked="0"/>
    </xf>
    <xf numFmtId="257" fontId="89" fillId="0" borderId="0">
      <protection locked="0"/>
    </xf>
    <xf numFmtId="224" fontId="89" fillId="0" borderId="0" applyFont="0" applyFill="0" applyBorder="0" applyAlignment="0" applyProtection="0"/>
    <xf numFmtId="202" fontId="89" fillId="0" borderId="0" applyFont="0" applyFill="0" applyBorder="0" applyAlignment="0" applyProtection="0"/>
    <xf numFmtId="172" fontId="270" fillId="0" borderId="0" applyNumberFormat="0" applyFill="0" applyBorder="0" applyAlignment="0" applyProtection="0"/>
    <xf numFmtId="172" fontId="270" fillId="0" borderId="0" applyNumberFormat="0" applyFill="0" applyBorder="0" applyAlignment="0" applyProtection="0"/>
    <xf numFmtId="173" fontId="270" fillId="0" borderId="0" applyNumberFormat="0" applyFill="0" applyBorder="0" applyAlignment="0" applyProtection="0"/>
    <xf numFmtId="0" fontId="270" fillId="0" borderId="0" applyNumberFormat="0" applyFill="0" applyBorder="0" applyAlignment="0" applyProtection="0"/>
    <xf numFmtId="165" fontId="270" fillId="0" borderId="0" applyNumberFormat="0" applyFill="0" applyBorder="0" applyAlignment="0" applyProtection="0"/>
    <xf numFmtId="0" fontId="270" fillId="0" borderId="0" applyNumberFormat="0" applyFill="0" applyBorder="0" applyAlignment="0" applyProtection="0"/>
    <xf numFmtId="173" fontId="270" fillId="0" borderId="0" applyNumberFormat="0" applyFill="0" applyBorder="0" applyAlignment="0" applyProtection="0"/>
    <xf numFmtId="0" fontId="270" fillId="0" borderId="0" applyNumberFormat="0" applyFill="0" applyBorder="0" applyAlignment="0" applyProtection="0"/>
    <xf numFmtId="172" fontId="270" fillId="0" borderId="0" applyNumberFormat="0" applyFill="0" applyBorder="0" applyAlignment="0" applyProtection="0"/>
    <xf numFmtId="0" fontId="270" fillId="0" borderId="0" applyNumberFormat="0" applyFill="0" applyBorder="0" applyAlignment="0" applyProtection="0"/>
    <xf numFmtId="165" fontId="270" fillId="0" borderId="0" applyNumberFormat="0" applyFill="0" applyBorder="0" applyAlignment="0" applyProtection="0"/>
    <xf numFmtId="205" fontId="143" fillId="57" borderId="0"/>
    <xf numFmtId="0" fontId="271" fillId="0" borderId="0"/>
    <xf numFmtId="172" fontId="272" fillId="0" borderId="0"/>
    <xf numFmtId="172" fontId="272" fillId="0" borderId="0"/>
    <xf numFmtId="173" fontId="272" fillId="0" borderId="0"/>
    <xf numFmtId="0" fontId="272" fillId="0" borderId="0"/>
    <xf numFmtId="165" fontId="272" fillId="0" borderId="0"/>
    <xf numFmtId="0" fontId="272" fillId="0" borderId="0"/>
    <xf numFmtId="173" fontId="272" fillId="0" borderId="0"/>
    <xf numFmtId="0" fontId="272" fillId="0" borderId="0"/>
    <xf numFmtId="172" fontId="272" fillId="0" borderId="0"/>
    <xf numFmtId="0" fontId="272" fillId="0" borderId="0"/>
    <xf numFmtId="165" fontId="272" fillId="0" borderId="0"/>
    <xf numFmtId="172" fontId="100" fillId="0" borderId="0"/>
    <xf numFmtId="172" fontId="100" fillId="0" borderId="0"/>
    <xf numFmtId="173" fontId="100" fillId="0" borderId="0"/>
    <xf numFmtId="0" fontId="100" fillId="0" borderId="0"/>
    <xf numFmtId="165" fontId="100" fillId="0" borderId="0"/>
    <xf numFmtId="0" fontId="100" fillId="0" borderId="0"/>
    <xf numFmtId="165" fontId="100" fillId="0" borderId="0"/>
    <xf numFmtId="0" fontId="100" fillId="0" borderId="0"/>
    <xf numFmtId="171" fontId="98" fillId="0" borderId="0" applyFont="0" applyFill="0" applyBorder="0" applyAlignment="0" applyProtection="0"/>
    <xf numFmtId="171" fontId="98" fillId="0" borderId="0" applyFont="0" applyFill="0" applyBorder="0" applyAlignment="0" applyProtection="0"/>
    <xf numFmtId="172" fontId="151" fillId="0" borderId="0"/>
    <xf numFmtId="173" fontId="151" fillId="0" borderId="0"/>
    <xf numFmtId="199" fontId="273" fillId="0" borderId="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3"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172"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0" fontId="274" fillId="0" borderId="168" applyNumberFormat="0" applyFill="0" applyAlignment="0" applyProtection="0"/>
    <xf numFmtId="3" fontId="101" fillId="0" borderId="0"/>
    <xf numFmtId="43" fontId="10" fillId="0" borderId="0" applyBorder="0" applyAlignment="0" applyProtection="0"/>
    <xf numFmtId="0" fontId="216" fillId="0" borderId="0"/>
    <xf numFmtId="43" fontId="10" fillId="0" borderId="0" applyBorder="0" applyAlignment="0" applyProtection="0"/>
    <xf numFmtId="0" fontId="10" fillId="0" borderId="0"/>
    <xf numFmtId="0" fontId="9" fillId="0" borderId="0"/>
    <xf numFmtId="172" fontId="275" fillId="0" borderId="0" applyNumberFormat="0" applyFill="0" applyBorder="0" applyAlignment="0" applyProtection="0"/>
    <xf numFmtId="173" fontId="275" fillId="0" borderId="0" applyNumberFormat="0" applyFill="0" applyBorder="0" applyAlignment="0" applyProtection="0"/>
    <xf numFmtId="172" fontId="276" fillId="0" borderId="0" applyNumberFormat="0" applyFill="0" applyBorder="0" applyAlignment="0" applyProtection="0"/>
    <xf numFmtId="173" fontId="276" fillId="0" borderId="0" applyNumberFormat="0" applyFill="0" applyBorder="0" applyAlignment="0" applyProtection="0"/>
    <xf numFmtId="172" fontId="89" fillId="0" borderId="0" applyNumberFormat="0"/>
    <xf numFmtId="172" fontId="89" fillId="0" borderId="0" applyNumberFormat="0"/>
    <xf numFmtId="172" fontId="89" fillId="0" borderId="0" applyNumberFormat="0"/>
    <xf numFmtId="172" fontId="89" fillId="0" borderId="0" applyNumberFormat="0"/>
    <xf numFmtId="0" fontId="89" fillId="0" borderId="0" applyNumberFormat="0"/>
    <xf numFmtId="165" fontId="89" fillId="0" borderId="0" applyNumberFormat="0"/>
    <xf numFmtId="0" fontId="89" fillId="0" borderId="0" applyNumberFormat="0"/>
    <xf numFmtId="165" fontId="89" fillId="0" borderId="0" applyNumberFormat="0"/>
    <xf numFmtId="0" fontId="89" fillId="0" borderId="0" applyNumberFormat="0"/>
    <xf numFmtId="172" fontId="89" fillId="0" borderId="0" applyNumberFormat="0"/>
    <xf numFmtId="0" fontId="89" fillId="0" borderId="0" applyNumberFormat="0"/>
    <xf numFmtId="165" fontId="89" fillId="0" borderId="0" applyNumberFormat="0"/>
    <xf numFmtId="172" fontId="89" fillId="0" borderId="0" applyNumberFormat="0"/>
    <xf numFmtId="172" fontId="89" fillId="0" borderId="0" applyNumberFormat="0"/>
    <xf numFmtId="172" fontId="89" fillId="0" borderId="0" applyNumberFormat="0"/>
    <xf numFmtId="0" fontId="89" fillId="0" borderId="0" applyNumberFormat="0"/>
    <xf numFmtId="165" fontId="89" fillId="0" borderId="0" applyNumberFormat="0"/>
    <xf numFmtId="0" fontId="89" fillId="0" borderId="0" applyNumberFormat="0"/>
    <xf numFmtId="165" fontId="89" fillId="0" borderId="0" applyNumberFormat="0"/>
    <xf numFmtId="0" fontId="89" fillId="0" borderId="0" applyNumberFormat="0"/>
    <xf numFmtId="172" fontId="89" fillId="0" borderId="0" applyNumberFormat="0"/>
    <xf numFmtId="0" fontId="89" fillId="0" borderId="0" applyNumberFormat="0"/>
    <xf numFmtId="165" fontId="89" fillId="0" borderId="0" applyNumberFormat="0"/>
    <xf numFmtId="253" fontId="277" fillId="0" borderId="0" applyBorder="0"/>
    <xf numFmtId="253" fontId="278" fillId="0" borderId="0" applyBorder="0"/>
    <xf numFmtId="172" fontId="279" fillId="0" borderId="0" applyBorder="0"/>
    <xf numFmtId="173" fontId="279" fillId="0" borderId="0" applyBorder="0"/>
    <xf numFmtId="172" fontId="278" fillId="0" borderId="0" applyBorder="0"/>
    <xf numFmtId="173" fontId="278" fillId="0" borderId="0" applyBorder="0"/>
    <xf numFmtId="253" fontId="277" fillId="10" borderId="0" applyBorder="0"/>
    <xf numFmtId="172" fontId="89" fillId="0" borderId="0" applyNumberFormat="0"/>
    <xf numFmtId="0" fontId="89" fillId="0" borderId="0"/>
    <xf numFmtId="0" fontId="89" fillId="0" borderId="0"/>
    <xf numFmtId="172" fontId="102" fillId="0" borderId="0"/>
    <xf numFmtId="172" fontId="102" fillId="0" borderId="0"/>
    <xf numFmtId="172" fontId="102" fillId="0" borderId="0"/>
    <xf numFmtId="21" fontId="27" fillId="0" borderId="0" applyFont="0" applyFill="0" applyBorder="0" applyProtection="0">
      <alignment horizontal="left"/>
    </xf>
    <xf numFmtId="21" fontId="27" fillId="0" borderId="0" applyFont="0" applyFill="0" applyBorder="0" applyProtection="0">
      <alignment horizontal="left"/>
    </xf>
    <xf numFmtId="169" fontId="280" fillId="21" borderId="169">
      <alignment vertical="center"/>
    </xf>
    <xf numFmtId="169" fontId="280" fillId="21" borderId="169">
      <alignment vertical="center"/>
    </xf>
    <xf numFmtId="169" fontId="280" fillId="21" borderId="169">
      <alignment vertical="center"/>
    </xf>
    <xf numFmtId="169" fontId="280" fillId="21" borderId="169">
      <alignment vertical="center"/>
    </xf>
    <xf numFmtId="169" fontId="280" fillId="21" borderId="169">
      <alignment vertical="center"/>
    </xf>
    <xf numFmtId="169" fontId="280" fillId="21" borderId="169">
      <alignment vertical="center"/>
    </xf>
    <xf numFmtId="169" fontId="280" fillId="21" borderId="169">
      <alignment vertical="center"/>
    </xf>
    <xf numFmtId="169" fontId="280" fillId="21" borderId="169">
      <alignment vertical="center"/>
    </xf>
    <xf numFmtId="169" fontId="280" fillId="21" borderId="169">
      <alignment vertical="center"/>
    </xf>
    <xf numFmtId="169" fontId="280" fillId="21" borderId="169">
      <alignment vertical="center"/>
    </xf>
    <xf numFmtId="169" fontId="280" fillId="21" borderId="169">
      <alignment vertical="center"/>
    </xf>
    <xf numFmtId="169" fontId="280" fillId="21" borderId="169">
      <alignment vertical="center"/>
    </xf>
    <xf numFmtId="169" fontId="280" fillId="21" borderId="169">
      <alignment vertical="center"/>
    </xf>
    <xf numFmtId="0" fontId="96" fillId="0" borderId="0" applyNumberFormat="0" applyFill="0" applyBorder="0" applyAlignment="0" applyProtection="0"/>
    <xf numFmtId="172" fontId="29" fillId="0" borderId="0" applyNumberFormat="0" applyFill="0" applyBorder="0" applyAlignment="0" applyProtection="0"/>
    <xf numFmtId="172" fontId="29" fillId="0" borderId="0" applyNumberFormat="0" applyFill="0" applyBorder="0" applyAlignment="0" applyProtection="0"/>
    <xf numFmtId="0" fontId="281" fillId="0" borderId="0" applyNumberFormat="0" applyFill="0" applyBorder="0" applyAlignment="0" applyProtection="0"/>
    <xf numFmtId="0" fontId="29" fillId="0" borderId="0" applyNumberFormat="0" applyFill="0" applyBorder="0" applyAlignment="0" applyProtection="0"/>
    <xf numFmtId="173" fontId="29" fillId="0" borderId="0" applyNumberFormat="0" applyFill="0" applyBorder="0" applyAlignment="0" applyProtection="0"/>
    <xf numFmtId="0" fontId="29" fillId="0" borderId="0" applyNumberFormat="0" applyFill="0" applyBorder="0" applyAlignment="0" applyProtection="0"/>
    <xf numFmtId="165" fontId="282" fillId="0" borderId="0" applyNumberFormat="0" applyFill="0" applyBorder="0" applyAlignment="0" applyProtection="0"/>
    <xf numFmtId="0" fontId="14" fillId="0" borderId="0" applyNumberFormat="0" applyFont="0" applyFill="0" applyBorder="0" applyAlignment="0" applyProtection="0"/>
    <xf numFmtId="2" fontId="173" fillId="0" borderId="0">
      <protection locked="0"/>
    </xf>
    <xf numFmtId="2" fontId="173" fillId="0" borderId="0">
      <protection locked="0"/>
    </xf>
    <xf numFmtId="172" fontId="245" fillId="20" borderId="11"/>
    <xf numFmtId="165" fontId="245" fillId="20" borderId="11"/>
    <xf numFmtId="165" fontId="245" fillId="20" borderId="11"/>
    <xf numFmtId="165" fontId="245" fillId="20" borderId="11"/>
    <xf numFmtId="172" fontId="245" fillId="20" borderId="11"/>
    <xf numFmtId="172" fontId="245" fillId="20" borderId="11"/>
    <xf numFmtId="172" fontId="245" fillId="20" borderId="11"/>
    <xf numFmtId="173" fontId="245" fillId="20" borderId="11"/>
    <xf numFmtId="173" fontId="245" fillId="20" borderId="11"/>
    <xf numFmtId="173" fontId="245" fillId="20" borderId="11"/>
    <xf numFmtId="172" fontId="245" fillId="20" borderId="11"/>
    <xf numFmtId="173" fontId="245" fillId="20" borderId="11"/>
    <xf numFmtId="173" fontId="245" fillId="20" borderId="11"/>
    <xf numFmtId="172" fontId="245" fillId="20" borderId="11"/>
    <xf numFmtId="172" fontId="245" fillId="20" borderId="11"/>
    <xf numFmtId="172" fontId="245" fillId="20" borderId="11"/>
    <xf numFmtId="0" fontId="245" fillId="20" borderId="11"/>
    <xf numFmtId="172" fontId="245" fillId="20" borderId="11"/>
    <xf numFmtId="0" fontId="245" fillId="20" borderId="11"/>
    <xf numFmtId="0" fontId="245" fillId="20" borderId="11"/>
    <xf numFmtId="172" fontId="245" fillId="20" borderId="11"/>
    <xf numFmtId="172" fontId="245" fillId="20" borderId="11"/>
    <xf numFmtId="165" fontId="245" fillId="20" borderId="11"/>
    <xf numFmtId="165" fontId="245" fillId="20" borderId="11"/>
    <xf numFmtId="165" fontId="245" fillId="20" borderId="11"/>
    <xf numFmtId="165" fontId="245" fillId="20" borderId="11"/>
    <xf numFmtId="165" fontId="245" fillId="20" borderId="11"/>
    <xf numFmtId="165" fontId="245" fillId="20" borderId="11"/>
    <xf numFmtId="165" fontId="245" fillId="20" borderId="11"/>
    <xf numFmtId="165" fontId="245" fillId="20" borderId="11"/>
    <xf numFmtId="0" fontId="245" fillId="20" borderId="11"/>
    <xf numFmtId="0" fontId="245" fillId="20" borderId="11"/>
    <xf numFmtId="0" fontId="245" fillId="20" borderId="11"/>
    <xf numFmtId="0" fontId="245" fillId="20" borderId="11"/>
    <xf numFmtId="0" fontId="245" fillId="20" borderId="11"/>
    <xf numFmtId="0" fontId="245" fillId="20" borderId="11"/>
    <xf numFmtId="0" fontId="245" fillId="20" borderId="11"/>
    <xf numFmtId="0" fontId="245" fillId="20" borderId="11"/>
    <xf numFmtId="165" fontId="245" fillId="20" borderId="11"/>
    <xf numFmtId="165" fontId="245" fillId="20" borderId="11"/>
    <xf numFmtId="165" fontId="245" fillId="20" borderId="11"/>
    <xf numFmtId="173" fontId="245" fillId="20" borderId="11"/>
    <xf numFmtId="173" fontId="245" fillId="20" borderId="11"/>
    <xf numFmtId="173" fontId="245" fillId="20" borderId="11"/>
    <xf numFmtId="173" fontId="245" fillId="20" borderId="11"/>
    <xf numFmtId="173" fontId="245" fillId="20" borderId="11"/>
    <xf numFmtId="173" fontId="245" fillId="20" borderId="11"/>
    <xf numFmtId="165" fontId="245" fillId="20" borderId="11"/>
    <xf numFmtId="165" fontId="245" fillId="20" borderId="11"/>
    <xf numFmtId="165" fontId="245" fillId="20" borderId="11"/>
    <xf numFmtId="0" fontId="245" fillId="20" borderId="11"/>
    <xf numFmtId="165" fontId="245" fillId="20" borderId="11"/>
    <xf numFmtId="0" fontId="245" fillId="20" borderId="11"/>
    <xf numFmtId="0" fontId="245" fillId="20" borderId="11"/>
    <xf numFmtId="165" fontId="245" fillId="20" borderId="11"/>
    <xf numFmtId="172" fontId="245" fillId="20" borderId="11"/>
    <xf numFmtId="172" fontId="245" fillId="20" borderId="11"/>
    <xf numFmtId="172" fontId="245" fillId="20" borderId="11"/>
    <xf numFmtId="172" fontId="245" fillId="20" borderId="11"/>
    <xf numFmtId="172" fontId="245" fillId="20" borderId="11"/>
    <xf numFmtId="172" fontId="245" fillId="20" borderId="11"/>
    <xf numFmtId="172" fontId="245" fillId="20" borderId="11"/>
    <xf numFmtId="172" fontId="245" fillId="20" borderId="11"/>
    <xf numFmtId="172" fontId="245" fillId="20" borderId="11"/>
    <xf numFmtId="0" fontId="245" fillId="20" borderId="11"/>
    <xf numFmtId="0" fontId="245" fillId="20" borderId="11"/>
    <xf numFmtId="0" fontId="245" fillId="20" borderId="11"/>
    <xf numFmtId="0" fontId="245" fillId="20" borderId="11"/>
    <xf numFmtId="0" fontId="245" fillId="20" borderId="11"/>
    <xf numFmtId="0" fontId="245" fillId="20" borderId="11"/>
    <xf numFmtId="0" fontId="245" fillId="20" borderId="11"/>
    <xf numFmtId="0" fontId="245" fillId="20" borderId="11"/>
    <xf numFmtId="172" fontId="245" fillId="20" borderId="11"/>
    <xf numFmtId="172" fontId="245" fillId="20" borderId="11"/>
    <xf numFmtId="165" fontId="36" fillId="0" borderId="170" applyNumberFormat="0" applyFill="0" applyAlignment="0" applyProtection="0"/>
    <xf numFmtId="0" fontId="14" fillId="0" borderId="0" applyNumberFormat="0" applyFont="0" applyFill="0" applyBorder="0" applyAlignment="0" applyProtection="0"/>
    <xf numFmtId="172" fontId="89" fillId="79" borderId="171" applyNumberFormat="0" applyFont="0" applyBorder="0" applyAlignment="0" applyProtection="0"/>
    <xf numFmtId="172" fontId="89" fillId="79" borderId="171" applyNumberFormat="0" applyFont="0" applyBorder="0" applyAlignment="0" applyProtection="0"/>
    <xf numFmtId="172" fontId="89" fillId="79" borderId="171" applyNumberFormat="0" applyFont="0" applyBorder="0" applyAlignment="0" applyProtection="0"/>
    <xf numFmtId="172" fontId="89" fillId="79" borderId="171" applyNumberFormat="0" applyFont="0" applyBorder="0" applyAlignment="0" applyProtection="0"/>
    <xf numFmtId="172" fontId="89" fillId="79" borderId="171" applyNumberFormat="0" applyFont="0" applyBorder="0" applyAlignment="0" applyProtection="0"/>
    <xf numFmtId="0" fontId="30"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0"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0" fillId="0" borderId="168" applyNumberFormat="0" applyFill="0" applyAlignment="0" applyProtection="0"/>
    <xf numFmtId="0" fontId="30"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0"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0"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0"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0" fillId="0" borderId="168" applyNumberFormat="0" applyFill="0" applyAlignment="0" applyProtection="0"/>
    <xf numFmtId="173" fontId="30" fillId="0" borderId="168" applyNumberFormat="0" applyFill="0" applyAlignment="0" applyProtection="0"/>
    <xf numFmtId="173" fontId="30" fillId="0" borderId="168" applyNumberFormat="0" applyFill="0" applyAlignment="0" applyProtection="0"/>
    <xf numFmtId="173" fontId="36" fillId="0" borderId="168" applyNumberFormat="0" applyFill="0" applyAlignment="0" applyProtection="0"/>
    <xf numFmtId="173" fontId="36" fillId="0" borderId="168" applyNumberFormat="0" applyFill="0" applyAlignment="0" applyProtection="0"/>
    <xf numFmtId="173" fontId="30" fillId="0" borderId="168" applyNumberFormat="0" applyFill="0" applyAlignment="0" applyProtection="0"/>
    <xf numFmtId="173" fontId="36" fillId="0" borderId="168" applyNumberFormat="0" applyFill="0" applyAlignment="0" applyProtection="0"/>
    <xf numFmtId="173" fontId="36" fillId="0" borderId="168" applyNumberFormat="0" applyFill="0" applyAlignment="0" applyProtection="0"/>
    <xf numFmtId="173" fontId="36" fillId="0" borderId="168" applyNumberFormat="0" applyFill="0" applyAlignment="0" applyProtection="0"/>
    <xf numFmtId="173" fontId="36" fillId="0" borderId="168" applyNumberFormat="0" applyFill="0" applyAlignment="0" applyProtection="0"/>
    <xf numFmtId="173" fontId="36" fillId="0" borderId="168" applyNumberFormat="0" applyFill="0" applyAlignment="0" applyProtection="0"/>
    <xf numFmtId="173" fontId="36" fillId="0" borderId="168" applyNumberFormat="0" applyFill="0" applyAlignment="0" applyProtection="0"/>
    <xf numFmtId="173" fontId="30" fillId="0" borderId="168" applyNumberFormat="0" applyFill="0" applyAlignment="0" applyProtection="0"/>
    <xf numFmtId="173" fontId="30" fillId="0" borderId="168" applyNumberFormat="0" applyFill="0" applyAlignment="0" applyProtection="0"/>
    <xf numFmtId="173" fontId="36" fillId="0" borderId="168" applyNumberFormat="0" applyFill="0" applyAlignment="0" applyProtection="0"/>
    <xf numFmtId="173" fontId="36" fillId="0" borderId="168" applyNumberFormat="0" applyFill="0" applyAlignment="0" applyProtection="0"/>
    <xf numFmtId="173" fontId="30" fillId="0" borderId="168" applyNumberFormat="0" applyFill="0" applyAlignment="0" applyProtection="0"/>
    <xf numFmtId="0" fontId="30"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0" fillId="0" borderId="168" applyNumberFormat="0" applyFill="0" applyAlignment="0" applyProtection="0"/>
    <xf numFmtId="0" fontId="30"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0"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169" fontId="283" fillId="15" borderId="0">
      <alignment horizontal="center" vertical="center"/>
    </xf>
    <xf numFmtId="258" fontId="89" fillId="0" borderId="0" applyFont="0" applyFill="0" applyBorder="0" applyAlignment="0" applyProtection="0"/>
    <xf numFmtId="172" fontId="284" fillId="0" borderId="0" applyNumberFormat="0" applyFill="0" applyBorder="0" applyAlignment="0" applyProtection="0"/>
    <xf numFmtId="173" fontId="284" fillId="0" borderId="0" applyNumberFormat="0" applyFill="0" applyBorder="0" applyAlignment="0" applyProtection="0"/>
    <xf numFmtId="172" fontId="284" fillId="0" borderId="0" applyNumberFormat="0" applyFill="0" applyBorder="0" applyAlignment="0" applyProtection="0"/>
    <xf numFmtId="172" fontId="281" fillId="0" borderId="0" applyNumberFormat="0" applyFill="0" applyBorder="0" applyAlignment="0" applyProtection="0"/>
    <xf numFmtId="172" fontId="79" fillId="0" borderId="0"/>
    <xf numFmtId="172" fontId="79" fillId="0" borderId="0"/>
    <xf numFmtId="173" fontId="79" fillId="0" borderId="0"/>
    <xf numFmtId="0" fontId="79" fillId="0" borderId="0"/>
    <xf numFmtId="165" fontId="79" fillId="0" borderId="0"/>
    <xf numFmtId="0" fontId="79" fillId="0" borderId="0"/>
    <xf numFmtId="173" fontId="79" fillId="0" borderId="0"/>
    <xf numFmtId="0" fontId="79" fillId="0" borderId="0"/>
    <xf numFmtId="172" fontId="79" fillId="0" borderId="0"/>
    <xf numFmtId="0" fontId="79" fillId="0" borderId="0"/>
    <xf numFmtId="165" fontId="79" fillId="0" borderId="0"/>
    <xf numFmtId="172" fontId="89" fillId="0" borderId="0">
      <alignment horizontal="center"/>
    </xf>
    <xf numFmtId="172" fontId="89" fillId="0" borderId="0">
      <alignment horizontal="center"/>
    </xf>
    <xf numFmtId="172" fontId="89" fillId="0" borderId="0">
      <alignment horizontal="center"/>
    </xf>
    <xf numFmtId="172" fontId="89" fillId="0" borderId="0">
      <alignment horizontal="center"/>
    </xf>
    <xf numFmtId="0" fontId="89" fillId="0" borderId="0">
      <alignment horizontal="center"/>
    </xf>
    <xf numFmtId="165" fontId="89" fillId="0" borderId="0">
      <alignment horizontal="center"/>
    </xf>
    <xf numFmtId="0" fontId="89" fillId="0" borderId="0">
      <alignment horizontal="center"/>
    </xf>
    <xf numFmtId="165" fontId="89" fillId="0" borderId="0">
      <alignment horizontal="center"/>
    </xf>
    <xf numFmtId="0" fontId="89" fillId="0" borderId="0">
      <alignment horizontal="center"/>
    </xf>
    <xf numFmtId="172" fontId="89" fillId="0" borderId="0">
      <alignment horizontal="center"/>
    </xf>
    <xf numFmtId="0" fontId="89" fillId="0" borderId="0">
      <alignment horizontal="center"/>
    </xf>
    <xf numFmtId="165" fontId="89" fillId="0" borderId="0">
      <alignment horizontal="center"/>
    </xf>
    <xf numFmtId="172" fontId="89" fillId="0" borderId="0">
      <alignment horizontal="center"/>
    </xf>
    <xf numFmtId="172" fontId="89" fillId="0" borderId="0">
      <alignment horizontal="center"/>
    </xf>
    <xf numFmtId="172" fontId="89" fillId="0" borderId="0">
      <alignment horizontal="center"/>
    </xf>
    <xf numFmtId="0" fontId="89" fillId="0" borderId="0">
      <alignment horizontal="center"/>
    </xf>
    <xf numFmtId="165" fontId="89" fillId="0" borderId="0">
      <alignment horizontal="center"/>
    </xf>
    <xf numFmtId="0" fontId="89" fillId="0" borderId="0">
      <alignment horizontal="center"/>
    </xf>
    <xf numFmtId="165" fontId="89" fillId="0" borderId="0">
      <alignment horizontal="center"/>
    </xf>
    <xf numFmtId="0" fontId="89" fillId="0" borderId="0">
      <alignment horizontal="center"/>
    </xf>
    <xf numFmtId="172" fontId="89" fillId="0" borderId="0">
      <alignment horizontal="center"/>
    </xf>
    <xf numFmtId="0" fontId="89" fillId="0" borderId="0">
      <alignment horizontal="center"/>
    </xf>
    <xf numFmtId="165" fontId="89" fillId="0" borderId="0">
      <alignment horizontal="center"/>
    </xf>
    <xf numFmtId="259" fontId="111" fillId="0" borderId="0"/>
    <xf numFmtId="172" fontId="89" fillId="0" borderId="0">
      <alignment horizontal="center"/>
    </xf>
    <xf numFmtId="172" fontId="148"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24"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173" fontId="124"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3"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48"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172" fontId="148"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0" fontId="124" fillId="23" borderId="160" applyNumberFormat="0" applyFont="0" applyAlignment="0" applyProtection="0"/>
    <xf numFmtId="172" fontId="89" fillId="0" borderId="0" applyFont="0" applyFill="0" applyBorder="0" applyAlignment="0" applyProtection="0"/>
    <xf numFmtId="172" fontId="89" fillId="0" borderId="0" applyFont="0" applyFill="0" applyBorder="0" applyAlignment="0" applyProtection="0"/>
    <xf numFmtId="246" fontId="120" fillId="0" borderId="0">
      <protection locked="0"/>
    </xf>
    <xf numFmtId="255" fontId="120" fillId="0" borderId="0">
      <protection locked="0"/>
    </xf>
    <xf numFmtId="172" fontId="98" fillId="0" borderId="0"/>
    <xf numFmtId="172" fontId="98" fillId="0" borderId="0"/>
    <xf numFmtId="173" fontId="98" fillId="0" borderId="0"/>
    <xf numFmtId="0" fontId="98" fillId="0" borderId="0"/>
    <xf numFmtId="165" fontId="98" fillId="0" borderId="0"/>
    <xf numFmtId="0" fontId="98" fillId="0" borderId="0"/>
    <xf numFmtId="173" fontId="98" fillId="0" borderId="0"/>
    <xf numFmtId="0" fontId="98" fillId="0" borderId="0"/>
    <xf numFmtId="172" fontId="98" fillId="0" borderId="0"/>
    <xf numFmtId="0" fontId="98" fillId="0" borderId="0"/>
    <xf numFmtId="165" fontId="98" fillId="0" borderId="0"/>
    <xf numFmtId="260" fontId="89" fillId="0" borderId="0" applyFont="0" applyFill="0" applyBorder="0" applyAlignment="0" applyProtection="0"/>
    <xf numFmtId="261" fontId="89" fillId="0" borderId="0" applyFont="0" applyFill="0" applyBorder="0" applyAlignment="0" applyProtection="0"/>
    <xf numFmtId="262" fontId="89" fillId="0" borderId="0" applyFont="0" applyFill="0" applyBorder="0" applyAlignment="0" applyProtection="0"/>
    <xf numFmtId="38" fontId="98" fillId="0" borderId="0" applyFont="0" applyFill="0" applyBorder="0" applyAlignment="0" applyProtection="0"/>
    <xf numFmtId="40" fontId="98" fillId="0" borderId="0" applyFont="0" applyFill="0" applyBorder="0" applyAlignment="0" applyProtection="0"/>
    <xf numFmtId="4" fontId="89" fillId="0" borderId="0" applyFont="0" applyFill="0" applyBorder="0" applyAlignment="0" applyProtection="0"/>
    <xf numFmtId="4" fontId="89" fillId="0" borderId="0" applyFont="0" applyFill="0" applyBorder="0" applyAlignment="0" applyProtection="0"/>
    <xf numFmtId="4" fontId="89" fillId="0" borderId="0" applyFont="0" applyFill="0" applyBorder="0" applyAlignment="0" applyProtection="0"/>
    <xf numFmtId="4" fontId="89" fillId="0" borderId="0" applyFont="0" applyFill="0" applyBorder="0" applyAlignment="0" applyProtection="0"/>
    <xf numFmtId="263" fontId="145" fillId="0" borderId="0" applyFont="0" applyFill="0" applyBorder="0" applyAlignment="0" applyProtection="0"/>
    <xf numFmtId="264" fontId="145" fillId="0" borderId="0" applyFont="0" applyFill="0" applyBorder="0" applyAlignment="0" applyProtection="0"/>
    <xf numFmtId="0" fontId="94" fillId="0" borderId="0" applyNumberFormat="0" applyFill="0" applyBorder="0" applyAlignment="0" applyProtection="0"/>
    <xf numFmtId="172" fontId="31" fillId="0" borderId="0" applyNumberFormat="0" applyFill="0" applyBorder="0" applyAlignment="0" applyProtection="0"/>
    <xf numFmtId="172" fontId="31" fillId="0" borderId="0" applyNumberFormat="0" applyFill="0" applyBorder="0" applyAlignment="0" applyProtection="0"/>
    <xf numFmtId="0" fontId="94" fillId="0" borderId="0" applyNumberFormat="0" applyFill="0" applyBorder="0" applyAlignment="0" applyProtection="0"/>
    <xf numFmtId="0" fontId="31" fillId="0" borderId="0" applyNumberFormat="0" applyFill="0" applyBorder="0" applyAlignment="0" applyProtection="0"/>
    <xf numFmtId="173" fontId="31" fillId="0" borderId="0" applyNumberFormat="0" applyFill="0" applyBorder="0" applyAlignment="0" applyProtection="0"/>
    <xf numFmtId="0" fontId="31" fillId="0" borderId="0" applyNumberFormat="0" applyFill="0" applyBorder="0" applyAlignment="0" applyProtection="0"/>
    <xf numFmtId="165" fontId="94" fillId="0" borderId="0" applyNumberFormat="0" applyFill="0" applyBorder="0" applyAlignment="0" applyProtection="0"/>
    <xf numFmtId="0" fontId="14" fillId="0" borderId="0" applyNumberFormat="0" applyFont="0" applyFill="0" applyBorder="0" applyAlignment="0" applyProtection="0"/>
    <xf numFmtId="172" fontId="285" fillId="0" borderId="0" applyNumberFormat="0" applyFont="0" applyFill="0" applyBorder="0" applyAlignment="0" applyProtection="0">
      <alignment vertical="top"/>
    </xf>
    <xf numFmtId="172" fontId="285" fillId="0" borderId="0" applyNumberFormat="0" applyFont="0" applyFill="0" applyBorder="0" applyAlignment="0" applyProtection="0">
      <alignment vertical="top"/>
    </xf>
    <xf numFmtId="173" fontId="285" fillId="0" borderId="0" applyNumberFormat="0" applyFont="0" applyFill="0" applyBorder="0" applyAlignment="0" applyProtection="0">
      <alignment vertical="top"/>
    </xf>
    <xf numFmtId="0" fontId="285" fillId="0" borderId="0" applyNumberFormat="0" applyFont="0" applyFill="0" applyBorder="0" applyAlignment="0" applyProtection="0">
      <alignment vertical="top"/>
    </xf>
    <xf numFmtId="165" fontId="285" fillId="0" borderId="0" applyNumberFormat="0" applyFont="0" applyFill="0" applyBorder="0" applyAlignment="0" applyProtection="0">
      <alignment vertical="top"/>
    </xf>
    <xf numFmtId="0" fontId="285" fillId="0" borderId="0" applyNumberFormat="0" applyFont="0" applyFill="0" applyBorder="0" applyAlignment="0" applyProtection="0">
      <alignment vertical="top"/>
    </xf>
    <xf numFmtId="173" fontId="285" fillId="0" borderId="0" applyNumberFormat="0" applyFont="0" applyFill="0" applyBorder="0" applyAlignment="0" applyProtection="0">
      <alignment vertical="top"/>
    </xf>
    <xf numFmtId="0" fontId="285" fillId="0" borderId="0" applyNumberFormat="0" applyFont="0" applyFill="0" applyBorder="0" applyAlignment="0" applyProtection="0">
      <alignment vertical="top"/>
    </xf>
    <xf numFmtId="172" fontId="285" fillId="0" borderId="0" applyNumberFormat="0" applyFont="0" applyFill="0" applyBorder="0" applyAlignment="0" applyProtection="0">
      <alignment vertical="top"/>
    </xf>
    <xf numFmtId="0" fontId="285" fillId="0" borderId="0" applyNumberFormat="0" applyFont="0" applyFill="0" applyBorder="0" applyAlignment="0" applyProtection="0">
      <alignment vertical="top"/>
    </xf>
    <xf numFmtId="165" fontId="285" fillId="0" borderId="0" applyNumberFormat="0" applyFont="0" applyFill="0" applyBorder="0" applyAlignment="0" applyProtection="0">
      <alignment vertical="top"/>
    </xf>
    <xf numFmtId="172" fontId="286" fillId="0" borderId="0" applyNumberFormat="0" applyFont="0" applyFill="0" applyBorder="0" applyAlignment="0" applyProtection="0">
      <alignment vertical="top"/>
    </xf>
    <xf numFmtId="172" fontId="286" fillId="0" borderId="0" applyNumberFormat="0" applyFont="0" applyFill="0" applyBorder="0" applyAlignment="0" applyProtection="0">
      <alignment vertical="top"/>
    </xf>
    <xf numFmtId="173" fontId="286" fillId="0" borderId="0" applyNumberFormat="0" applyFont="0" applyFill="0" applyBorder="0" applyAlignment="0" applyProtection="0">
      <alignment vertical="top"/>
    </xf>
    <xf numFmtId="0" fontId="286" fillId="0" borderId="0" applyNumberFormat="0" applyFont="0" applyFill="0" applyBorder="0" applyAlignment="0" applyProtection="0">
      <alignment vertical="top"/>
    </xf>
    <xf numFmtId="165" fontId="286" fillId="0" borderId="0" applyNumberFormat="0" applyFont="0" applyFill="0" applyBorder="0" applyAlignment="0" applyProtection="0">
      <alignment vertical="top"/>
    </xf>
    <xf numFmtId="0" fontId="286" fillId="0" borderId="0" applyNumberFormat="0" applyFont="0" applyFill="0" applyBorder="0" applyAlignment="0" applyProtection="0">
      <alignment vertical="top"/>
    </xf>
    <xf numFmtId="173" fontId="286" fillId="0" borderId="0" applyNumberFormat="0" applyFont="0" applyFill="0" applyBorder="0" applyAlignment="0" applyProtection="0">
      <alignment vertical="top"/>
    </xf>
    <xf numFmtId="0" fontId="286" fillId="0" borderId="0" applyNumberFormat="0" applyFont="0" applyFill="0" applyBorder="0" applyAlignment="0" applyProtection="0">
      <alignment vertical="top"/>
    </xf>
    <xf numFmtId="172" fontId="286" fillId="0" borderId="0" applyNumberFormat="0" applyFont="0" applyFill="0" applyBorder="0" applyAlignment="0" applyProtection="0">
      <alignment vertical="top"/>
    </xf>
    <xf numFmtId="0" fontId="286" fillId="0" borderId="0" applyNumberFormat="0" applyFont="0" applyFill="0" applyBorder="0" applyAlignment="0" applyProtection="0">
      <alignment vertical="top"/>
    </xf>
    <xf numFmtId="165" fontId="286" fillId="0" borderId="0" applyNumberFormat="0" applyFont="0" applyFill="0" applyBorder="0" applyAlignment="0" applyProtection="0">
      <alignment vertical="top"/>
    </xf>
    <xf numFmtId="172" fontId="286" fillId="0" borderId="0" applyNumberFormat="0" applyFont="0" applyFill="0" applyBorder="0" applyAlignment="0" applyProtection="0">
      <alignment vertical="top"/>
    </xf>
    <xf numFmtId="172" fontId="286" fillId="0" borderId="0" applyNumberFormat="0" applyFont="0" applyFill="0" applyBorder="0" applyAlignment="0" applyProtection="0">
      <alignment vertical="top"/>
    </xf>
    <xf numFmtId="173" fontId="286" fillId="0" borderId="0" applyNumberFormat="0" applyFont="0" applyFill="0" applyBorder="0" applyAlignment="0" applyProtection="0">
      <alignment vertical="top"/>
    </xf>
    <xf numFmtId="0" fontId="286" fillId="0" borderId="0" applyNumberFormat="0" applyFont="0" applyFill="0" applyBorder="0" applyAlignment="0" applyProtection="0">
      <alignment vertical="top"/>
    </xf>
    <xf numFmtId="165" fontId="286" fillId="0" borderId="0" applyNumberFormat="0" applyFont="0" applyFill="0" applyBorder="0" applyAlignment="0" applyProtection="0">
      <alignment vertical="top"/>
    </xf>
    <xf numFmtId="0" fontId="286" fillId="0" borderId="0" applyNumberFormat="0" applyFont="0" applyFill="0" applyBorder="0" applyAlignment="0" applyProtection="0">
      <alignment vertical="top"/>
    </xf>
    <xf numFmtId="173" fontId="286" fillId="0" borderId="0" applyNumberFormat="0" applyFont="0" applyFill="0" applyBorder="0" applyAlignment="0" applyProtection="0">
      <alignment vertical="top"/>
    </xf>
    <xf numFmtId="0" fontId="286" fillId="0" borderId="0" applyNumberFormat="0" applyFont="0" applyFill="0" applyBorder="0" applyAlignment="0" applyProtection="0">
      <alignment vertical="top"/>
    </xf>
    <xf numFmtId="172" fontId="286" fillId="0" borderId="0" applyNumberFormat="0" applyFont="0" applyFill="0" applyBorder="0" applyAlignment="0" applyProtection="0">
      <alignment vertical="top"/>
    </xf>
    <xf numFmtId="0" fontId="286" fillId="0" borderId="0" applyNumberFormat="0" applyFont="0" applyFill="0" applyBorder="0" applyAlignment="0" applyProtection="0">
      <alignment vertical="top"/>
    </xf>
    <xf numFmtId="165" fontId="286" fillId="0" borderId="0" applyNumberFormat="0" applyFont="0" applyFill="0" applyBorder="0" applyAlignment="0" applyProtection="0">
      <alignment vertical="top"/>
    </xf>
    <xf numFmtId="172" fontId="285" fillId="0" borderId="0" applyNumberFormat="0" applyFont="0" applyFill="0" applyBorder="0" applyAlignment="0" applyProtection="0"/>
    <xf numFmtId="172" fontId="285" fillId="0" borderId="0" applyNumberFormat="0" applyFont="0" applyFill="0" applyBorder="0" applyAlignment="0" applyProtection="0"/>
    <xf numFmtId="173" fontId="285" fillId="0" borderId="0" applyNumberFormat="0" applyFont="0" applyFill="0" applyBorder="0" applyAlignment="0" applyProtection="0"/>
    <xf numFmtId="0" fontId="285" fillId="0" borderId="0" applyNumberFormat="0" applyFont="0" applyFill="0" applyBorder="0" applyAlignment="0" applyProtection="0"/>
    <xf numFmtId="165" fontId="285" fillId="0" borderId="0" applyNumberFormat="0" applyFont="0" applyFill="0" applyBorder="0" applyAlignment="0" applyProtection="0"/>
    <xf numFmtId="0" fontId="285" fillId="0" borderId="0" applyNumberFormat="0" applyFont="0" applyFill="0" applyBorder="0" applyAlignment="0" applyProtection="0"/>
    <xf numFmtId="173" fontId="285" fillId="0" borderId="0" applyNumberFormat="0" applyFont="0" applyFill="0" applyBorder="0" applyAlignment="0" applyProtection="0"/>
    <xf numFmtId="0" fontId="285" fillId="0" borderId="0" applyNumberFormat="0" applyFont="0" applyFill="0" applyBorder="0" applyAlignment="0" applyProtection="0"/>
    <xf numFmtId="172" fontId="285" fillId="0" borderId="0" applyNumberFormat="0" applyFont="0" applyFill="0" applyBorder="0" applyAlignment="0" applyProtection="0"/>
    <xf numFmtId="0" fontId="285" fillId="0" borderId="0" applyNumberFormat="0" applyFont="0" applyFill="0" applyBorder="0" applyAlignment="0" applyProtection="0"/>
    <xf numFmtId="165" fontId="285" fillId="0" borderId="0" applyNumberFormat="0" applyFont="0" applyFill="0" applyBorder="0" applyAlignment="0" applyProtection="0"/>
    <xf numFmtId="172" fontId="285" fillId="0" borderId="0" applyNumberFormat="0" applyFont="0" applyFill="0" applyBorder="0" applyAlignment="0" applyProtection="0">
      <alignment horizontal="left" vertical="top"/>
    </xf>
    <xf numFmtId="172" fontId="285" fillId="0" borderId="0" applyNumberFormat="0" applyFont="0" applyFill="0" applyBorder="0" applyAlignment="0" applyProtection="0">
      <alignment horizontal="left" vertical="top"/>
    </xf>
    <xf numFmtId="173" fontId="285" fillId="0" borderId="0" applyNumberFormat="0" applyFont="0" applyFill="0" applyBorder="0" applyAlignment="0" applyProtection="0">
      <alignment horizontal="left" vertical="top"/>
    </xf>
    <xf numFmtId="0" fontId="285" fillId="0" borderId="0" applyNumberFormat="0" applyFont="0" applyFill="0" applyBorder="0" applyAlignment="0" applyProtection="0">
      <alignment horizontal="left" vertical="top"/>
    </xf>
    <xf numFmtId="165" fontId="285" fillId="0" borderId="0" applyNumberFormat="0" applyFont="0" applyFill="0" applyBorder="0" applyAlignment="0" applyProtection="0">
      <alignment horizontal="left" vertical="top"/>
    </xf>
    <xf numFmtId="0" fontId="285" fillId="0" borderId="0" applyNumberFormat="0" applyFont="0" applyFill="0" applyBorder="0" applyAlignment="0" applyProtection="0">
      <alignment horizontal="left" vertical="top"/>
    </xf>
    <xf numFmtId="173" fontId="285" fillId="0" borderId="0" applyNumberFormat="0" applyFont="0" applyFill="0" applyBorder="0" applyAlignment="0" applyProtection="0">
      <alignment horizontal="left" vertical="top"/>
    </xf>
    <xf numFmtId="0" fontId="285" fillId="0" borderId="0" applyNumberFormat="0" applyFont="0" applyFill="0" applyBorder="0" applyAlignment="0" applyProtection="0">
      <alignment horizontal="left" vertical="top"/>
    </xf>
    <xf numFmtId="172" fontId="285" fillId="0" borderId="0" applyNumberFormat="0" applyFont="0" applyFill="0" applyBorder="0" applyAlignment="0" applyProtection="0">
      <alignment horizontal="left" vertical="top"/>
    </xf>
    <xf numFmtId="0" fontId="285" fillId="0" borderId="0" applyNumberFormat="0" applyFont="0" applyFill="0" applyBorder="0" applyAlignment="0" applyProtection="0">
      <alignment horizontal="left" vertical="top"/>
    </xf>
    <xf numFmtId="165" fontId="285" fillId="0" borderId="0" applyNumberFormat="0" applyFont="0" applyFill="0" applyBorder="0" applyAlignment="0" applyProtection="0">
      <alignment horizontal="left" vertical="top"/>
    </xf>
    <xf numFmtId="172" fontId="285" fillId="0" borderId="0" applyNumberFormat="0" applyFont="0" applyFill="0" applyBorder="0" applyAlignment="0" applyProtection="0">
      <alignment horizontal="left" vertical="top"/>
    </xf>
    <xf numFmtId="172" fontId="285" fillId="0" borderId="0" applyNumberFormat="0" applyFont="0" applyFill="0" applyBorder="0" applyAlignment="0" applyProtection="0">
      <alignment horizontal="left" vertical="top"/>
    </xf>
    <xf numFmtId="173" fontId="285" fillId="0" borderId="0" applyNumberFormat="0" applyFont="0" applyFill="0" applyBorder="0" applyAlignment="0" applyProtection="0">
      <alignment horizontal="left" vertical="top"/>
    </xf>
    <xf numFmtId="0" fontId="285" fillId="0" borderId="0" applyNumberFormat="0" applyFont="0" applyFill="0" applyBorder="0" applyAlignment="0" applyProtection="0">
      <alignment horizontal="left" vertical="top"/>
    </xf>
    <xf numFmtId="165" fontId="285" fillId="0" borderId="0" applyNumberFormat="0" applyFont="0" applyFill="0" applyBorder="0" applyAlignment="0" applyProtection="0">
      <alignment horizontal="left" vertical="top"/>
    </xf>
    <xf numFmtId="0" fontId="285" fillId="0" borderId="0" applyNumberFormat="0" applyFont="0" applyFill="0" applyBorder="0" applyAlignment="0" applyProtection="0">
      <alignment horizontal="left" vertical="top"/>
    </xf>
    <xf numFmtId="173" fontId="285" fillId="0" borderId="0" applyNumberFormat="0" applyFont="0" applyFill="0" applyBorder="0" applyAlignment="0" applyProtection="0">
      <alignment horizontal="left" vertical="top"/>
    </xf>
    <xf numFmtId="0" fontId="285" fillId="0" borderId="0" applyNumberFormat="0" applyFont="0" applyFill="0" applyBorder="0" applyAlignment="0" applyProtection="0">
      <alignment horizontal="left" vertical="top"/>
    </xf>
    <xf numFmtId="172" fontId="285" fillId="0" borderId="0" applyNumberFormat="0" applyFont="0" applyFill="0" applyBorder="0" applyAlignment="0" applyProtection="0">
      <alignment horizontal="left" vertical="top"/>
    </xf>
    <xf numFmtId="0" fontId="285" fillId="0" borderId="0" applyNumberFormat="0" applyFont="0" applyFill="0" applyBorder="0" applyAlignment="0" applyProtection="0">
      <alignment horizontal="left" vertical="top"/>
    </xf>
    <xf numFmtId="165" fontId="285" fillId="0" borderId="0" applyNumberFormat="0" applyFont="0" applyFill="0" applyBorder="0" applyAlignment="0" applyProtection="0">
      <alignment horizontal="left" vertical="top"/>
    </xf>
    <xf numFmtId="172" fontId="285" fillId="0" borderId="0" applyNumberFormat="0" applyFont="0" applyFill="0" applyBorder="0" applyAlignment="0" applyProtection="0">
      <alignment horizontal="left" vertical="top"/>
    </xf>
    <xf numFmtId="172" fontId="285" fillId="0" borderId="0" applyNumberFormat="0" applyFont="0" applyFill="0" applyBorder="0" applyAlignment="0" applyProtection="0">
      <alignment horizontal="left" vertical="top"/>
    </xf>
    <xf numFmtId="173" fontId="285" fillId="0" borderId="0" applyNumberFormat="0" applyFont="0" applyFill="0" applyBorder="0" applyAlignment="0" applyProtection="0">
      <alignment horizontal="left" vertical="top"/>
    </xf>
    <xf numFmtId="0" fontId="285" fillId="0" borderId="0" applyNumberFormat="0" applyFont="0" applyFill="0" applyBorder="0" applyAlignment="0" applyProtection="0">
      <alignment horizontal="left" vertical="top"/>
    </xf>
    <xf numFmtId="165" fontId="285" fillId="0" borderId="0" applyNumberFormat="0" applyFont="0" applyFill="0" applyBorder="0" applyAlignment="0" applyProtection="0">
      <alignment horizontal="left" vertical="top"/>
    </xf>
    <xf numFmtId="0" fontId="285" fillId="0" borderId="0" applyNumberFormat="0" applyFont="0" applyFill="0" applyBorder="0" applyAlignment="0" applyProtection="0">
      <alignment horizontal="left" vertical="top"/>
    </xf>
    <xf numFmtId="173" fontId="285" fillId="0" borderId="0" applyNumberFormat="0" applyFont="0" applyFill="0" applyBorder="0" applyAlignment="0" applyProtection="0">
      <alignment horizontal="left" vertical="top"/>
    </xf>
    <xf numFmtId="0" fontId="285" fillId="0" borderId="0" applyNumberFormat="0" applyFont="0" applyFill="0" applyBorder="0" applyAlignment="0" applyProtection="0">
      <alignment horizontal="left" vertical="top"/>
    </xf>
    <xf numFmtId="172" fontId="285" fillId="0" borderId="0" applyNumberFormat="0" applyFont="0" applyFill="0" applyBorder="0" applyAlignment="0" applyProtection="0">
      <alignment horizontal="left" vertical="top"/>
    </xf>
    <xf numFmtId="0" fontId="285" fillId="0" borderId="0" applyNumberFormat="0" applyFont="0" applyFill="0" applyBorder="0" applyAlignment="0" applyProtection="0">
      <alignment horizontal="left" vertical="top"/>
    </xf>
    <xf numFmtId="165" fontId="285" fillId="0" borderId="0" applyNumberFormat="0" applyFont="0" applyFill="0" applyBorder="0" applyAlignment="0" applyProtection="0">
      <alignment horizontal="left" vertical="top"/>
    </xf>
    <xf numFmtId="172" fontId="287" fillId="0" borderId="0" applyNumberFormat="0" applyFont="0" applyFill="0" applyBorder="0" applyAlignment="0" applyProtection="0">
      <alignment horizontal="center"/>
    </xf>
    <xf numFmtId="172" fontId="287" fillId="0" borderId="0" applyNumberFormat="0" applyFont="0" applyFill="0" applyBorder="0" applyAlignment="0" applyProtection="0">
      <alignment horizontal="center"/>
    </xf>
    <xf numFmtId="173" fontId="287" fillId="0" borderId="0" applyNumberFormat="0" applyFont="0" applyFill="0" applyBorder="0" applyAlignment="0" applyProtection="0">
      <alignment horizontal="center"/>
    </xf>
    <xf numFmtId="0" fontId="287" fillId="0" borderId="0" applyNumberFormat="0" applyFont="0" applyFill="0" applyBorder="0" applyAlignment="0" applyProtection="0">
      <alignment horizontal="center"/>
    </xf>
    <xf numFmtId="165" fontId="287" fillId="0" borderId="0" applyNumberFormat="0" applyFont="0" applyFill="0" applyBorder="0" applyAlignment="0" applyProtection="0">
      <alignment horizontal="center"/>
    </xf>
    <xf numFmtId="0" fontId="287" fillId="0" borderId="0" applyNumberFormat="0" applyFont="0" applyFill="0" applyBorder="0" applyAlignment="0" applyProtection="0">
      <alignment horizontal="center"/>
    </xf>
    <xf numFmtId="173" fontId="287" fillId="0" borderId="0" applyNumberFormat="0" applyFont="0" applyFill="0" applyBorder="0" applyAlignment="0" applyProtection="0">
      <alignment horizontal="center"/>
    </xf>
    <xf numFmtId="0" fontId="287" fillId="0" borderId="0" applyNumberFormat="0" applyFont="0" applyFill="0" applyBorder="0" applyAlignment="0" applyProtection="0">
      <alignment horizontal="center"/>
    </xf>
    <xf numFmtId="172" fontId="287" fillId="0" borderId="0" applyNumberFormat="0" applyFont="0" applyFill="0" applyBorder="0" applyAlignment="0" applyProtection="0">
      <alignment horizontal="center"/>
    </xf>
    <xf numFmtId="0" fontId="287" fillId="0" borderId="0" applyNumberFormat="0" applyFont="0" applyFill="0" applyBorder="0" applyAlignment="0" applyProtection="0">
      <alignment horizontal="center"/>
    </xf>
    <xf numFmtId="165" fontId="287" fillId="0" borderId="0" applyNumberFormat="0" applyFont="0" applyFill="0" applyBorder="0" applyAlignment="0" applyProtection="0">
      <alignment horizontal="center"/>
    </xf>
    <xf numFmtId="172" fontId="287" fillId="0" borderId="0" applyNumberFormat="0" applyFont="0" applyFill="0" applyBorder="0" applyAlignment="0" applyProtection="0">
      <alignment horizontal="center"/>
    </xf>
    <xf numFmtId="172" fontId="287" fillId="0" borderId="0" applyNumberFormat="0" applyFont="0" applyFill="0" applyBorder="0" applyAlignment="0" applyProtection="0">
      <alignment horizontal="center"/>
    </xf>
    <xf numFmtId="173" fontId="287" fillId="0" borderId="0" applyNumberFormat="0" applyFont="0" applyFill="0" applyBorder="0" applyAlignment="0" applyProtection="0">
      <alignment horizontal="center"/>
    </xf>
    <xf numFmtId="0" fontId="287" fillId="0" borderId="0" applyNumberFormat="0" applyFont="0" applyFill="0" applyBorder="0" applyAlignment="0" applyProtection="0">
      <alignment horizontal="center"/>
    </xf>
    <xf numFmtId="165" fontId="287" fillId="0" borderId="0" applyNumberFormat="0" applyFont="0" applyFill="0" applyBorder="0" applyAlignment="0" applyProtection="0">
      <alignment horizontal="center"/>
    </xf>
    <xf numFmtId="0" fontId="287" fillId="0" borderId="0" applyNumberFormat="0" applyFont="0" applyFill="0" applyBorder="0" applyAlignment="0" applyProtection="0">
      <alignment horizontal="center"/>
    </xf>
    <xf numFmtId="173" fontId="287" fillId="0" borderId="0" applyNumberFormat="0" applyFont="0" applyFill="0" applyBorder="0" applyAlignment="0" applyProtection="0">
      <alignment horizontal="center"/>
    </xf>
    <xf numFmtId="0" fontId="287" fillId="0" borderId="0" applyNumberFormat="0" applyFont="0" applyFill="0" applyBorder="0" applyAlignment="0" applyProtection="0">
      <alignment horizontal="center"/>
    </xf>
    <xf numFmtId="172" fontId="287" fillId="0" borderId="0" applyNumberFormat="0" applyFont="0" applyFill="0" applyBorder="0" applyAlignment="0" applyProtection="0">
      <alignment horizontal="center"/>
    </xf>
    <xf numFmtId="0" fontId="287" fillId="0" borderId="0" applyNumberFormat="0" applyFont="0" applyFill="0" applyBorder="0" applyAlignment="0" applyProtection="0">
      <alignment horizontal="center"/>
    </xf>
    <xf numFmtId="165" fontId="287" fillId="0" borderId="0" applyNumberFormat="0" applyFont="0" applyFill="0" applyBorder="0" applyAlignment="0" applyProtection="0">
      <alignment horizontal="center"/>
    </xf>
    <xf numFmtId="172" fontId="27" fillId="0" borderId="0"/>
    <xf numFmtId="172" fontId="27" fillId="0" borderId="0"/>
    <xf numFmtId="173" fontId="27" fillId="0" borderId="0"/>
    <xf numFmtId="0" fontId="27" fillId="0" borderId="0"/>
    <xf numFmtId="165" fontId="27" fillId="0" borderId="0"/>
    <xf numFmtId="0" fontId="27" fillId="0" borderId="0"/>
    <xf numFmtId="173" fontId="27" fillId="0" borderId="0"/>
    <xf numFmtId="0" fontId="27" fillId="0" borderId="0"/>
    <xf numFmtId="172" fontId="27" fillId="0" borderId="0"/>
    <xf numFmtId="0" fontId="27" fillId="0" borderId="0"/>
    <xf numFmtId="165" fontId="27" fillId="0" borderId="0"/>
    <xf numFmtId="172" fontId="27" fillId="0" borderId="0"/>
    <xf numFmtId="172" fontId="288" fillId="0" borderId="0">
      <alignment horizontal="left" wrapText="1"/>
    </xf>
    <xf numFmtId="172" fontId="288" fillId="0" borderId="0">
      <alignment horizontal="left" wrapText="1"/>
    </xf>
    <xf numFmtId="173" fontId="288" fillId="0" borderId="0">
      <alignment horizontal="left" wrapText="1"/>
    </xf>
    <xf numFmtId="0" fontId="288" fillId="0" borderId="0">
      <alignment horizontal="left" wrapText="1"/>
    </xf>
    <xf numFmtId="165" fontId="288" fillId="0" borderId="0">
      <alignment horizontal="left" wrapText="1"/>
    </xf>
    <xf numFmtId="0" fontId="288" fillId="0" borderId="0">
      <alignment horizontal="left" wrapText="1"/>
    </xf>
    <xf numFmtId="173" fontId="288" fillId="0" borderId="0">
      <alignment horizontal="left" wrapText="1"/>
    </xf>
    <xf numFmtId="0" fontId="288" fillId="0" borderId="0">
      <alignment horizontal="left" wrapText="1"/>
    </xf>
    <xf numFmtId="172" fontId="288" fillId="0" borderId="0">
      <alignment horizontal="left" wrapText="1"/>
    </xf>
    <xf numFmtId="0" fontId="288" fillId="0" borderId="0">
      <alignment horizontal="left" wrapText="1"/>
    </xf>
    <xf numFmtId="165" fontId="288" fillId="0" borderId="0">
      <alignment horizontal="left" wrapText="1"/>
    </xf>
    <xf numFmtId="172"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165" fontId="289" fillId="0" borderId="15" applyNumberFormat="0" applyFont="0" applyFill="0" applyBorder="0" applyAlignment="0" applyProtection="0">
      <alignment horizontal="center" wrapText="1"/>
    </xf>
    <xf numFmtId="165" fontId="289" fillId="0" borderId="15" applyNumberFormat="0" applyFont="0" applyFill="0" applyBorder="0" applyAlignment="0" applyProtection="0">
      <alignment horizontal="center" wrapText="1"/>
    </xf>
    <xf numFmtId="172"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172"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165" fontId="289" fillId="0" borderId="15" applyNumberFormat="0" applyFont="0" applyFill="0" applyBorder="0" applyAlignment="0" applyProtection="0">
      <alignment horizontal="center" wrapText="1"/>
    </xf>
    <xf numFmtId="165" fontId="289" fillId="0" borderId="15" applyNumberFormat="0" applyFont="0" applyFill="0" applyBorder="0" applyAlignment="0" applyProtection="0">
      <alignment horizontal="center" wrapText="1"/>
    </xf>
    <xf numFmtId="165" fontId="289" fillId="0" borderId="15" applyNumberFormat="0" applyFont="0" applyFill="0" applyBorder="0" applyAlignment="0" applyProtection="0">
      <alignment horizontal="center" wrapText="1"/>
    </xf>
    <xf numFmtId="165" fontId="289" fillId="0" borderId="15" applyNumberFormat="0" applyFont="0" applyFill="0" applyBorder="0" applyAlignment="0" applyProtection="0">
      <alignment horizontal="center" wrapText="1"/>
    </xf>
    <xf numFmtId="165" fontId="289" fillId="0" borderId="15" applyNumberFormat="0" applyFont="0" applyFill="0" applyBorder="0" applyAlignment="0" applyProtection="0">
      <alignment horizontal="center" wrapText="1"/>
    </xf>
    <xf numFmtId="165" fontId="289" fillId="0" borderId="15" applyNumberFormat="0" applyFont="0" applyFill="0" applyBorder="0" applyAlignment="0" applyProtection="0">
      <alignment horizontal="center" wrapText="1"/>
    </xf>
    <xf numFmtId="165" fontId="289" fillId="0" borderId="15" applyNumberFormat="0" applyFont="0" applyFill="0" applyBorder="0" applyAlignment="0" applyProtection="0">
      <alignment horizontal="center" wrapText="1"/>
    </xf>
    <xf numFmtId="165" fontId="289" fillId="0" borderId="15" applyNumberFormat="0" applyFont="0" applyFill="0" applyBorder="0" applyAlignment="0" applyProtection="0">
      <alignment horizontal="center" wrapText="1"/>
    </xf>
    <xf numFmtId="165"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172" fontId="289" fillId="0" borderId="15" applyNumberFormat="0" applyFont="0" applyFill="0" applyBorder="0" applyAlignment="0" applyProtection="0">
      <alignment horizontal="center" wrapText="1"/>
    </xf>
    <xf numFmtId="172"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172" fontId="289" fillId="0" borderId="15" applyNumberFormat="0" applyFont="0" applyFill="0" applyBorder="0" applyAlignment="0" applyProtection="0">
      <alignment horizontal="center" wrapText="1"/>
    </xf>
    <xf numFmtId="172"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173"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172" fontId="289" fillId="0" borderId="15" applyNumberFormat="0" applyFont="0" applyFill="0" applyBorder="0" applyAlignment="0" applyProtection="0">
      <alignment horizontal="center" wrapText="1"/>
    </xf>
    <xf numFmtId="172" fontId="289" fillId="0" borderId="15" applyNumberFormat="0" applyFont="0" applyFill="0" applyBorder="0" applyAlignment="0" applyProtection="0">
      <alignment horizontal="center" wrapText="1"/>
    </xf>
    <xf numFmtId="172" fontId="289" fillId="0" borderId="15" applyNumberFormat="0" applyFont="0" applyFill="0" applyBorder="0" applyAlignment="0" applyProtection="0">
      <alignment horizontal="center" wrapText="1"/>
    </xf>
    <xf numFmtId="172" fontId="289" fillId="0" borderId="15" applyNumberFormat="0" applyFont="0" applyFill="0" applyBorder="0" applyAlignment="0" applyProtection="0">
      <alignment horizontal="center" wrapText="1"/>
    </xf>
    <xf numFmtId="172" fontId="289" fillId="0" borderId="15" applyNumberFormat="0" applyFont="0" applyFill="0" applyBorder="0" applyAlignment="0" applyProtection="0">
      <alignment horizontal="center" wrapText="1"/>
    </xf>
    <xf numFmtId="172" fontId="289" fillId="0" borderId="15" applyNumberFormat="0" applyFont="0" applyFill="0" applyBorder="0" applyAlignment="0" applyProtection="0">
      <alignment horizontal="center" wrapText="1"/>
    </xf>
    <xf numFmtId="172" fontId="289" fillId="0" borderId="15" applyNumberFormat="0" applyFont="0" applyFill="0" applyBorder="0" applyAlignment="0" applyProtection="0">
      <alignment horizontal="center" wrapText="1"/>
    </xf>
    <xf numFmtId="172" fontId="289" fillId="0" borderId="15" applyNumberFormat="0" applyFont="0" applyFill="0" applyBorder="0" applyAlignment="0" applyProtection="0">
      <alignment horizontal="center" wrapText="1"/>
    </xf>
    <xf numFmtId="172"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0" fontId="289" fillId="0" borderId="15" applyNumberFormat="0" applyFont="0" applyFill="0" applyBorder="0" applyAlignment="0" applyProtection="0">
      <alignment horizontal="center" wrapText="1"/>
    </xf>
    <xf numFmtId="265" fontId="103" fillId="0" borderId="0" applyNumberFormat="0" applyFont="0" applyFill="0" applyBorder="0" applyAlignment="0" applyProtection="0">
      <alignment horizontal="right"/>
    </xf>
    <xf numFmtId="172" fontId="289" fillId="0" borderId="0" applyNumberFormat="0" applyFont="0" applyFill="0" applyBorder="0" applyAlignment="0" applyProtection="0">
      <alignment horizontal="left" indent="1"/>
    </xf>
    <xf numFmtId="172" fontId="289" fillId="0" borderId="0" applyNumberFormat="0" applyFont="0" applyFill="0" applyBorder="0" applyAlignment="0" applyProtection="0">
      <alignment horizontal="left" indent="1"/>
    </xf>
    <xf numFmtId="173" fontId="289" fillId="0" borderId="0" applyNumberFormat="0" applyFont="0" applyFill="0" applyBorder="0" applyAlignment="0" applyProtection="0">
      <alignment horizontal="left" indent="1"/>
    </xf>
    <xf numFmtId="0" fontId="289" fillId="0" borderId="0" applyNumberFormat="0" applyFont="0" applyFill="0" applyBorder="0" applyAlignment="0" applyProtection="0">
      <alignment horizontal="left" indent="1"/>
    </xf>
    <xf numFmtId="165" fontId="289" fillId="0" borderId="0" applyNumberFormat="0" applyFont="0" applyFill="0" applyBorder="0" applyAlignment="0" applyProtection="0">
      <alignment horizontal="left" indent="1"/>
    </xf>
    <xf numFmtId="0" fontId="289" fillId="0" borderId="0" applyNumberFormat="0" applyFont="0" applyFill="0" applyBorder="0" applyAlignment="0" applyProtection="0">
      <alignment horizontal="left" indent="1"/>
    </xf>
    <xf numFmtId="173" fontId="289" fillId="0" borderId="0" applyNumberFormat="0" applyFont="0" applyFill="0" applyBorder="0" applyAlignment="0" applyProtection="0">
      <alignment horizontal="left" indent="1"/>
    </xf>
    <xf numFmtId="0" fontId="289" fillId="0" borderId="0" applyNumberFormat="0" applyFont="0" applyFill="0" applyBorder="0" applyAlignment="0" applyProtection="0">
      <alignment horizontal="left" indent="1"/>
    </xf>
    <xf numFmtId="172" fontId="289" fillId="0" borderId="0" applyNumberFormat="0" applyFont="0" applyFill="0" applyBorder="0" applyAlignment="0" applyProtection="0">
      <alignment horizontal="left" indent="1"/>
    </xf>
    <xf numFmtId="0" fontId="289" fillId="0" borderId="0" applyNumberFormat="0" applyFont="0" applyFill="0" applyBorder="0" applyAlignment="0" applyProtection="0">
      <alignment horizontal="left" indent="1"/>
    </xf>
    <xf numFmtId="165" fontId="289" fillId="0" borderId="0" applyNumberFormat="0" applyFont="0" applyFill="0" applyBorder="0" applyAlignment="0" applyProtection="0">
      <alignment horizontal="left" indent="1"/>
    </xf>
    <xf numFmtId="266" fontId="289" fillId="0" borderId="0" applyNumberFormat="0" applyFont="0" applyFill="0" applyBorder="0" applyAlignment="0" applyProtection="0"/>
    <xf numFmtId="172"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165" fontId="27" fillId="0" borderId="15" applyNumberFormat="0" applyFont="0" applyFill="0" applyAlignment="0" applyProtection="0">
      <alignment horizontal="center"/>
    </xf>
    <xf numFmtId="165" fontId="27" fillId="0" borderId="15" applyNumberFormat="0" applyFont="0" applyFill="0" applyAlignment="0" applyProtection="0">
      <alignment horizontal="center"/>
    </xf>
    <xf numFmtId="172"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172"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165" fontId="27" fillId="0" borderId="15" applyNumberFormat="0" applyFont="0" applyFill="0" applyAlignment="0" applyProtection="0">
      <alignment horizontal="center"/>
    </xf>
    <xf numFmtId="165" fontId="27" fillId="0" borderId="15" applyNumberFormat="0" applyFont="0" applyFill="0" applyAlignment="0" applyProtection="0">
      <alignment horizontal="center"/>
    </xf>
    <xf numFmtId="165" fontId="27" fillId="0" borderId="15" applyNumberFormat="0" applyFont="0" applyFill="0" applyAlignment="0" applyProtection="0">
      <alignment horizontal="center"/>
    </xf>
    <xf numFmtId="165" fontId="27" fillId="0" borderId="15" applyNumberFormat="0" applyFont="0" applyFill="0" applyAlignment="0" applyProtection="0">
      <alignment horizontal="center"/>
    </xf>
    <xf numFmtId="165" fontId="27" fillId="0" borderId="15" applyNumberFormat="0" applyFont="0" applyFill="0" applyAlignment="0" applyProtection="0">
      <alignment horizontal="center"/>
    </xf>
    <xf numFmtId="165" fontId="27" fillId="0" borderId="15" applyNumberFormat="0" applyFont="0" applyFill="0" applyAlignment="0" applyProtection="0">
      <alignment horizontal="center"/>
    </xf>
    <xf numFmtId="165" fontId="27" fillId="0" borderId="15" applyNumberFormat="0" applyFont="0" applyFill="0" applyAlignment="0" applyProtection="0">
      <alignment horizontal="center"/>
    </xf>
    <xf numFmtId="165" fontId="27" fillId="0" borderId="15" applyNumberFormat="0" applyFont="0" applyFill="0" applyAlignment="0" applyProtection="0">
      <alignment horizontal="center"/>
    </xf>
    <xf numFmtId="165"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172" fontId="27" fillId="0" borderId="15" applyNumberFormat="0" applyFont="0" applyFill="0" applyAlignment="0" applyProtection="0">
      <alignment horizontal="center"/>
    </xf>
    <xf numFmtId="172"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172" fontId="27" fillId="0" borderId="15" applyNumberFormat="0" applyFont="0" applyFill="0" applyAlignment="0" applyProtection="0">
      <alignment horizontal="center"/>
    </xf>
    <xf numFmtId="172"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172" fontId="27" fillId="0" borderId="15" applyNumberFormat="0" applyFont="0" applyFill="0" applyAlignment="0" applyProtection="0">
      <alignment horizontal="center"/>
    </xf>
    <xf numFmtId="172"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173"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0" fontId="27" fillId="0" borderId="15" applyNumberFormat="0" applyFont="0" applyFill="0" applyAlignment="0" applyProtection="0">
      <alignment horizontal="center"/>
    </xf>
    <xf numFmtId="172" fontId="27" fillId="0" borderId="15" applyNumberFormat="0" applyFont="0" applyFill="0" applyAlignment="0" applyProtection="0">
      <alignment horizontal="center"/>
    </xf>
    <xf numFmtId="172" fontId="27" fillId="0" borderId="15" applyNumberFormat="0" applyFont="0" applyFill="0" applyAlignment="0" applyProtection="0">
      <alignment horizontal="center"/>
    </xf>
    <xf numFmtId="172" fontId="27" fillId="0" borderId="15" applyNumberFormat="0" applyFont="0" applyFill="0" applyAlignment="0" applyProtection="0">
      <alignment horizontal="center"/>
    </xf>
    <xf numFmtId="172" fontId="27" fillId="0" borderId="15" applyNumberFormat="0" applyFont="0" applyFill="0" applyAlignment="0" applyProtection="0">
      <alignment horizontal="center"/>
    </xf>
    <xf numFmtId="172" fontId="27" fillId="0" borderId="15" applyNumberFormat="0" applyFont="0" applyFill="0" applyAlignment="0" applyProtection="0">
      <alignment horizontal="center"/>
    </xf>
    <xf numFmtId="172" fontId="27" fillId="0" borderId="15" applyNumberFormat="0" applyFont="0" applyFill="0" applyAlignment="0" applyProtection="0">
      <alignment horizontal="center"/>
    </xf>
    <xf numFmtId="172" fontId="27" fillId="0" borderId="15" applyNumberFormat="0" applyFont="0" applyFill="0" applyAlignment="0" applyProtection="0">
      <alignment horizontal="center"/>
    </xf>
    <xf numFmtId="172" fontId="27" fillId="0" borderId="15" applyNumberFormat="0" applyFont="0" applyFill="0" applyAlignment="0" applyProtection="0">
      <alignment horizontal="center"/>
    </xf>
    <xf numFmtId="172" fontId="27" fillId="0" borderId="15" applyNumberFormat="0" applyFont="0" applyFill="0" applyAlignment="0" applyProtection="0">
      <alignment horizontal="center"/>
    </xf>
    <xf numFmtId="172" fontId="27" fillId="0" borderId="0" applyNumberFormat="0" applyFont="0" applyFill="0" applyBorder="0" applyAlignment="0" applyProtection="0">
      <alignment horizontal="left" wrapText="1" indent="1"/>
    </xf>
    <xf numFmtId="172" fontId="27" fillId="0" borderId="0" applyNumberFormat="0" applyFont="0" applyFill="0" applyBorder="0" applyAlignment="0" applyProtection="0">
      <alignment horizontal="left" wrapText="1" indent="1"/>
    </xf>
    <xf numFmtId="173" fontId="27" fillId="0" borderId="0" applyNumberFormat="0" applyFont="0" applyFill="0" applyBorder="0" applyAlignment="0" applyProtection="0">
      <alignment horizontal="left" wrapText="1" indent="1"/>
    </xf>
    <xf numFmtId="0" fontId="27" fillId="0" borderId="0" applyNumberFormat="0" applyFont="0" applyFill="0" applyBorder="0" applyAlignment="0" applyProtection="0">
      <alignment horizontal="left" wrapText="1" indent="1"/>
    </xf>
    <xf numFmtId="165" fontId="27" fillId="0" borderId="0" applyNumberFormat="0" applyFont="0" applyFill="0" applyBorder="0" applyAlignment="0" applyProtection="0">
      <alignment horizontal="left" wrapText="1" indent="1"/>
    </xf>
    <xf numFmtId="0" fontId="27" fillId="0" borderId="0" applyNumberFormat="0" applyFont="0" applyFill="0" applyBorder="0" applyAlignment="0" applyProtection="0">
      <alignment horizontal="left" wrapText="1" indent="1"/>
    </xf>
    <xf numFmtId="173" fontId="27" fillId="0" borderId="0" applyNumberFormat="0" applyFont="0" applyFill="0" applyBorder="0" applyAlignment="0" applyProtection="0">
      <alignment horizontal="left" wrapText="1" indent="1"/>
    </xf>
    <xf numFmtId="0" fontId="27" fillId="0" borderId="0" applyNumberFormat="0" applyFont="0" applyFill="0" applyBorder="0" applyAlignment="0" applyProtection="0">
      <alignment horizontal="left" wrapText="1" indent="1"/>
    </xf>
    <xf numFmtId="172" fontId="27" fillId="0" borderId="0" applyNumberFormat="0" applyFont="0" applyFill="0" applyBorder="0" applyAlignment="0" applyProtection="0">
      <alignment horizontal="left" wrapText="1" indent="1"/>
    </xf>
    <xf numFmtId="0" fontId="27" fillId="0" borderId="0" applyNumberFormat="0" applyFont="0" applyFill="0" applyBorder="0" applyAlignment="0" applyProtection="0">
      <alignment horizontal="left" wrapText="1" indent="1"/>
    </xf>
    <xf numFmtId="165" fontId="27" fillId="0" borderId="0" applyNumberFormat="0" applyFont="0" applyFill="0" applyBorder="0" applyAlignment="0" applyProtection="0">
      <alignment horizontal="left" wrapText="1" indent="1"/>
    </xf>
    <xf numFmtId="172" fontId="289" fillId="0" borderId="0" applyNumberFormat="0" applyFont="0" applyFill="0" applyBorder="0" applyAlignment="0" applyProtection="0">
      <alignment horizontal="left" indent="1"/>
    </xf>
    <xf numFmtId="172" fontId="289" fillId="0" borderId="0" applyNumberFormat="0" applyFont="0" applyFill="0" applyBorder="0" applyAlignment="0" applyProtection="0">
      <alignment horizontal="left" indent="1"/>
    </xf>
    <xf numFmtId="173" fontId="289" fillId="0" borderId="0" applyNumberFormat="0" applyFont="0" applyFill="0" applyBorder="0" applyAlignment="0" applyProtection="0">
      <alignment horizontal="left" indent="1"/>
    </xf>
    <xf numFmtId="0" fontId="289" fillId="0" borderId="0" applyNumberFormat="0" applyFont="0" applyFill="0" applyBorder="0" applyAlignment="0" applyProtection="0">
      <alignment horizontal="left" indent="1"/>
    </xf>
    <xf numFmtId="165" fontId="289" fillId="0" borderId="0" applyNumberFormat="0" applyFont="0" applyFill="0" applyBorder="0" applyAlignment="0" applyProtection="0">
      <alignment horizontal="left" indent="1"/>
    </xf>
    <xf numFmtId="0" fontId="289" fillId="0" borderId="0" applyNumberFormat="0" applyFont="0" applyFill="0" applyBorder="0" applyAlignment="0" applyProtection="0">
      <alignment horizontal="left" indent="1"/>
    </xf>
    <xf numFmtId="173" fontId="289" fillId="0" borderId="0" applyNumberFormat="0" applyFont="0" applyFill="0" applyBorder="0" applyAlignment="0" applyProtection="0">
      <alignment horizontal="left" indent="1"/>
    </xf>
    <xf numFmtId="0" fontId="289" fillId="0" borderId="0" applyNumberFormat="0" applyFont="0" applyFill="0" applyBorder="0" applyAlignment="0" applyProtection="0">
      <alignment horizontal="left" indent="1"/>
    </xf>
    <xf numFmtId="172" fontId="289" fillId="0" borderId="0" applyNumberFormat="0" applyFont="0" applyFill="0" applyBorder="0" applyAlignment="0" applyProtection="0">
      <alignment horizontal="left" indent="1"/>
    </xf>
    <xf numFmtId="0" fontId="289" fillId="0" borderId="0" applyNumberFormat="0" applyFont="0" applyFill="0" applyBorder="0" applyAlignment="0" applyProtection="0">
      <alignment horizontal="left" indent="1"/>
    </xf>
    <xf numFmtId="165" fontId="289" fillId="0" borderId="0" applyNumberFormat="0" applyFont="0" applyFill="0" applyBorder="0" applyAlignment="0" applyProtection="0">
      <alignment horizontal="left" indent="1"/>
    </xf>
    <xf numFmtId="172" fontId="27" fillId="0" borderId="0" applyNumberFormat="0" applyFont="0" applyFill="0" applyBorder="0" applyAlignment="0" applyProtection="0">
      <alignment horizontal="left" wrapText="1" indent="2"/>
    </xf>
    <xf numFmtId="172" fontId="27" fillId="0" borderId="0" applyNumberFormat="0" applyFont="0" applyFill="0" applyBorder="0" applyAlignment="0" applyProtection="0">
      <alignment horizontal="left" wrapText="1" indent="2"/>
    </xf>
    <xf numFmtId="173" fontId="27" fillId="0" borderId="0" applyNumberFormat="0" applyFont="0" applyFill="0" applyBorder="0" applyAlignment="0" applyProtection="0">
      <alignment horizontal="left" wrapText="1" indent="2"/>
    </xf>
    <xf numFmtId="0" fontId="27" fillId="0" borderId="0" applyNumberFormat="0" applyFont="0" applyFill="0" applyBorder="0" applyAlignment="0" applyProtection="0">
      <alignment horizontal="left" wrapText="1" indent="2"/>
    </xf>
    <xf numFmtId="165" fontId="27" fillId="0" borderId="0" applyNumberFormat="0" applyFont="0" applyFill="0" applyBorder="0" applyAlignment="0" applyProtection="0">
      <alignment horizontal="left" wrapText="1" indent="2"/>
    </xf>
    <xf numFmtId="0" fontId="27" fillId="0" borderId="0" applyNumberFormat="0" applyFont="0" applyFill="0" applyBorder="0" applyAlignment="0" applyProtection="0">
      <alignment horizontal="left" wrapText="1" indent="2"/>
    </xf>
    <xf numFmtId="173" fontId="27" fillId="0" borderId="0" applyNumberFormat="0" applyFont="0" applyFill="0" applyBorder="0" applyAlignment="0" applyProtection="0">
      <alignment horizontal="left" wrapText="1" indent="2"/>
    </xf>
    <xf numFmtId="0" fontId="27" fillId="0" borderId="0" applyNumberFormat="0" applyFont="0" applyFill="0" applyBorder="0" applyAlignment="0" applyProtection="0">
      <alignment horizontal="left" wrapText="1" indent="2"/>
    </xf>
    <xf numFmtId="172" fontId="27" fillId="0" borderId="0" applyNumberFormat="0" applyFont="0" applyFill="0" applyBorder="0" applyAlignment="0" applyProtection="0">
      <alignment horizontal="left" wrapText="1" indent="2"/>
    </xf>
    <xf numFmtId="0" fontId="27" fillId="0" borderId="0" applyNumberFormat="0" applyFont="0" applyFill="0" applyBorder="0" applyAlignment="0" applyProtection="0">
      <alignment horizontal="left" wrapText="1" indent="2"/>
    </xf>
    <xf numFmtId="165" fontId="27" fillId="0" borderId="0" applyNumberFormat="0" applyFont="0" applyFill="0" applyBorder="0" applyAlignment="0" applyProtection="0">
      <alignment horizontal="left" wrapText="1" indent="2"/>
    </xf>
    <xf numFmtId="267" fontId="27" fillId="0" borderId="0">
      <alignment horizontal="right"/>
    </xf>
    <xf numFmtId="267" fontId="27" fillId="0" borderId="0">
      <alignment horizontal="right"/>
    </xf>
    <xf numFmtId="0" fontId="290" fillId="0" borderId="0" applyProtection="0"/>
    <xf numFmtId="172" fontId="200" fillId="0" borderId="0" applyNumberFormat="0"/>
    <xf numFmtId="172" fontId="200" fillId="0" borderId="0" applyNumberFormat="0"/>
    <xf numFmtId="172" fontId="200" fillId="0" borderId="0" applyNumberFormat="0"/>
    <xf numFmtId="172" fontId="291" fillId="0" borderId="0" applyNumberFormat="0" applyFill="0" applyBorder="0" applyAlignment="0" applyProtection="0"/>
    <xf numFmtId="172" fontId="291" fillId="0" borderId="0" applyNumberFormat="0" applyFill="0" applyBorder="0" applyAlignment="0" applyProtection="0"/>
    <xf numFmtId="173" fontId="291" fillId="0" borderId="0" applyNumberFormat="0" applyFill="0" applyBorder="0" applyAlignment="0" applyProtection="0"/>
    <xf numFmtId="0" fontId="291" fillId="0" borderId="0" applyNumberFormat="0" applyFill="0" applyBorder="0" applyAlignment="0" applyProtection="0"/>
    <xf numFmtId="165" fontId="291" fillId="0" borderId="0" applyNumberFormat="0" applyFill="0" applyBorder="0" applyAlignment="0" applyProtection="0"/>
    <xf numFmtId="0" fontId="291" fillId="0" borderId="0" applyNumberFormat="0" applyFill="0" applyBorder="0" applyAlignment="0" applyProtection="0"/>
    <xf numFmtId="173" fontId="291" fillId="0" borderId="0" applyNumberFormat="0" applyFill="0" applyBorder="0" applyAlignment="0" applyProtection="0"/>
    <xf numFmtId="0" fontId="291" fillId="0" borderId="0" applyNumberFormat="0" applyFill="0" applyBorder="0" applyAlignment="0" applyProtection="0"/>
    <xf numFmtId="172" fontId="291" fillId="0" borderId="0" applyNumberFormat="0" applyFill="0" applyBorder="0" applyAlignment="0" applyProtection="0"/>
    <xf numFmtId="0" fontId="291" fillId="0" borderId="0" applyNumberFormat="0" applyFill="0" applyBorder="0" applyAlignment="0" applyProtection="0"/>
    <xf numFmtId="165" fontId="291" fillId="0" borderId="0" applyNumberFormat="0" applyFill="0" applyBorder="0" applyAlignment="0" applyProtection="0"/>
    <xf numFmtId="172" fontId="292" fillId="0" borderId="0" applyNumberFormat="0" applyFill="0" applyBorder="0" applyAlignment="0" applyProtection="0"/>
    <xf numFmtId="172" fontId="292" fillId="0" borderId="0" applyNumberFormat="0" applyFill="0" applyBorder="0" applyAlignment="0" applyProtection="0"/>
    <xf numFmtId="173" fontId="292" fillId="0" borderId="0" applyNumberFormat="0" applyFill="0" applyBorder="0" applyAlignment="0" applyProtection="0"/>
    <xf numFmtId="0" fontId="292" fillId="0" borderId="0" applyNumberFormat="0" applyFill="0" applyBorder="0" applyAlignment="0" applyProtection="0"/>
    <xf numFmtId="165" fontId="292" fillId="0" borderId="0" applyNumberFormat="0" applyFill="0" applyBorder="0" applyAlignment="0" applyProtection="0"/>
    <xf numFmtId="0" fontId="292" fillId="0" borderId="0" applyNumberFormat="0" applyFill="0" applyBorder="0" applyAlignment="0" applyProtection="0"/>
    <xf numFmtId="173" fontId="292" fillId="0" borderId="0" applyNumberFormat="0" applyFill="0" applyBorder="0" applyAlignment="0" applyProtection="0"/>
    <xf numFmtId="0" fontId="292" fillId="0" borderId="0" applyNumberFormat="0" applyFill="0" applyBorder="0" applyAlignment="0" applyProtection="0"/>
    <xf numFmtId="172" fontId="292" fillId="0" borderId="0" applyNumberFormat="0" applyFill="0" applyBorder="0" applyAlignment="0" applyProtection="0"/>
    <xf numFmtId="0" fontId="292" fillId="0" borderId="0" applyNumberFormat="0" applyFill="0" applyBorder="0" applyAlignment="0" applyProtection="0"/>
    <xf numFmtId="165" fontId="292" fillId="0" borderId="0" applyNumberFormat="0" applyFill="0" applyBorder="0" applyAlignment="0" applyProtection="0"/>
    <xf numFmtId="167" fontId="204" fillId="0" borderId="0">
      <alignment horizontal="right"/>
    </xf>
    <xf numFmtId="172" fontId="293" fillId="3" borderId="0" applyNumberFormat="0" applyBorder="0" applyAlignment="0" applyProtection="0"/>
    <xf numFmtId="173" fontId="293" fillId="3" borderId="0" applyNumberFormat="0" applyBorder="0" applyAlignment="0" applyProtection="0"/>
    <xf numFmtId="0" fontId="294" fillId="0" borderId="0"/>
    <xf numFmtId="203" fontId="14" fillId="0" borderId="0" applyFont="0" applyFill="0" applyBorder="0" applyAlignment="0" applyProtection="0"/>
    <xf numFmtId="0" fontId="89" fillId="80" borderId="0" applyFont="0" applyBorder="0" applyAlignment="0" applyProtection="0"/>
    <xf numFmtId="0" fontId="89" fillId="80" borderId="0" applyFont="0" applyBorder="0" applyAlignment="0" applyProtection="0"/>
    <xf numFmtId="0" fontId="89" fillId="80" borderId="0" applyFont="0" applyBorder="0" applyAlignment="0" applyProtection="0"/>
    <xf numFmtId="173" fontId="89" fillId="80" borderId="0" applyFont="0" applyBorder="0" applyAlignment="0" applyProtection="0"/>
    <xf numFmtId="0" fontId="89" fillId="80" borderId="0" applyFont="0" applyBorder="0" applyAlignment="0" applyProtection="0"/>
    <xf numFmtId="0" fontId="89" fillId="80" borderId="0" applyFont="0" applyBorder="0" applyAlignment="0" applyProtection="0"/>
    <xf numFmtId="0" fontId="89" fillId="80" borderId="0" applyFont="0" applyBorder="0" applyAlignment="0" applyProtection="0"/>
    <xf numFmtId="173" fontId="89" fillId="80" borderId="0" applyFont="0" applyBorder="0" applyAlignment="0" applyProtection="0"/>
    <xf numFmtId="0" fontId="89" fillId="80" borderId="0" applyFont="0" applyBorder="0" applyAlignment="0" applyProtection="0"/>
    <xf numFmtId="0" fontId="89" fillId="80" borderId="0" applyFont="0" applyBorder="0" applyAlignment="0" applyProtection="0"/>
    <xf numFmtId="220" fontId="89" fillId="80" borderId="0" applyFont="0" applyBorder="0" applyAlignment="0" applyProtection="0"/>
    <xf numFmtId="0" fontId="89" fillId="80" borderId="0" applyFont="0" applyBorder="0" applyAlignment="0" applyProtection="0"/>
    <xf numFmtId="173" fontId="89" fillId="80" borderId="0" applyFont="0" applyBorder="0" applyAlignment="0" applyProtection="0"/>
    <xf numFmtId="0" fontId="89" fillId="80" borderId="0" applyFont="0" applyBorder="0" applyAlignment="0" applyProtection="0"/>
    <xf numFmtId="0" fontId="89" fillId="80" borderId="0" applyFont="0" applyBorder="0" applyAlignment="0" applyProtection="0"/>
    <xf numFmtId="0" fontId="89" fillId="80" borderId="0" applyFont="0" applyBorder="0" applyAlignment="0" applyProtection="0"/>
    <xf numFmtId="173" fontId="89" fillId="80" borderId="0" applyFont="0" applyBorder="0" applyAlignment="0" applyProtection="0"/>
    <xf numFmtId="0" fontId="89" fillId="80" borderId="0" applyFont="0" applyBorder="0" applyAlignment="0" applyProtection="0"/>
    <xf numFmtId="0" fontId="89" fillId="80" borderId="0" applyFont="0" applyBorder="0" applyAlignment="0" applyProtection="0"/>
    <xf numFmtId="173" fontId="89" fillId="80" borderId="0" applyFont="0" applyBorder="0" applyAlignment="0" applyProtection="0"/>
    <xf numFmtId="0" fontId="89" fillId="80" borderId="0" applyFont="0" applyBorder="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172" fontId="59" fillId="22" borderId="146" applyNumberFormat="0" applyAlignment="0" applyProtection="0"/>
    <xf numFmtId="165"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172" fontId="59" fillId="22" borderId="146" applyNumberFormat="0" applyAlignment="0" applyProtection="0"/>
    <xf numFmtId="165"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65"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172" fontId="59" fillId="22" borderId="146" applyNumberFormat="0" applyAlignment="0" applyProtection="0"/>
    <xf numFmtId="165"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65" fontId="59" fillId="22" borderId="146" applyNumberFormat="0" applyAlignment="0" applyProtection="0"/>
    <xf numFmtId="172" fontId="59" fillId="22" borderId="146" applyNumberFormat="0" applyAlignment="0" applyProtection="0"/>
    <xf numFmtId="165"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65" fontId="59" fillId="22" borderId="146" applyNumberFormat="0" applyAlignment="0" applyProtection="0"/>
    <xf numFmtId="172" fontId="59" fillId="22" borderId="146" applyNumberFormat="0" applyAlignment="0" applyProtection="0"/>
    <xf numFmtId="165" fontId="59" fillId="22"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0" fontId="59" fillId="7" borderId="146" applyNumberFormat="0" applyAlignment="0" applyProtection="0"/>
    <xf numFmtId="165" fontId="59" fillId="22" borderId="146" applyNumberFormat="0" applyAlignment="0" applyProtection="0"/>
    <xf numFmtId="0" fontId="59" fillId="7" borderId="146" applyNumberFormat="0" applyAlignment="0" applyProtection="0"/>
    <xf numFmtId="172"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65"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65"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65" fontId="59" fillId="22" borderId="146" applyNumberFormat="0" applyAlignment="0" applyProtection="0"/>
    <xf numFmtId="165"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3"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172"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0" fontId="59" fillId="22" borderId="146" applyNumberFormat="0" applyAlignment="0" applyProtection="0"/>
    <xf numFmtId="172" fontId="125" fillId="21" borderId="2" applyNumberFormat="0" applyAlignment="0" applyProtection="0"/>
    <xf numFmtId="173" fontId="125" fillId="21" borderId="2" applyNumberFormat="0" applyAlignment="0" applyProtection="0"/>
    <xf numFmtId="0" fontId="125" fillId="21" borderId="2" applyNumberFormat="0" applyAlignment="0" applyProtection="0"/>
    <xf numFmtId="165" fontId="125" fillId="21" borderId="2" applyNumberFormat="0" applyAlignment="0" applyProtection="0"/>
    <xf numFmtId="0" fontId="125" fillId="21" borderId="2" applyNumberFormat="0" applyAlignment="0" applyProtection="0"/>
    <xf numFmtId="0" fontId="125" fillId="21" borderId="2" applyNumberFormat="0" applyAlignment="0" applyProtection="0"/>
    <xf numFmtId="173" fontId="125" fillId="21" borderId="2" applyNumberFormat="0" applyAlignment="0" applyProtection="0"/>
    <xf numFmtId="172" fontId="125" fillId="21" borderId="2" applyNumberFormat="0" applyAlignment="0" applyProtection="0"/>
    <xf numFmtId="165" fontId="125" fillId="21" borderId="2" applyNumberFormat="0" applyAlignment="0" applyProtection="0"/>
    <xf numFmtId="172" fontId="108" fillId="61" borderId="0" applyNumberFormat="0" applyBorder="0" applyAlignment="0" applyProtection="0"/>
    <xf numFmtId="173" fontId="108" fillId="61" borderId="0" applyNumberFormat="0" applyBorder="0" applyAlignment="0" applyProtection="0"/>
    <xf numFmtId="0" fontId="108" fillId="61" borderId="0" applyNumberFormat="0" applyBorder="0" applyAlignment="0" applyProtection="0"/>
    <xf numFmtId="165" fontId="108" fillId="61" borderId="0" applyNumberFormat="0" applyBorder="0" applyAlignment="0" applyProtection="0"/>
    <xf numFmtId="0" fontId="108" fillId="61" borderId="0" applyNumberFormat="0" applyBorder="0" applyAlignment="0" applyProtection="0"/>
    <xf numFmtId="0" fontId="108" fillId="61" borderId="0" applyNumberFormat="0" applyBorder="0" applyAlignment="0" applyProtection="0"/>
    <xf numFmtId="173" fontId="108" fillId="61" borderId="0" applyNumberFormat="0" applyBorder="0" applyAlignment="0" applyProtection="0"/>
    <xf numFmtId="172" fontId="108" fillId="61" borderId="0" applyNumberFormat="0" applyBorder="0" applyAlignment="0" applyProtection="0"/>
    <xf numFmtId="0" fontId="108" fillId="16" borderId="0" applyNumberFormat="0" applyBorder="0" applyAlignment="0" applyProtection="0"/>
    <xf numFmtId="165" fontId="108" fillId="61" borderId="0" applyNumberFormat="0" applyBorder="0" applyAlignment="0" applyProtection="0"/>
    <xf numFmtId="172" fontId="108" fillId="19" borderId="0" applyNumberFormat="0" applyBorder="0" applyAlignment="0" applyProtection="0"/>
    <xf numFmtId="173" fontId="108" fillId="19" borderId="0" applyNumberFormat="0" applyBorder="0" applyAlignment="0" applyProtection="0"/>
    <xf numFmtId="0" fontId="108" fillId="19" borderId="0" applyNumberFormat="0" applyBorder="0" applyAlignment="0" applyProtection="0"/>
    <xf numFmtId="165"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173" fontId="108" fillId="19" borderId="0" applyNumberFormat="0" applyBorder="0" applyAlignment="0" applyProtection="0"/>
    <xf numFmtId="172" fontId="108" fillId="19" borderId="0" applyNumberFormat="0" applyBorder="0" applyAlignment="0" applyProtection="0"/>
    <xf numFmtId="0" fontId="108" fillId="17" borderId="0" applyNumberFormat="0" applyBorder="0" applyAlignment="0" applyProtection="0"/>
    <xf numFmtId="165" fontId="108" fillId="19" borderId="0" applyNumberFormat="0" applyBorder="0" applyAlignment="0" applyProtection="0"/>
    <xf numFmtId="172" fontId="108" fillId="11" borderId="0" applyNumberFormat="0" applyBorder="0" applyAlignment="0" applyProtection="0"/>
    <xf numFmtId="173" fontId="108" fillId="11" borderId="0" applyNumberFormat="0" applyBorder="0" applyAlignment="0" applyProtection="0"/>
    <xf numFmtId="0" fontId="108" fillId="11" borderId="0" applyNumberFormat="0" applyBorder="0" applyAlignment="0" applyProtection="0"/>
    <xf numFmtId="165" fontId="108" fillId="11" borderId="0" applyNumberFormat="0" applyBorder="0" applyAlignment="0" applyProtection="0"/>
    <xf numFmtId="0" fontId="108" fillId="11" borderId="0" applyNumberFormat="0" applyBorder="0" applyAlignment="0" applyProtection="0"/>
    <xf numFmtId="0" fontId="108" fillId="11" borderId="0" applyNumberFormat="0" applyBorder="0" applyAlignment="0" applyProtection="0"/>
    <xf numFmtId="173" fontId="108" fillId="11" borderId="0" applyNumberFormat="0" applyBorder="0" applyAlignment="0" applyProtection="0"/>
    <xf numFmtId="172" fontId="108" fillId="11" borderId="0" applyNumberFormat="0" applyBorder="0" applyAlignment="0" applyProtection="0"/>
    <xf numFmtId="0" fontId="108" fillId="18" borderId="0" applyNumberFormat="0" applyBorder="0" applyAlignment="0" applyProtection="0"/>
    <xf numFmtId="165" fontId="108" fillId="11" borderId="0" applyNumberFormat="0" applyBorder="0" applyAlignment="0" applyProtection="0"/>
    <xf numFmtId="172" fontId="108" fillId="68" borderId="0" applyNumberFormat="0" applyBorder="0" applyAlignment="0" applyProtection="0"/>
    <xf numFmtId="173" fontId="108" fillId="68" borderId="0" applyNumberFormat="0" applyBorder="0" applyAlignment="0" applyProtection="0"/>
    <xf numFmtId="0" fontId="108" fillId="68" borderId="0" applyNumberFormat="0" applyBorder="0" applyAlignment="0" applyProtection="0"/>
    <xf numFmtId="165" fontId="108" fillId="68" borderId="0" applyNumberFormat="0" applyBorder="0" applyAlignment="0" applyProtection="0"/>
    <xf numFmtId="0" fontId="108" fillId="68" borderId="0" applyNumberFormat="0" applyBorder="0" applyAlignment="0" applyProtection="0"/>
    <xf numFmtId="0" fontId="108" fillId="68" borderId="0" applyNumberFormat="0" applyBorder="0" applyAlignment="0" applyProtection="0"/>
    <xf numFmtId="173" fontId="108" fillId="68" borderId="0" applyNumberFormat="0" applyBorder="0" applyAlignment="0" applyProtection="0"/>
    <xf numFmtId="172" fontId="108" fillId="68" borderId="0" applyNumberFormat="0" applyBorder="0" applyAlignment="0" applyProtection="0"/>
    <xf numFmtId="0" fontId="108" fillId="13" borderId="0" applyNumberFormat="0" applyBorder="0" applyAlignment="0" applyProtection="0"/>
    <xf numFmtId="165" fontId="108" fillId="68" borderId="0" applyNumberFormat="0" applyBorder="0" applyAlignment="0" applyProtection="0"/>
    <xf numFmtId="172" fontId="108" fillId="14" borderId="0" applyNumberFormat="0" applyBorder="0" applyAlignment="0" applyProtection="0"/>
    <xf numFmtId="173" fontId="108" fillId="14" borderId="0" applyNumberFormat="0" applyBorder="0" applyAlignment="0" applyProtection="0"/>
    <xf numFmtId="0" fontId="108" fillId="14" borderId="0" applyNumberFormat="0" applyBorder="0" applyAlignment="0" applyProtection="0"/>
    <xf numFmtId="165" fontId="108" fillId="14" borderId="0" applyNumberFormat="0" applyBorder="0" applyAlignment="0" applyProtection="0"/>
    <xf numFmtId="0" fontId="108" fillId="14" borderId="0" applyNumberFormat="0" applyBorder="0" applyAlignment="0" applyProtection="0"/>
    <xf numFmtId="0" fontId="108" fillId="14" borderId="0" applyNumberFormat="0" applyBorder="0" applyAlignment="0" applyProtection="0"/>
    <xf numFmtId="173" fontId="108" fillId="14" borderId="0" applyNumberFormat="0" applyBorder="0" applyAlignment="0" applyProtection="0"/>
    <xf numFmtId="172" fontId="108" fillId="14" borderId="0" applyNumberFormat="0" applyBorder="0" applyAlignment="0" applyProtection="0"/>
    <xf numFmtId="165" fontId="108" fillId="14" borderId="0" applyNumberFormat="0" applyBorder="0" applyAlignment="0" applyProtection="0"/>
    <xf numFmtId="172" fontId="108" fillId="17" borderId="0" applyNumberFormat="0" applyBorder="0" applyAlignment="0" applyProtection="0"/>
    <xf numFmtId="173" fontId="108" fillId="17" borderId="0" applyNumberFormat="0" applyBorder="0" applyAlignment="0" applyProtection="0"/>
    <xf numFmtId="0" fontId="108" fillId="17" borderId="0" applyNumberFormat="0" applyBorder="0" applyAlignment="0" applyProtection="0"/>
    <xf numFmtId="165" fontId="108" fillId="17" borderId="0" applyNumberFormat="0" applyBorder="0" applyAlignment="0" applyProtection="0"/>
    <xf numFmtId="0" fontId="108" fillId="17" borderId="0" applyNumberFormat="0" applyBorder="0" applyAlignment="0" applyProtection="0"/>
    <xf numFmtId="0" fontId="108" fillId="17" borderId="0" applyNumberFormat="0" applyBorder="0" applyAlignment="0" applyProtection="0"/>
    <xf numFmtId="173" fontId="108" fillId="17" borderId="0" applyNumberFormat="0" applyBorder="0" applyAlignment="0" applyProtection="0"/>
    <xf numFmtId="172" fontId="108" fillId="17" borderId="0" applyNumberFormat="0" applyBorder="0" applyAlignment="0" applyProtection="0"/>
    <xf numFmtId="0" fontId="108" fillId="19" borderId="0" applyNumberFormat="0" applyBorder="0" applyAlignment="0" applyProtection="0"/>
    <xf numFmtId="165" fontId="108" fillId="17" borderId="0" applyNumberFormat="0" applyBorder="0" applyAlignment="0" applyProtection="0"/>
    <xf numFmtId="172"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65"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20"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65"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65"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65"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3"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73"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65" fontId="235" fillId="57" borderId="150" applyNumberFormat="0" applyAlignment="0" applyProtection="0"/>
    <xf numFmtId="172" fontId="235" fillId="57" borderId="150" applyNumberFormat="0" applyAlignment="0" applyProtection="0"/>
    <xf numFmtId="165"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0" fontId="235" fillId="57" borderId="150" applyNumberFormat="0" applyAlignment="0" applyProtection="0"/>
    <xf numFmtId="165" fontId="235" fillId="57" borderId="150" applyNumberFormat="0" applyAlignment="0" applyProtection="0"/>
    <xf numFmtId="0" fontId="235" fillId="57" borderId="150" applyNumberFormat="0" applyAlignment="0" applyProtection="0"/>
    <xf numFmtId="172" fontId="152" fillId="0" borderId="0" applyNumberFormat="0" applyFill="0" applyBorder="0" applyAlignment="0" applyProtection="0"/>
    <xf numFmtId="173" fontId="152" fillId="0" borderId="0" applyNumberFormat="0" applyFill="0" applyBorder="0" applyAlignment="0" applyProtection="0"/>
    <xf numFmtId="0" fontId="152" fillId="0" borderId="0" applyNumberFormat="0" applyFill="0" applyBorder="0" applyAlignment="0" applyProtection="0"/>
    <xf numFmtId="165"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173" fontId="152" fillId="0" borderId="0" applyNumberFormat="0" applyFill="0" applyBorder="0" applyAlignment="0" applyProtection="0"/>
    <xf numFmtId="172" fontId="152" fillId="0" borderId="0" applyNumberFormat="0" applyFill="0" applyBorder="0" applyAlignment="0" applyProtection="0"/>
    <xf numFmtId="165" fontId="152" fillId="0" borderId="0" applyNumberFormat="0" applyFill="0" applyBorder="0" applyAlignment="0" applyProtection="0"/>
    <xf numFmtId="172" fontId="168" fillId="0" borderId="152" applyNumberFormat="0" applyFill="0" applyAlignment="0" applyProtection="0"/>
    <xf numFmtId="173" fontId="168" fillId="0" borderId="152" applyNumberFormat="0" applyFill="0" applyAlignment="0" applyProtection="0"/>
    <xf numFmtId="0" fontId="168" fillId="0" borderId="152" applyNumberFormat="0" applyFill="0" applyAlignment="0" applyProtection="0"/>
    <xf numFmtId="165" fontId="168" fillId="0" borderId="152" applyNumberFormat="0" applyFill="0" applyAlignment="0" applyProtection="0"/>
    <xf numFmtId="0" fontId="168" fillId="0" borderId="152" applyNumberFormat="0" applyFill="0" applyAlignment="0" applyProtection="0"/>
    <xf numFmtId="0" fontId="168" fillId="0" borderId="152" applyNumberFormat="0" applyFill="0" applyAlignment="0" applyProtection="0"/>
    <xf numFmtId="173" fontId="168" fillId="0" borderId="152" applyNumberFormat="0" applyFill="0" applyAlignment="0" applyProtection="0"/>
    <xf numFmtId="172" fontId="168" fillId="0" borderId="152" applyNumberFormat="0" applyFill="0" applyAlignment="0" applyProtection="0"/>
    <xf numFmtId="0" fontId="167" fillId="0" borderId="3" applyNumberFormat="0" applyFill="0" applyAlignment="0" applyProtection="0"/>
    <xf numFmtId="165" fontId="168" fillId="0" borderId="152" applyNumberFormat="0" applyFill="0" applyAlignment="0" applyProtection="0"/>
    <xf numFmtId="172" fontId="170" fillId="0" borderId="154" applyNumberFormat="0" applyFill="0" applyAlignment="0" applyProtection="0"/>
    <xf numFmtId="173" fontId="170" fillId="0" borderId="154" applyNumberFormat="0" applyFill="0" applyAlignment="0" applyProtection="0"/>
    <xf numFmtId="0" fontId="170" fillId="0" borderId="154" applyNumberFormat="0" applyFill="0" applyAlignment="0" applyProtection="0"/>
    <xf numFmtId="165" fontId="170" fillId="0" borderId="154" applyNumberFormat="0" applyFill="0" applyAlignment="0" applyProtection="0"/>
    <xf numFmtId="0" fontId="170" fillId="0" borderId="154" applyNumberFormat="0" applyFill="0" applyAlignment="0" applyProtection="0"/>
    <xf numFmtId="0" fontId="170" fillId="0" borderId="154" applyNumberFormat="0" applyFill="0" applyAlignment="0" applyProtection="0"/>
    <xf numFmtId="173" fontId="170" fillId="0" borderId="154" applyNumberFormat="0" applyFill="0" applyAlignment="0" applyProtection="0"/>
    <xf numFmtId="172" fontId="170" fillId="0" borderId="154" applyNumberFormat="0" applyFill="0" applyAlignment="0" applyProtection="0"/>
    <xf numFmtId="0" fontId="169" fillId="0" borderId="4" applyNumberFormat="0" applyFill="0" applyAlignment="0" applyProtection="0"/>
    <xf numFmtId="165" fontId="170" fillId="0" borderId="154" applyNumberFormat="0" applyFill="0" applyAlignment="0" applyProtection="0"/>
    <xf numFmtId="172" fontId="172" fillId="0" borderId="156" applyNumberFormat="0" applyFill="0" applyAlignment="0" applyProtection="0"/>
    <xf numFmtId="173" fontId="172" fillId="0" borderId="156" applyNumberFormat="0" applyFill="0" applyAlignment="0" applyProtection="0"/>
    <xf numFmtId="0" fontId="172" fillId="0" borderId="156" applyNumberFormat="0" applyFill="0" applyAlignment="0" applyProtection="0"/>
    <xf numFmtId="165" fontId="172" fillId="0" borderId="156" applyNumberFormat="0" applyFill="0" applyAlignment="0" applyProtection="0"/>
    <xf numFmtId="0" fontId="172" fillId="0" borderId="156" applyNumberFormat="0" applyFill="0" applyAlignment="0" applyProtection="0"/>
    <xf numFmtId="0" fontId="172" fillId="0" borderId="156" applyNumberFormat="0" applyFill="0" applyAlignment="0" applyProtection="0"/>
    <xf numFmtId="173" fontId="172" fillId="0" borderId="156" applyNumberFormat="0" applyFill="0" applyAlignment="0" applyProtection="0"/>
    <xf numFmtId="172" fontId="172" fillId="0" borderId="156" applyNumberFormat="0" applyFill="0" applyAlignment="0" applyProtection="0"/>
    <xf numFmtId="0" fontId="171" fillId="0" borderId="155" applyNumberFormat="0" applyFill="0" applyAlignment="0" applyProtection="0"/>
    <xf numFmtId="165" fontId="172" fillId="0" borderId="156" applyNumberFormat="0" applyFill="0" applyAlignment="0" applyProtection="0"/>
    <xf numFmtId="172" fontId="172" fillId="0" borderId="0" applyNumberFormat="0" applyFill="0" applyBorder="0" applyAlignment="0" applyProtection="0"/>
    <xf numFmtId="173" fontId="172" fillId="0" borderId="0" applyNumberFormat="0" applyFill="0" applyBorder="0" applyAlignment="0" applyProtection="0"/>
    <xf numFmtId="0" fontId="172" fillId="0" borderId="0" applyNumberFormat="0" applyFill="0" applyBorder="0" applyAlignment="0" applyProtection="0"/>
    <xf numFmtId="165"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173" fontId="172" fillId="0" borderId="0" applyNumberFormat="0" applyFill="0" applyBorder="0" applyAlignment="0" applyProtection="0"/>
    <xf numFmtId="172" fontId="172" fillId="0" borderId="0" applyNumberFormat="0" applyFill="0" applyBorder="0" applyAlignment="0" applyProtection="0"/>
    <xf numFmtId="0" fontId="171" fillId="0" borderId="0" applyNumberFormat="0" applyFill="0" applyBorder="0" applyAlignment="0" applyProtection="0"/>
    <xf numFmtId="165" fontId="172" fillId="0" borderId="0" applyNumberFormat="0" applyFill="0" applyBorder="0" applyAlignment="0" applyProtection="0"/>
    <xf numFmtId="172" fontId="114" fillId="5" borderId="0" applyNumberFormat="0" applyBorder="0" applyAlignment="0" applyProtection="0"/>
    <xf numFmtId="173" fontId="114" fillId="5" borderId="0" applyNumberFormat="0" applyBorder="0" applyAlignment="0" applyProtection="0"/>
    <xf numFmtId="0" fontId="114" fillId="5" borderId="0" applyNumberFormat="0" applyBorder="0" applyAlignment="0" applyProtection="0"/>
    <xf numFmtId="165" fontId="114" fillId="5" borderId="0" applyNumberFormat="0" applyBorder="0" applyAlignment="0" applyProtection="0"/>
    <xf numFmtId="0" fontId="114" fillId="5" borderId="0" applyNumberFormat="0" applyBorder="0" applyAlignment="0" applyProtection="0"/>
    <xf numFmtId="0" fontId="114" fillId="5" borderId="0" applyNumberFormat="0" applyBorder="0" applyAlignment="0" applyProtection="0"/>
    <xf numFmtId="173" fontId="114" fillId="5" borderId="0" applyNumberFormat="0" applyBorder="0" applyAlignment="0" applyProtection="0"/>
    <xf numFmtId="172" fontId="114" fillId="5" borderId="0" applyNumberFormat="0" applyBorder="0" applyAlignment="0" applyProtection="0"/>
    <xf numFmtId="0" fontId="114" fillId="3" borderId="0" applyNumberFormat="0" applyBorder="0" applyAlignment="0" applyProtection="0"/>
    <xf numFmtId="165" fontId="114" fillId="5" borderId="0" applyNumberFormat="0" applyBorder="0" applyAlignment="0" applyProtection="0"/>
    <xf numFmtId="172" fontId="162" fillId="6" borderId="0" applyNumberFormat="0" applyBorder="0" applyAlignment="0" applyProtection="0"/>
    <xf numFmtId="173" fontId="162" fillId="6" borderId="0" applyNumberFormat="0" applyBorder="0" applyAlignment="0" applyProtection="0"/>
    <xf numFmtId="0" fontId="162" fillId="6" borderId="0" applyNumberFormat="0" applyBorder="0" applyAlignment="0" applyProtection="0"/>
    <xf numFmtId="165" fontId="162" fillId="6" borderId="0" applyNumberFormat="0" applyBorder="0" applyAlignment="0" applyProtection="0"/>
    <xf numFmtId="0" fontId="162" fillId="6" borderId="0" applyNumberFormat="0" applyBorder="0" applyAlignment="0" applyProtection="0"/>
    <xf numFmtId="0" fontId="162" fillId="6" borderId="0" applyNumberFormat="0" applyBorder="0" applyAlignment="0" applyProtection="0"/>
    <xf numFmtId="173" fontId="162" fillId="6" borderId="0" applyNumberFormat="0" applyBorder="0" applyAlignment="0" applyProtection="0"/>
    <xf numFmtId="172" fontId="162" fillId="6" borderId="0" applyNumberFormat="0" applyBorder="0" applyAlignment="0" applyProtection="0"/>
    <xf numFmtId="0" fontId="162" fillId="4" borderId="0" applyNumberFormat="0" applyBorder="0" applyAlignment="0" applyProtection="0"/>
    <xf numFmtId="165" fontId="162" fillId="6" borderId="0" applyNumberFormat="0" applyBorder="0" applyAlignment="0" applyProtection="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216" fillId="0" borderId="0"/>
    <xf numFmtId="0" fontId="89" fillId="0" borderId="0">
      <alignment vertical="center"/>
    </xf>
    <xf numFmtId="0" fontId="101" fillId="0" borderId="0"/>
    <xf numFmtId="0" fontId="29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9" fillId="0" borderId="0">
      <alignment vertical="center"/>
    </xf>
    <xf numFmtId="0" fontId="73" fillId="0" borderId="0"/>
    <xf numFmtId="0" fontId="14" fillId="0" borderId="0"/>
    <xf numFmtId="0" fontId="14" fillId="0" borderId="0"/>
    <xf numFmtId="173" fontId="1" fillId="0" borderId="0"/>
    <xf numFmtId="0" fontId="1" fillId="0" borderId="0"/>
    <xf numFmtId="0" fontId="1" fillId="0" borderId="0"/>
    <xf numFmtId="172" fontId="1" fillId="0" borderId="0"/>
    <xf numFmtId="0" fontId="9" fillId="0" borderId="0"/>
    <xf numFmtId="0" fontId="89"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 fillId="0" borderId="0"/>
    <xf numFmtId="0" fontId="10" fillId="0" borderId="0"/>
    <xf numFmtId="0" fontId="10" fillId="0" borderId="0"/>
    <xf numFmtId="0" fontId="89" fillId="0" borderId="0">
      <alignment vertical="center"/>
    </xf>
    <xf numFmtId="0" fontId="89" fillId="0" borderId="0">
      <alignment vertical="center"/>
    </xf>
    <xf numFmtId="0" fontId="9" fillId="0" borderId="0"/>
    <xf numFmtId="0" fontId="9" fillId="0" borderId="0"/>
    <xf numFmtId="0" fontId="9" fillId="0" borderId="0"/>
    <xf numFmtId="0" fontId="9" fillId="0" borderId="0"/>
    <xf numFmtId="0" fontId="9" fillId="0" borderId="0"/>
    <xf numFmtId="0" fontId="12" fillId="0" borderId="0"/>
    <xf numFmtId="0" fontId="1" fillId="0" borderId="0"/>
    <xf numFmtId="0" fontId="1" fillId="0" borderId="0"/>
    <xf numFmtId="0" fontId="12" fillId="0" borderId="0"/>
    <xf numFmtId="0" fontId="1" fillId="0" borderId="0"/>
    <xf numFmtId="0" fontId="1" fillId="0" borderId="0"/>
    <xf numFmtId="0" fontId="12" fillId="0" borderId="0"/>
    <xf numFmtId="0" fontId="12" fillId="0" borderId="0"/>
    <xf numFmtId="0" fontId="1" fillId="0" borderId="0"/>
    <xf numFmtId="0" fontId="10" fillId="0" borderId="0"/>
    <xf numFmtId="0" fontId="1" fillId="0" borderId="0"/>
    <xf numFmtId="0" fontId="101" fillId="0" borderId="0"/>
    <xf numFmtId="0" fontId="296" fillId="0" borderId="0"/>
    <xf numFmtId="0" fontId="1" fillId="0" borderId="0"/>
    <xf numFmtId="0" fontId="1" fillId="0" borderId="0"/>
    <xf numFmtId="0" fontId="297" fillId="0" borderId="0"/>
    <xf numFmtId="0" fontId="1" fillId="0" borderId="0"/>
    <xf numFmtId="0" fontId="1" fillId="0" borderId="0"/>
    <xf numFmtId="0" fontId="1" fillId="0" borderId="0"/>
    <xf numFmtId="0" fontId="1" fillId="0" borderId="0"/>
    <xf numFmtId="0" fontId="5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172" fontId="298" fillId="0" borderId="0"/>
    <xf numFmtId="0" fontId="298" fillId="0" borderId="0"/>
    <xf numFmtId="0" fontId="82" fillId="0" borderId="0"/>
    <xf numFmtId="0" fontId="9" fillId="0" borderId="0"/>
    <xf numFmtId="0" fontId="82" fillId="0" borderId="0"/>
    <xf numFmtId="0" fontId="9"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0" fillId="0" borderId="0"/>
    <xf numFmtId="0" fontId="89" fillId="0" borderId="0"/>
    <xf numFmtId="0" fontId="9" fillId="0" borderId="0"/>
    <xf numFmtId="0" fontId="10" fillId="0" borderId="0"/>
    <xf numFmtId="0" fontId="10" fillId="0" borderId="0"/>
    <xf numFmtId="0" fontId="89" fillId="0" borderId="0"/>
    <xf numFmtId="0" fontId="253" fillId="0" borderId="0"/>
    <xf numFmtId="0" fontId="9" fillId="0" borderId="0"/>
    <xf numFmtId="0" fontId="1" fillId="0" borderId="0"/>
    <xf numFmtId="0" fontId="10" fillId="0" borderId="0"/>
    <xf numFmtId="168" fontId="99" fillId="0" borderId="0"/>
    <xf numFmtId="168" fontId="99" fillId="0" borderId="0"/>
    <xf numFmtId="168" fontId="99" fillId="0" borderId="0"/>
    <xf numFmtId="0" fontId="14" fillId="0" borderId="0"/>
    <xf numFmtId="0" fontId="14" fillId="0" borderId="0"/>
    <xf numFmtId="0" fontId="14" fillId="0" borderId="0"/>
    <xf numFmtId="0" fontId="14" fillId="0" borderId="0"/>
    <xf numFmtId="0" fontId="89" fillId="0" borderId="0"/>
    <xf numFmtId="0" fontId="10" fillId="0" borderId="0"/>
    <xf numFmtId="172" fontId="89" fillId="0" borderId="0"/>
    <xf numFmtId="172" fontId="89"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 fillId="0" borderId="0"/>
    <xf numFmtId="0" fontId="89" fillId="0" borderId="0">
      <alignment vertical="center"/>
    </xf>
    <xf numFmtId="0" fontId="12" fillId="0" borderId="0"/>
    <xf numFmtId="268" fontId="99" fillId="0" borderId="0"/>
    <xf numFmtId="168" fontId="99" fillId="0" borderId="0"/>
    <xf numFmtId="268" fontId="99" fillId="0" borderId="0"/>
    <xf numFmtId="171" fontId="99" fillId="0" borderId="0"/>
    <xf numFmtId="0" fontId="1"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9"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82" fillId="0" borderId="0" applyFont="0" applyFill="0" applyBorder="0" applyAlignment="0" applyProtection="0"/>
    <xf numFmtId="202" fontId="14"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172" fontId="210" fillId="22" borderId="0" applyNumberFormat="0" applyBorder="0" applyAlignment="0" applyProtection="0"/>
    <xf numFmtId="173" fontId="210" fillId="22" borderId="0" applyNumberFormat="0" applyBorder="0" applyAlignment="0" applyProtection="0"/>
    <xf numFmtId="0" fontId="210" fillId="22" borderId="0" applyNumberFormat="0" applyBorder="0" applyAlignment="0" applyProtection="0"/>
    <xf numFmtId="165" fontId="210" fillId="22" borderId="0" applyNumberFormat="0" applyBorder="0" applyAlignment="0" applyProtection="0"/>
    <xf numFmtId="0" fontId="210" fillId="22" borderId="0" applyNumberFormat="0" applyBorder="0" applyAlignment="0" applyProtection="0"/>
    <xf numFmtId="0" fontId="210" fillId="22" borderId="0" applyNumberFormat="0" applyBorder="0" applyAlignment="0" applyProtection="0"/>
    <xf numFmtId="173" fontId="210" fillId="22" borderId="0" applyNumberFormat="0" applyBorder="0" applyAlignment="0" applyProtection="0"/>
    <xf numFmtId="172" fontId="210" fillId="22" borderId="0" applyNumberFormat="0" applyBorder="0" applyAlignment="0" applyProtection="0"/>
    <xf numFmtId="0" fontId="209" fillId="22" borderId="0" applyNumberFormat="0" applyBorder="0" applyAlignment="0" applyProtection="0"/>
    <xf numFmtId="165" fontId="210" fillId="22" borderId="0" applyNumberFormat="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96" fillId="0" borderId="0" applyFont="0" applyFill="0" applyBorder="0" applyAlignment="0" applyProtection="0"/>
    <xf numFmtId="9" fontId="1" fillId="0" borderId="0" applyFont="0" applyFill="0" applyBorder="0" applyAlignment="0" applyProtection="0"/>
    <xf numFmtId="9" fontId="299" fillId="0" borderId="0" applyFont="0" applyFill="0" applyBorder="0" applyAlignment="0" applyProtection="0"/>
    <xf numFmtId="9" fontId="1" fillId="0" borderId="0" applyFont="0" applyFill="0" applyBorder="0" applyAlignment="0" applyProtection="0"/>
    <xf numFmtId="9" fontId="89" fillId="0" borderId="0" applyFill="0" applyBorder="0" applyAlignment="0" applyProtection="0"/>
    <xf numFmtId="9" fontId="89" fillId="0" borderId="0" applyFill="0" applyBorder="0" applyAlignment="0" applyProtection="0"/>
    <xf numFmtId="9" fontId="1" fillId="0" borderId="0" applyFont="0" applyFill="0" applyBorder="0" applyAlignment="0" applyProtection="0"/>
    <xf numFmtId="9" fontId="101" fillId="0" borderId="0" applyFont="0" applyFill="0" applyBorder="0" applyAlignment="0" applyProtection="0"/>
    <xf numFmtId="9" fontId="82" fillId="0" borderId="0" applyFont="0" applyFill="0" applyBorder="0" applyAlignment="0" applyProtection="0"/>
    <xf numFmtId="9" fontId="82"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0" fontId="94" fillId="0" borderId="0" applyNumberFormat="0" applyFill="0" applyBorder="0" applyAlignment="0" applyProtection="0"/>
    <xf numFmtId="165"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65" fontId="94" fillId="0" borderId="0" applyNumberFormat="0" applyFill="0" applyBorder="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65" fontId="99" fillId="23" borderId="160" applyNumberFormat="0" applyFont="0" applyAlignment="0" applyProtection="0"/>
    <xf numFmtId="165" fontId="99" fillId="23" borderId="160" applyNumberFormat="0" applyFont="0" applyAlignment="0" applyProtection="0"/>
    <xf numFmtId="165" fontId="9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65"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65" fontId="79" fillId="23" borderId="160" applyNumberFormat="0" applyFont="0" applyAlignment="0" applyProtection="0"/>
    <xf numFmtId="165" fontId="79" fillId="23" borderId="160" applyNumberFormat="0" applyFont="0" applyAlignment="0" applyProtection="0"/>
    <xf numFmtId="165" fontId="99" fillId="23" borderId="160" applyNumberFormat="0" applyFont="0" applyAlignment="0" applyProtection="0"/>
    <xf numFmtId="165" fontId="79" fillId="23" borderId="160" applyNumberFormat="0" applyFont="0" applyAlignment="0" applyProtection="0"/>
    <xf numFmtId="165" fontId="79" fillId="23" borderId="160" applyNumberFormat="0" applyFont="0" applyAlignment="0" applyProtection="0"/>
    <xf numFmtId="165" fontId="79" fillId="23" borderId="160" applyNumberFormat="0" applyFont="0" applyAlignment="0" applyProtection="0"/>
    <xf numFmtId="165" fontId="79" fillId="23" borderId="160" applyNumberFormat="0" applyFont="0" applyAlignment="0" applyProtection="0"/>
    <xf numFmtId="165" fontId="79" fillId="23" borderId="160" applyNumberFormat="0" applyFont="0" applyAlignment="0" applyProtection="0"/>
    <xf numFmtId="165" fontId="79" fillId="23" borderId="160" applyNumberFormat="0" applyFont="0" applyAlignment="0" applyProtection="0"/>
    <xf numFmtId="165" fontId="9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65" fontId="79" fillId="23" borderId="160" applyNumberFormat="0" applyFont="0" applyAlignment="0" applyProtection="0"/>
    <xf numFmtId="165" fontId="9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65" fontId="99" fillId="23" borderId="160" applyNumberFormat="0" applyFont="0" applyAlignment="0" applyProtection="0"/>
    <xf numFmtId="165" fontId="99" fillId="23" borderId="160" applyNumberFormat="0" applyFont="0" applyAlignment="0" applyProtection="0"/>
    <xf numFmtId="165" fontId="9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65"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172" fontId="79" fillId="23" borderId="160" applyNumberFormat="0" applyFont="0" applyAlignment="0" applyProtection="0"/>
    <xf numFmtId="172" fontId="79" fillId="23" borderId="160" applyNumberFormat="0" applyFont="0" applyAlignment="0" applyProtection="0"/>
    <xf numFmtId="172" fontId="99" fillId="23" borderId="160" applyNumberFormat="0" applyFont="0" applyAlignment="0" applyProtection="0"/>
    <xf numFmtId="172" fontId="79" fillId="23" borderId="160" applyNumberFormat="0" applyFont="0" applyAlignment="0" applyProtection="0"/>
    <xf numFmtId="172" fontId="79" fillId="23" borderId="160" applyNumberFormat="0" applyFont="0" applyAlignment="0" applyProtection="0"/>
    <xf numFmtId="172" fontId="79" fillId="23" borderId="160" applyNumberFormat="0" applyFont="0" applyAlignment="0" applyProtection="0"/>
    <xf numFmtId="172" fontId="79" fillId="23" borderId="160" applyNumberFormat="0" applyFont="0" applyAlignment="0" applyProtection="0"/>
    <xf numFmtId="172" fontId="79" fillId="23" borderId="160" applyNumberFormat="0" applyFont="0" applyAlignment="0" applyProtection="0"/>
    <xf numFmtId="172" fontId="7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172" fontId="7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65"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65" fontId="9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65" fontId="99" fillId="23" borderId="160" applyNumberFormat="0" applyFont="0" applyAlignment="0" applyProtection="0"/>
    <xf numFmtId="165"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172" fontId="79" fillId="23" borderId="160" applyNumberFormat="0" applyFont="0" applyAlignment="0" applyProtection="0"/>
    <xf numFmtId="172" fontId="79" fillId="23" borderId="160" applyNumberFormat="0" applyFont="0" applyAlignment="0" applyProtection="0"/>
    <xf numFmtId="172" fontId="99" fillId="23" borderId="160" applyNumberFormat="0" applyFont="0" applyAlignment="0" applyProtection="0"/>
    <xf numFmtId="172" fontId="79" fillId="23" borderId="160" applyNumberFormat="0" applyFont="0" applyAlignment="0" applyProtection="0"/>
    <xf numFmtId="172" fontId="79" fillId="23" borderId="160" applyNumberFormat="0" applyFont="0" applyAlignment="0" applyProtection="0"/>
    <xf numFmtId="172" fontId="79" fillId="23" borderId="160" applyNumberFormat="0" applyFont="0" applyAlignment="0" applyProtection="0"/>
    <xf numFmtId="172" fontId="79" fillId="23" borderId="160" applyNumberFormat="0" applyFont="0" applyAlignment="0" applyProtection="0"/>
    <xf numFmtId="172" fontId="79" fillId="23" borderId="160" applyNumberFormat="0" applyFont="0" applyAlignment="0" applyProtection="0"/>
    <xf numFmtId="172" fontId="7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172" fontId="7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65"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99" fillId="23" borderId="160" applyNumberFormat="0" applyFont="0" applyAlignment="0" applyProtection="0"/>
    <xf numFmtId="0" fontId="9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0" fontId="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65" fontId="79" fillId="23" borderId="160" applyNumberFormat="0" applyFont="0" applyAlignment="0" applyProtection="0"/>
    <xf numFmtId="165" fontId="79" fillId="23" borderId="160" applyNumberFormat="0" applyFont="0" applyAlignment="0" applyProtection="0"/>
    <xf numFmtId="165" fontId="99" fillId="23" borderId="160" applyNumberFormat="0" applyFont="0" applyAlignment="0" applyProtection="0"/>
    <xf numFmtId="165" fontId="79" fillId="23" borderId="160" applyNumberFormat="0" applyFont="0" applyAlignment="0" applyProtection="0"/>
    <xf numFmtId="165" fontId="79" fillId="23" borderId="160" applyNumberFormat="0" applyFont="0" applyAlignment="0" applyProtection="0"/>
    <xf numFmtId="165" fontId="79" fillId="23" borderId="160" applyNumberFormat="0" applyFont="0" applyAlignment="0" applyProtection="0"/>
    <xf numFmtId="165" fontId="79" fillId="23" borderId="160" applyNumberFormat="0" applyFont="0" applyAlignment="0" applyProtection="0"/>
    <xf numFmtId="165" fontId="79" fillId="23" borderId="160" applyNumberFormat="0" applyFont="0" applyAlignment="0" applyProtection="0"/>
    <xf numFmtId="165" fontId="79" fillId="23" borderId="160" applyNumberFormat="0" applyFont="0" applyAlignment="0" applyProtection="0"/>
    <xf numFmtId="165" fontId="9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65" fontId="79" fillId="23" borderId="160" applyNumberFormat="0" applyFont="0" applyAlignment="0" applyProtection="0"/>
    <xf numFmtId="165" fontId="99" fillId="23" borderId="160" applyNumberFormat="0" applyFont="0" applyAlignment="0" applyProtection="0"/>
    <xf numFmtId="172" fontId="99" fillId="23" borderId="160" applyNumberFormat="0" applyFont="0" applyAlignment="0" applyProtection="0"/>
    <xf numFmtId="165"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65" fontId="99" fillId="23" borderId="160" applyNumberFormat="0" applyFont="0" applyAlignment="0" applyProtection="0"/>
    <xf numFmtId="165"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173" fontId="7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3"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9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172" fontId="9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79" fillId="23" borderId="160" applyNumberFormat="0" applyFont="0" applyAlignment="0" applyProtection="0"/>
    <xf numFmtId="0" fontId="100" fillId="0" borderId="0"/>
    <xf numFmtId="172" fontId="94" fillId="0" borderId="159" applyNumberFormat="0" applyFill="0" applyAlignment="0" applyProtection="0"/>
    <xf numFmtId="173" fontId="94" fillId="0" borderId="159" applyNumberFormat="0" applyFill="0" applyAlignment="0" applyProtection="0"/>
    <xf numFmtId="0" fontId="94" fillId="0" borderId="159" applyNumberFormat="0" applyFill="0" applyAlignment="0" applyProtection="0"/>
    <xf numFmtId="165" fontId="94" fillId="0" borderId="159" applyNumberFormat="0" applyFill="0" applyAlignment="0" applyProtection="0"/>
    <xf numFmtId="0" fontId="94" fillId="0" borderId="159" applyNumberFormat="0" applyFill="0" applyAlignment="0" applyProtection="0"/>
    <xf numFmtId="0" fontId="94" fillId="0" borderId="159" applyNumberFormat="0" applyFill="0" applyAlignment="0" applyProtection="0"/>
    <xf numFmtId="173" fontId="94" fillId="0" borderId="159" applyNumberFormat="0" applyFill="0" applyAlignment="0" applyProtection="0"/>
    <xf numFmtId="172" fontId="94" fillId="0" borderId="159" applyNumberFormat="0" applyFill="0" applyAlignment="0" applyProtection="0"/>
    <xf numFmtId="0" fontId="198" fillId="0" borderId="6" applyNumberFormat="0" applyFill="0" applyAlignment="0" applyProtection="0"/>
    <xf numFmtId="165" fontId="94" fillId="0" borderId="159"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0" fontId="36" fillId="0" borderId="168" applyNumberFormat="0" applyFill="0" applyAlignment="0" applyProtection="0"/>
    <xf numFmtId="0" fontId="36" fillId="0" borderId="168" applyNumberFormat="0" applyFill="0" applyAlignment="0" applyProtection="0"/>
    <xf numFmtId="165" fontId="36" fillId="0" borderId="170" applyNumberFormat="0" applyFill="0" applyAlignment="0" applyProtection="0"/>
    <xf numFmtId="0" fontId="36" fillId="0" borderId="168"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65"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65"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65"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3"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0"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73"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72" fontId="36" fillId="0" borderId="170" applyNumberFormat="0" applyFill="0" applyAlignment="0" applyProtection="0"/>
    <xf numFmtId="165" fontId="36" fillId="0" borderId="170" applyNumberFormat="0" applyFill="0" applyAlignment="0" applyProtection="0"/>
    <xf numFmtId="172" fontId="282" fillId="0" borderId="0" applyNumberFormat="0" applyFill="0" applyBorder="0" applyAlignment="0" applyProtection="0"/>
    <xf numFmtId="173" fontId="282" fillId="0" borderId="0" applyNumberFormat="0" applyFill="0" applyBorder="0" applyAlignment="0" applyProtection="0"/>
    <xf numFmtId="0" fontId="282" fillId="0" borderId="0" applyNumberFormat="0" applyFill="0" applyBorder="0" applyAlignment="0" applyProtection="0"/>
    <xf numFmtId="165" fontId="282" fillId="0" borderId="0" applyNumberFormat="0" applyFill="0" applyBorder="0" applyAlignment="0" applyProtection="0"/>
    <xf numFmtId="0" fontId="282" fillId="0" borderId="0" applyNumberFormat="0" applyFill="0" applyBorder="0" applyAlignment="0" applyProtection="0"/>
    <xf numFmtId="0" fontId="282" fillId="0" borderId="0" applyNumberFormat="0" applyFill="0" applyBorder="0" applyAlignment="0" applyProtection="0"/>
    <xf numFmtId="173" fontId="282" fillId="0" borderId="0" applyNumberFormat="0" applyFill="0" applyBorder="0" applyAlignment="0" applyProtection="0"/>
    <xf numFmtId="172" fontId="282" fillId="0" borderId="0" applyNumberFormat="0" applyFill="0" applyBorder="0" applyAlignment="0" applyProtection="0"/>
    <xf numFmtId="0" fontId="281" fillId="0" borderId="0" applyNumberFormat="0" applyFill="0" applyBorder="0" applyAlignment="0" applyProtection="0"/>
    <xf numFmtId="165" fontId="282" fillId="0" borderId="0" applyNumberFormat="0" applyFill="0" applyBorder="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172" fontId="122" fillId="57" borderId="146" applyNumberFormat="0" applyAlignment="0" applyProtection="0"/>
    <xf numFmtId="165"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172" fontId="122" fillId="57" borderId="146" applyNumberFormat="0" applyAlignment="0" applyProtection="0"/>
    <xf numFmtId="165"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65"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172" fontId="122" fillId="57" borderId="146" applyNumberFormat="0" applyAlignment="0" applyProtection="0"/>
    <xf numFmtId="165"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65" fontId="122" fillId="57" borderId="146" applyNumberFormat="0" applyAlignment="0" applyProtection="0"/>
    <xf numFmtId="172" fontId="122" fillId="57" borderId="146" applyNumberFormat="0" applyAlignment="0" applyProtection="0"/>
    <xf numFmtId="165"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65" fontId="122" fillId="57" borderId="146" applyNumberFormat="0" applyAlignment="0" applyProtection="0"/>
    <xf numFmtId="172" fontId="122" fillId="57" borderId="146" applyNumberFormat="0" applyAlignment="0" applyProtection="0"/>
    <xf numFmtId="165" fontId="122" fillId="57" borderId="146" applyNumberFormat="0" applyAlignment="0" applyProtection="0"/>
    <xf numFmtId="0" fontId="17" fillId="20" borderId="146" applyNumberFormat="0" applyAlignment="0" applyProtection="0"/>
    <xf numFmtId="0" fontId="17" fillId="20" borderId="146" applyNumberFormat="0" applyAlignment="0" applyProtection="0"/>
    <xf numFmtId="0" fontId="17" fillId="20" borderId="146" applyNumberFormat="0" applyAlignment="0" applyProtection="0"/>
    <xf numFmtId="0" fontId="123" fillId="20" borderId="146" applyNumberFormat="0" applyAlignment="0" applyProtection="0"/>
    <xf numFmtId="165" fontId="122" fillId="57" borderId="146" applyNumberFormat="0" applyAlignment="0" applyProtection="0"/>
    <xf numFmtId="0" fontId="123" fillId="20" borderId="146" applyNumberFormat="0" applyAlignment="0" applyProtection="0"/>
    <xf numFmtId="172"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65"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65"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65" fontId="122" fillId="57" borderId="146" applyNumberFormat="0" applyAlignment="0" applyProtection="0"/>
    <xf numFmtId="165"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3"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172"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122" fillId="57" borderId="146" applyNumberFormat="0" applyAlignment="0" applyProtection="0"/>
    <xf numFmtId="0" fontId="300" fillId="0" borderId="0" applyNumberFormat="0" applyFill="0" applyBorder="0" applyAlignment="0" applyProtection="0">
      <alignment vertical="top"/>
      <protection locked="0"/>
    </xf>
    <xf numFmtId="172" fontId="301" fillId="0" borderId="0" applyProtection="0"/>
    <xf numFmtId="172" fontId="301" fillId="0" borderId="0" applyProtection="0"/>
    <xf numFmtId="173" fontId="301" fillId="0" borderId="0" applyProtection="0"/>
    <xf numFmtId="0" fontId="301" fillId="0" borderId="0" applyProtection="0"/>
    <xf numFmtId="165" fontId="301" fillId="0" borderId="0" applyProtection="0"/>
    <xf numFmtId="0" fontId="301" fillId="0" borderId="0" applyProtection="0"/>
    <xf numFmtId="173" fontId="301" fillId="0" borderId="0" applyProtection="0"/>
    <xf numFmtId="0" fontId="301" fillId="0" borderId="0" applyProtection="0"/>
    <xf numFmtId="172" fontId="301" fillId="0" borderId="0" applyProtection="0"/>
    <xf numFmtId="0" fontId="301" fillId="0" borderId="0" applyProtection="0"/>
    <xf numFmtId="165" fontId="301" fillId="0" borderId="0" applyProtection="0"/>
    <xf numFmtId="269" fontId="27" fillId="0" borderId="0" applyFont="0" applyFill="0" applyBorder="0" applyAlignment="0" applyProtection="0"/>
    <xf numFmtId="270" fontId="27" fillId="0" borderId="0" applyFont="0" applyFill="0" applyBorder="0" applyAlignment="0" applyProtection="0"/>
    <xf numFmtId="172" fontId="302" fillId="0" borderId="0" applyProtection="0"/>
    <xf numFmtId="172" fontId="302" fillId="0" borderId="0" applyProtection="0"/>
    <xf numFmtId="173" fontId="302" fillId="0" borderId="0" applyProtection="0"/>
    <xf numFmtId="0" fontId="302" fillId="0" borderId="0" applyProtection="0"/>
    <xf numFmtId="165" fontId="302" fillId="0" borderId="0" applyProtection="0"/>
    <xf numFmtId="0" fontId="302" fillId="0" borderId="0" applyProtection="0"/>
    <xf numFmtId="173" fontId="302" fillId="0" borderId="0" applyProtection="0"/>
    <xf numFmtId="0" fontId="302" fillId="0" borderId="0" applyProtection="0"/>
    <xf numFmtId="172" fontId="302" fillId="0" borderId="0" applyProtection="0"/>
    <xf numFmtId="0" fontId="302" fillId="0" borderId="0" applyProtection="0"/>
    <xf numFmtId="165" fontId="302" fillId="0" borderId="0" applyProtection="0"/>
    <xf numFmtId="172" fontId="303" fillId="0" borderId="0" applyProtection="0"/>
    <xf numFmtId="172" fontId="303" fillId="0" borderId="0" applyProtection="0"/>
    <xf numFmtId="173" fontId="303" fillId="0" borderId="0" applyProtection="0"/>
    <xf numFmtId="0" fontId="303" fillId="0" borderId="0" applyProtection="0"/>
    <xf numFmtId="165" fontId="303" fillId="0" borderId="0" applyProtection="0"/>
    <xf numFmtId="0" fontId="303" fillId="0" borderId="0" applyProtection="0"/>
    <xf numFmtId="173" fontId="303" fillId="0" borderId="0" applyProtection="0"/>
    <xf numFmtId="0" fontId="303" fillId="0" borderId="0" applyProtection="0"/>
    <xf numFmtId="172" fontId="303" fillId="0" borderId="0" applyProtection="0"/>
    <xf numFmtId="0" fontId="303" fillId="0" borderId="0" applyProtection="0"/>
    <xf numFmtId="165" fontId="303" fillId="0" borderId="0" applyProtection="0"/>
    <xf numFmtId="172"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165" fontId="301" fillId="0" borderId="172" applyProtection="0"/>
    <xf numFmtId="165" fontId="301" fillId="0" borderId="172" applyProtection="0"/>
    <xf numFmtId="165" fontId="301" fillId="0" borderId="172" applyProtection="0"/>
    <xf numFmtId="165" fontId="301" fillId="0" borderId="172" applyProtection="0"/>
    <xf numFmtId="172"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2" fontId="301" fillId="0" borderId="172" applyProtection="0"/>
    <xf numFmtId="172" fontId="301" fillId="0" borderId="172" applyProtection="0"/>
    <xf numFmtId="172"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172" fontId="301" fillId="0" borderId="172" applyProtection="0"/>
    <xf numFmtId="172" fontId="301" fillId="0" borderId="172" applyProtection="0"/>
    <xf numFmtId="165" fontId="301" fillId="0" borderId="172" applyProtection="0"/>
    <xf numFmtId="165" fontId="301" fillId="0" borderId="172" applyProtection="0"/>
    <xf numFmtId="165" fontId="301" fillId="0" borderId="172" applyProtection="0"/>
    <xf numFmtId="165" fontId="301" fillId="0" borderId="172" applyProtection="0"/>
    <xf numFmtId="165" fontId="301" fillId="0" borderId="172" applyProtection="0"/>
    <xf numFmtId="165" fontId="301" fillId="0" borderId="172" applyProtection="0"/>
    <xf numFmtId="165" fontId="301" fillId="0" borderId="172" applyProtection="0"/>
    <xf numFmtId="165" fontId="301" fillId="0" borderId="172" applyProtection="0"/>
    <xf numFmtId="165" fontId="301" fillId="0" borderId="172" applyProtection="0"/>
    <xf numFmtId="165" fontId="301" fillId="0" borderId="172" applyProtection="0"/>
    <xf numFmtId="165" fontId="301" fillId="0" borderId="172" applyProtection="0"/>
    <xf numFmtId="165" fontId="301" fillId="0" borderId="172" applyProtection="0"/>
    <xf numFmtId="165" fontId="301" fillId="0" borderId="172" applyProtection="0"/>
    <xf numFmtId="165" fontId="301" fillId="0" borderId="172" applyProtection="0"/>
    <xf numFmtId="172" fontId="301" fillId="0" borderId="172" applyProtection="0"/>
    <xf numFmtId="172" fontId="301" fillId="0" borderId="172" applyProtection="0"/>
    <xf numFmtId="165" fontId="301" fillId="0" borderId="172" applyProtection="0"/>
    <xf numFmtId="165" fontId="301" fillId="0" borderId="172" applyProtection="0"/>
    <xf numFmtId="165" fontId="301" fillId="0" borderId="172" applyProtection="0"/>
    <xf numFmtId="165" fontId="301" fillId="0" borderId="172" applyProtection="0"/>
    <xf numFmtId="172" fontId="301" fillId="0" borderId="172" applyProtection="0"/>
    <xf numFmtId="172"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172" fontId="301" fillId="0" borderId="172" applyProtection="0"/>
    <xf numFmtId="172" fontId="301" fillId="0" borderId="172" applyProtection="0"/>
    <xf numFmtId="172" fontId="301" fillId="0" borderId="172" applyProtection="0"/>
    <xf numFmtId="0" fontId="301" fillId="0" borderId="172" applyProtection="0"/>
    <xf numFmtId="0" fontId="301" fillId="0" borderId="172" applyProtection="0"/>
    <xf numFmtId="0" fontId="301" fillId="0" borderId="172" applyProtection="0"/>
    <xf numFmtId="165" fontId="301" fillId="0" borderId="172" applyProtection="0"/>
    <xf numFmtId="165"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73" fontId="301" fillId="0" borderId="172" applyProtection="0"/>
    <xf numFmtId="165" fontId="301" fillId="0" borderId="172" applyProtection="0"/>
    <xf numFmtId="165"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172"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0" fontId="301" fillId="0" borderId="172" applyProtection="0"/>
    <xf numFmtId="172" fontId="301" fillId="0" borderId="172" applyProtection="0"/>
    <xf numFmtId="172" fontId="301" fillId="0" borderId="172" applyProtection="0"/>
    <xf numFmtId="0" fontId="301" fillId="0" borderId="172" applyProtection="0"/>
    <xf numFmtId="0" fontId="301" fillId="0" borderId="172" applyProtection="0"/>
    <xf numFmtId="172" fontId="27" fillId="0" borderId="0"/>
    <xf numFmtId="0" fontId="304" fillId="0" borderId="0" applyNumberFormat="0" applyFill="0" applyBorder="0" applyAlignment="0" applyProtection="0">
      <alignment vertical="top"/>
      <protection locked="0"/>
    </xf>
    <xf numFmtId="10" fontId="301" fillId="0" borderId="0" applyProtection="0"/>
    <xf numFmtId="172" fontId="301" fillId="0" borderId="0"/>
    <xf numFmtId="172" fontId="301" fillId="0" borderId="0"/>
    <xf numFmtId="173" fontId="301" fillId="0" borderId="0"/>
    <xf numFmtId="0" fontId="301" fillId="0" borderId="0"/>
    <xf numFmtId="165" fontId="301" fillId="0" borderId="0"/>
    <xf numFmtId="0" fontId="301" fillId="0" borderId="0"/>
    <xf numFmtId="173" fontId="301" fillId="0" borderId="0"/>
    <xf numFmtId="0" fontId="301" fillId="0" borderId="0"/>
    <xf numFmtId="172" fontId="301" fillId="0" borderId="0"/>
    <xf numFmtId="0" fontId="301" fillId="0" borderId="0"/>
    <xf numFmtId="165" fontId="301" fillId="0" borderId="0"/>
    <xf numFmtId="271" fontId="305" fillId="0" borderId="0" applyFont="0" applyFill="0" applyBorder="0" applyAlignment="0" applyProtection="0"/>
    <xf numFmtId="272" fontId="305" fillId="0" borderId="0" applyFont="0" applyFill="0" applyBorder="0" applyAlignment="0" applyProtection="0"/>
    <xf numFmtId="172" fontId="306" fillId="0" borderId="0" applyNumberFormat="0" applyFill="0" applyBorder="0" applyAlignment="0" applyProtection="0"/>
    <xf numFmtId="172" fontId="306" fillId="0" borderId="0" applyNumberFormat="0" applyFill="0" applyBorder="0" applyAlignment="0" applyProtection="0"/>
    <xf numFmtId="2" fontId="301" fillId="0" borderId="0" applyProtection="0"/>
    <xf numFmtId="273" fontId="27" fillId="0" borderId="0" applyFont="0" applyFill="0" applyBorder="0" applyAlignment="0" applyProtection="0"/>
    <xf numFmtId="272" fontId="307" fillId="0" borderId="0" applyFont="0" applyFill="0" applyBorder="0" applyAlignment="0" applyProtection="0"/>
    <xf numFmtId="0" fontId="204" fillId="0" borderId="0"/>
    <xf numFmtId="9" fontId="308" fillId="0" borderId="0" applyFont="0" applyFill="0" applyBorder="0" applyAlignment="0" applyProtection="0"/>
  </cellStyleXfs>
  <cellXfs count="987">
    <xf numFmtId="0" fontId="0" fillId="0" borderId="0" xfId="0"/>
    <xf numFmtId="166" fontId="44" fillId="25" borderId="0" xfId="0" applyNumberFormat="1" applyFont="1" applyFill="1" applyAlignment="1" applyProtection="1">
      <alignment horizontal="center"/>
    </xf>
    <xf numFmtId="49" fontId="45" fillId="0" borderId="0" xfId="0" applyNumberFormat="1" applyFont="1" applyAlignment="1">
      <alignment horizontal="left" vertical="top"/>
    </xf>
    <xf numFmtId="0" fontId="37" fillId="25" borderId="16" xfId="0" applyFont="1" applyFill="1" applyBorder="1" applyAlignment="1" applyProtection="1">
      <alignment horizontal="center" vertical="center" wrapText="1"/>
    </xf>
    <xf numFmtId="166" fontId="46" fillId="26" borderId="17" xfId="0" applyNumberFormat="1" applyFont="1" applyFill="1" applyBorder="1" applyAlignment="1">
      <alignment horizontal="center" vertical="top" wrapText="1"/>
    </xf>
    <xf numFmtId="166" fontId="47" fillId="0" borderId="17" xfId="0" applyNumberFormat="1" applyFont="1" applyBorder="1" applyAlignment="1">
      <alignment horizontal="center" vertical="top" wrapText="1"/>
    </xf>
    <xf numFmtId="166" fontId="40" fillId="0" borderId="17" xfId="0" applyNumberFormat="1" applyFont="1" applyBorder="1" applyAlignment="1">
      <alignment horizontal="center" vertical="top" wrapText="1"/>
    </xf>
    <xf numFmtId="166" fontId="10" fillId="0" borderId="0" xfId="0" applyNumberFormat="1" applyFont="1" applyBorder="1" applyAlignment="1">
      <alignment horizontal="center"/>
    </xf>
    <xf numFmtId="166" fontId="47" fillId="26" borderId="17" xfId="0" applyNumberFormat="1" applyFont="1" applyFill="1" applyBorder="1" applyAlignment="1">
      <alignment horizontal="center" vertical="top" wrapText="1"/>
    </xf>
    <xf numFmtId="0" fontId="0" fillId="0" borderId="0" xfId="0" applyBorder="1"/>
    <xf numFmtId="0" fontId="42" fillId="0" borderId="16" xfId="0" applyFont="1" applyBorder="1"/>
    <xf numFmtId="0" fontId="38" fillId="0" borderId="17" xfId="0" applyFont="1" applyFill="1" applyBorder="1"/>
    <xf numFmtId="0" fontId="38" fillId="0" borderId="18" xfId="0" applyFont="1" applyFill="1" applyBorder="1"/>
    <xf numFmtId="0" fontId="38" fillId="0" borderId="0" xfId="0" applyFont="1" applyFill="1" applyBorder="1" applyAlignment="1">
      <alignment horizontal="left" vertical="center"/>
    </xf>
    <xf numFmtId="0" fontId="48" fillId="0" borderId="0" xfId="0" applyFont="1" applyFill="1" applyBorder="1"/>
    <xf numFmtId="0" fontId="36" fillId="0" borderId="0" xfId="0" applyFont="1" applyAlignment="1">
      <alignment horizontal="center"/>
    </xf>
    <xf numFmtId="0" fontId="10" fillId="0" borderId="0" xfId="0" applyFont="1" applyAlignment="1" applyProtection="1">
      <alignment horizontal="right"/>
    </xf>
    <xf numFmtId="0" fontId="37" fillId="25" borderId="20" xfId="0" applyFont="1" applyFill="1" applyBorder="1" applyAlignment="1" applyProtection="1">
      <alignment horizontal="center" vertical="center" wrapText="1"/>
    </xf>
    <xf numFmtId="0" fontId="37" fillId="25" borderId="20" xfId="0" applyFont="1" applyFill="1" applyBorder="1" applyAlignment="1" applyProtection="1">
      <alignment horizontal="center" vertical="top" wrapText="1"/>
    </xf>
    <xf numFmtId="0" fontId="46" fillId="26" borderId="22" xfId="0" applyFont="1" applyFill="1" applyBorder="1" applyAlignment="1">
      <alignment horizontal="left" vertical="center" wrapText="1" indent="1"/>
    </xf>
    <xf numFmtId="3" fontId="51" fillId="26" borderId="22" xfId="0" applyNumberFormat="1" applyFont="1" applyFill="1" applyBorder="1" applyAlignment="1">
      <alignment horizontal="right" vertical="top" wrapText="1"/>
    </xf>
    <xf numFmtId="3" fontId="52" fillId="0" borderId="22" xfId="0" applyNumberFormat="1" applyFont="1" applyBorder="1" applyAlignment="1">
      <alignment horizontal="right"/>
    </xf>
    <xf numFmtId="0" fontId="40" fillId="0" borderId="22" xfId="0" applyFont="1" applyBorder="1" applyAlignment="1">
      <alignment horizontal="left" vertical="center" wrapText="1" indent="1"/>
    </xf>
    <xf numFmtId="0" fontId="47" fillId="26" borderId="24" xfId="0" applyFont="1" applyFill="1" applyBorder="1" applyAlignment="1">
      <alignment horizontal="left" vertical="center" wrapText="1" indent="1"/>
    </xf>
    <xf numFmtId="3" fontId="56" fillId="26" borderId="24" xfId="0" applyNumberFormat="1" applyFont="1" applyFill="1" applyBorder="1" applyAlignment="1">
      <alignment horizontal="right"/>
    </xf>
    <xf numFmtId="3" fontId="56" fillId="26" borderId="25" xfId="0" applyNumberFormat="1" applyFont="1" applyFill="1" applyBorder="1" applyAlignment="1">
      <alignment horizontal="right"/>
    </xf>
    <xf numFmtId="0" fontId="40" fillId="0" borderId="0" xfId="0" applyFont="1" applyBorder="1" applyAlignment="1">
      <alignment horizontal="left" vertical="center" wrapText="1" indent="1"/>
    </xf>
    <xf numFmtId="0" fontId="52" fillId="0" borderId="0" xfId="0" applyFont="1"/>
    <xf numFmtId="0" fontId="47" fillId="0" borderId="0" xfId="0" applyFont="1" applyBorder="1" applyAlignment="1">
      <alignment horizontal="left" vertical="center" wrapText="1" indent="1"/>
    </xf>
    <xf numFmtId="0" fontId="47" fillId="26" borderId="22" xfId="0" applyFont="1" applyFill="1" applyBorder="1" applyAlignment="1">
      <alignment horizontal="left" vertical="center" wrapText="1" indent="1"/>
    </xf>
    <xf numFmtId="3" fontId="52" fillId="26" borderId="23" xfId="0" applyNumberFormat="1" applyFont="1" applyFill="1" applyBorder="1" applyAlignment="1">
      <alignment horizontal="right"/>
    </xf>
    <xf numFmtId="0" fontId="57" fillId="0" borderId="0" xfId="0" applyFont="1" applyBorder="1"/>
    <xf numFmtId="3" fontId="52" fillId="0" borderId="0" xfId="0" applyNumberFormat="1" applyFont="1" applyBorder="1" applyAlignment="1">
      <alignment horizontal="right"/>
    </xf>
    <xf numFmtId="3" fontId="58" fillId="26" borderId="26" xfId="0" applyNumberFormat="1" applyFont="1" applyFill="1" applyBorder="1" applyAlignment="1">
      <alignment horizontal="right"/>
    </xf>
    <xf numFmtId="0" fontId="57" fillId="0" borderId="0" xfId="0" applyFont="1" applyFill="1" applyBorder="1"/>
    <xf numFmtId="3" fontId="58" fillId="0" borderId="0" xfId="0" applyNumberFormat="1" applyFont="1" applyFill="1" applyBorder="1" applyAlignment="1">
      <alignment horizontal="right"/>
    </xf>
    <xf numFmtId="0" fontId="38" fillId="0" borderId="22" xfId="0" applyFont="1" applyFill="1" applyBorder="1"/>
    <xf numFmtId="3" fontId="38" fillId="0" borderId="22" xfId="0" applyNumberFormat="1" applyFont="1" applyFill="1" applyBorder="1" applyAlignment="1">
      <alignment horizontal="right"/>
    </xf>
    <xf numFmtId="0" fontId="38" fillId="0" borderId="24" xfId="0" applyFont="1" applyFill="1" applyBorder="1"/>
    <xf numFmtId="3" fontId="38" fillId="0" borderId="24" xfId="0" applyNumberFormat="1" applyFont="1" applyFill="1" applyBorder="1" applyAlignment="1">
      <alignment horizontal="right"/>
    </xf>
    <xf numFmtId="4" fontId="52" fillId="0" borderId="0" xfId="0" applyNumberFormat="1" applyFont="1" applyAlignment="1" applyProtection="1">
      <alignment vertical="center"/>
    </xf>
    <xf numFmtId="3" fontId="52" fillId="0" borderId="0" xfId="0" applyNumberFormat="1" applyFont="1" applyAlignment="1" applyProtection="1">
      <alignment horizontal="center" vertical="center"/>
    </xf>
    <xf numFmtId="0" fontId="38" fillId="0" borderId="0" xfId="0" applyFont="1" applyFill="1" applyBorder="1"/>
    <xf numFmtId="0" fontId="0" fillId="0" borderId="0" xfId="0" applyFill="1" applyBorder="1"/>
    <xf numFmtId="0" fontId="0" fillId="0" borderId="0" xfId="0" applyFill="1"/>
    <xf numFmtId="0" fontId="0" fillId="25" borderId="0" xfId="0" applyFill="1"/>
    <xf numFmtId="0" fontId="0" fillId="0" borderId="15" xfId="0" applyFill="1" applyBorder="1"/>
    <xf numFmtId="0" fontId="0" fillId="26" borderId="0" xfId="0" applyFill="1"/>
    <xf numFmtId="0" fontId="0" fillId="0" borderId="45" xfId="0" applyFill="1" applyBorder="1"/>
    <xf numFmtId="0" fontId="0" fillId="0" borderId="46" xfId="0" applyFill="1" applyBorder="1"/>
    <xf numFmtId="0" fontId="0" fillId="0" borderId="46" xfId="0" applyBorder="1"/>
    <xf numFmtId="0" fontId="0" fillId="0" borderId="20" xfId="0" applyBorder="1"/>
    <xf numFmtId="0" fontId="38" fillId="0" borderId="0" xfId="0" applyFont="1" applyFill="1"/>
    <xf numFmtId="0" fontId="0" fillId="26" borderId="0" xfId="0" applyFill="1" applyBorder="1"/>
    <xf numFmtId="3" fontId="0" fillId="0" borderId="0" xfId="0" applyNumberFormat="1"/>
    <xf numFmtId="4" fontId="52" fillId="0" borderId="0" xfId="0" applyNumberFormat="1" applyFont="1" applyFill="1" applyAlignment="1" applyProtection="1">
      <alignment vertical="center"/>
    </xf>
    <xf numFmtId="4" fontId="52" fillId="26" borderId="0" xfId="0" applyNumberFormat="1" applyFont="1" applyFill="1" applyAlignment="1" applyProtection="1">
      <alignment vertical="center"/>
    </xf>
    <xf numFmtId="4" fontId="39" fillId="0" borderId="0" xfId="0" applyNumberFormat="1" applyFont="1" applyFill="1" applyAlignment="1" applyProtection="1">
      <alignment vertical="center"/>
    </xf>
    <xf numFmtId="4" fontId="39" fillId="26" borderId="0" xfId="0" applyNumberFormat="1" applyFont="1" applyFill="1" applyAlignment="1" applyProtection="1">
      <alignment vertical="center"/>
    </xf>
    <xf numFmtId="0" fontId="50" fillId="0" borderId="0" xfId="0" applyFont="1"/>
    <xf numFmtId="0" fontId="43" fillId="0" borderId="0" xfId="0" applyFont="1" applyFill="1" applyBorder="1" applyAlignment="1">
      <alignment horizontal="center" vertical="center"/>
    </xf>
    <xf numFmtId="0" fontId="43" fillId="0" borderId="0" xfId="0" applyFont="1" applyFill="1" applyBorder="1" applyAlignment="1">
      <alignment horizontal="left" vertical="center" wrapText="1" indent="1"/>
    </xf>
    <xf numFmtId="3" fontId="43" fillId="0" borderId="0" xfId="0" applyNumberFormat="1" applyFont="1" applyBorder="1" applyAlignment="1" applyProtection="1">
      <alignment horizontal="right" vertical="top" indent="1"/>
      <protection locked="0"/>
    </xf>
    <xf numFmtId="0" fontId="64" fillId="0" borderId="61" xfId="0" applyFont="1" applyFill="1" applyBorder="1" applyAlignment="1" applyProtection="1">
      <alignment horizontal="left" vertical="center" wrapText="1"/>
      <protection locked="0"/>
    </xf>
    <xf numFmtId="0" fontId="65" fillId="0" borderId="62" xfId="0" applyFont="1" applyFill="1" applyBorder="1" applyAlignment="1" applyProtection="1">
      <alignment horizontal="left" vertical="center" wrapText="1"/>
      <protection locked="0"/>
    </xf>
    <xf numFmtId="0" fontId="64" fillId="0" borderId="62" xfId="0" applyFont="1" applyFill="1" applyBorder="1" applyAlignment="1" applyProtection="1">
      <alignment horizontal="left" vertical="center" wrapText="1"/>
      <protection locked="0"/>
    </xf>
    <xf numFmtId="0" fontId="65" fillId="0" borderId="64" xfId="0" applyFont="1" applyFill="1" applyBorder="1" applyAlignment="1" applyProtection="1">
      <alignment horizontal="left" vertical="center" wrapText="1"/>
      <protection locked="0"/>
    </xf>
    <xf numFmtId="0" fontId="64" fillId="0" borderId="65" xfId="0" applyFont="1" applyFill="1" applyBorder="1" applyAlignment="1" applyProtection="1">
      <alignment horizontal="left" vertical="center" wrapText="1"/>
      <protection locked="0"/>
    </xf>
    <xf numFmtId="0" fontId="38" fillId="0" borderId="66" xfId="0" applyFont="1" applyFill="1" applyBorder="1"/>
    <xf numFmtId="0" fontId="38" fillId="0" borderId="67" xfId="0" applyFont="1" applyFill="1" applyBorder="1"/>
    <xf numFmtId="3" fontId="38" fillId="0" borderId="67" xfId="0" applyNumberFormat="1" applyFont="1" applyFill="1" applyBorder="1" applyAlignment="1">
      <alignment horizontal="right"/>
    </xf>
    <xf numFmtId="0" fontId="43" fillId="0" borderId="68" xfId="0" applyFont="1" applyFill="1" applyBorder="1" applyAlignment="1">
      <alignment horizontal="center" vertical="center"/>
    </xf>
    <xf numFmtId="0" fontId="64" fillId="0" borderId="68" xfId="0" applyFont="1" applyFill="1" applyBorder="1" applyAlignment="1" applyProtection="1">
      <alignment horizontal="left" vertical="center" wrapText="1"/>
      <protection locked="0"/>
    </xf>
    <xf numFmtId="3" fontId="43" fillId="0" borderId="68" xfId="0" applyNumberFormat="1" applyFont="1" applyBorder="1" applyAlignment="1" applyProtection="1">
      <alignment horizontal="right" vertical="top" indent="1"/>
      <protection locked="0"/>
    </xf>
    <xf numFmtId="3" fontId="66" fillId="0" borderId="62" xfId="0" applyNumberFormat="1" applyFont="1" applyBorder="1" applyAlignment="1" applyProtection="1">
      <alignment horizontal="right" vertical="top" indent="1"/>
      <protection locked="0"/>
    </xf>
    <xf numFmtId="3" fontId="66" fillId="0" borderId="61" xfId="0" applyNumberFormat="1" applyFont="1" applyBorder="1" applyAlignment="1" applyProtection="1">
      <alignment horizontal="right" vertical="top" indent="1"/>
      <protection locked="0"/>
    </xf>
    <xf numFmtId="3" fontId="66" fillId="0" borderId="65" xfId="0" applyNumberFormat="1" applyFont="1" applyBorder="1" applyAlignment="1" applyProtection="1">
      <alignment horizontal="right" vertical="top" indent="1"/>
      <protection locked="0"/>
    </xf>
    <xf numFmtId="0" fontId="37" fillId="26" borderId="18" xfId="0" applyFont="1" applyFill="1" applyBorder="1" applyAlignment="1">
      <alignment horizontal="left" vertical="center" wrapText="1" indent="1"/>
    </xf>
    <xf numFmtId="0" fontId="67" fillId="0" borderId="0" xfId="0" applyFont="1"/>
    <xf numFmtId="0" fontId="68" fillId="0" borderId="0" xfId="0" applyFont="1"/>
    <xf numFmtId="0" fontId="37" fillId="0" borderId="0" xfId="0" applyFont="1" applyAlignment="1">
      <alignment horizontal="left"/>
    </xf>
    <xf numFmtId="3" fontId="69" fillId="0" borderId="62" xfId="0" applyNumberFormat="1" applyFont="1" applyBorder="1" applyAlignment="1" applyProtection="1">
      <alignment horizontal="right" vertical="top" indent="1"/>
      <protection locked="0"/>
    </xf>
    <xf numFmtId="3" fontId="69" fillId="0" borderId="64" xfId="0" applyNumberFormat="1" applyFont="1" applyBorder="1" applyAlignment="1" applyProtection="1">
      <alignment horizontal="right" vertical="top" indent="1"/>
      <protection locked="0"/>
    </xf>
    <xf numFmtId="3" fontId="56" fillId="26" borderId="69" xfId="0" applyNumberFormat="1" applyFont="1" applyFill="1" applyBorder="1" applyAlignment="1">
      <alignment horizontal="right"/>
    </xf>
    <xf numFmtId="3" fontId="9" fillId="26" borderId="22" xfId="0" applyNumberFormat="1" applyFont="1" applyFill="1" applyBorder="1" applyAlignment="1">
      <alignment horizontal="right"/>
    </xf>
    <xf numFmtId="3" fontId="52" fillId="0" borderId="0" xfId="0" applyNumberFormat="1" applyFont="1"/>
    <xf numFmtId="3" fontId="52" fillId="0" borderId="23" xfId="0" applyNumberFormat="1" applyFont="1" applyBorder="1" applyAlignment="1">
      <alignment horizontal="right"/>
    </xf>
    <xf numFmtId="0" fontId="43" fillId="0" borderId="70" xfId="0" applyFont="1" applyFill="1" applyBorder="1" applyAlignment="1">
      <alignment horizontal="center" vertical="center"/>
    </xf>
    <xf numFmtId="3" fontId="66" fillId="0" borderId="71" xfId="0" applyNumberFormat="1" applyFont="1" applyBorder="1" applyAlignment="1" applyProtection="1">
      <alignment horizontal="right" vertical="top" indent="1"/>
      <protection locked="0"/>
    </xf>
    <xf numFmtId="0" fontId="43" fillId="0" borderId="72" xfId="0" applyFont="1" applyFill="1" applyBorder="1" applyAlignment="1">
      <alignment horizontal="center" vertical="center"/>
    </xf>
    <xf numFmtId="3" fontId="69" fillId="0" borderId="73" xfId="0" applyNumberFormat="1" applyFont="1" applyBorder="1" applyAlignment="1" applyProtection="1">
      <alignment horizontal="right" vertical="top" indent="1"/>
      <protection locked="0"/>
    </xf>
    <xf numFmtId="3" fontId="66" fillId="0" borderId="73" xfId="0" applyNumberFormat="1" applyFont="1" applyBorder="1" applyAlignment="1" applyProtection="1">
      <alignment horizontal="right" vertical="top" indent="1"/>
      <protection locked="0"/>
    </xf>
    <xf numFmtId="0" fontId="43" fillId="0" borderId="74" xfId="0" applyFont="1" applyFill="1" applyBorder="1" applyAlignment="1">
      <alignment horizontal="center" vertical="center"/>
    </xf>
    <xf numFmtId="3" fontId="69" fillId="0" borderId="75" xfId="0" applyNumberFormat="1" applyFont="1" applyBorder="1" applyAlignment="1" applyProtection="1">
      <alignment horizontal="right" vertical="top" indent="1"/>
      <protection locked="0"/>
    </xf>
    <xf numFmtId="0" fontId="43" fillId="0" borderId="76" xfId="0" applyFont="1" applyFill="1" applyBorder="1" applyAlignment="1">
      <alignment horizontal="center" vertical="center"/>
    </xf>
    <xf numFmtId="3" fontId="66" fillId="0" borderId="77" xfId="0" applyNumberFormat="1" applyFont="1" applyBorder="1" applyAlignment="1" applyProtection="1">
      <alignment horizontal="right" vertical="top" indent="1"/>
      <protection locked="0"/>
    </xf>
    <xf numFmtId="3" fontId="38" fillId="0" borderId="78" xfId="0" applyNumberFormat="1" applyFont="1" applyFill="1" applyBorder="1" applyAlignment="1">
      <alignment horizontal="right"/>
    </xf>
    <xf numFmtId="3" fontId="58" fillId="26" borderId="27" xfId="0" applyNumberFormat="1" applyFont="1" applyFill="1" applyBorder="1" applyAlignment="1">
      <alignment horizontal="right"/>
    </xf>
    <xf numFmtId="3" fontId="51" fillId="26" borderId="23" xfId="0" applyNumberFormat="1" applyFont="1" applyFill="1" applyBorder="1" applyAlignment="1">
      <alignment horizontal="right" vertical="top" wrapText="1"/>
    </xf>
    <xf numFmtId="0" fontId="10" fillId="0" borderId="0" xfId="103" applyAlignment="1">
      <alignment horizontal="center"/>
    </xf>
    <xf numFmtId="0" fontId="10" fillId="0" borderId="0" xfId="103"/>
    <xf numFmtId="0" fontId="37" fillId="0" borderId="54" xfId="103" applyFont="1" applyFill="1" applyBorder="1" applyAlignment="1">
      <alignment horizontal="center" vertical="center" wrapText="1"/>
    </xf>
    <xf numFmtId="0" fontId="37" fillId="0" borderId="54" xfId="103" applyFont="1" applyFill="1" applyBorder="1" applyAlignment="1">
      <alignment vertical="center" wrapText="1"/>
    </xf>
    <xf numFmtId="0" fontId="36" fillId="0" borderId="55" xfId="103" applyFont="1" applyFill="1" applyBorder="1" applyAlignment="1">
      <alignment horizontal="center" vertical="center" wrapText="1"/>
    </xf>
    <xf numFmtId="0" fontId="36" fillId="0" borderId="91" xfId="103" applyFont="1" applyFill="1" applyBorder="1" applyAlignment="1">
      <alignment horizontal="center" vertical="center" wrapText="1"/>
    </xf>
    <xf numFmtId="0" fontId="36" fillId="0" borderId="56" xfId="103" applyFont="1" applyFill="1" applyBorder="1" applyAlignment="1">
      <alignment horizontal="center" vertical="center" wrapText="1"/>
    </xf>
    <xf numFmtId="0" fontId="37" fillId="35" borderId="49" xfId="103" applyFont="1" applyFill="1" applyBorder="1" applyAlignment="1">
      <alignment horizontal="center" vertical="center" wrapText="1"/>
    </xf>
    <xf numFmtId="0" fontId="37" fillId="35" borderId="49" xfId="103" applyFont="1" applyFill="1" applyBorder="1" applyAlignment="1">
      <alignment vertical="center" wrapText="1"/>
    </xf>
    <xf numFmtId="0" fontId="36" fillId="35" borderId="28" xfId="103" applyFont="1" applyFill="1" applyBorder="1" applyAlignment="1">
      <alignment vertical="center"/>
    </xf>
    <xf numFmtId="0" fontId="36" fillId="35" borderId="29" xfId="103" applyFont="1" applyFill="1" applyBorder="1" applyAlignment="1">
      <alignment vertical="center"/>
    </xf>
    <xf numFmtId="0" fontId="10" fillId="0" borderId="49" xfId="103" applyBorder="1" applyAlignment="1">
      <alignment horizontal="center" vertical="center" wrapText="1"/>
    </xf>
    <xf numFmtId="0" fontId="10" fillId="0" borderId="49" xfId="103" applyBorder="1" applyAlignment="1">
      <alignment vertical="center" wrapText="1"/>
    </xf>
    <xf numFmtId="0" fontId="10" fillId="0" borderId="28" xfId="103" applyFill="1" applyBorder="1" applyAlignment="1">
      <alignment horizontal="left" vertical="center" wrapText="1"/>
    </xf>
    <xf numFmtId="0" fontId="10" fillId="0" borderId="28" xfId="103" applyBorder="1" applyAlignment="1">
      <alignment vertical="center"/>
    </xf>
    <xf numFmtId="0" fontId="10" fillId="0" borderId="90" xfId="103" applyBorder="1" applyAlignment="1">
      <alignment vertical="center"/>
    </xf>
    <xf numFmtId="0" fontId="10" fillId="0" borderId="29" xfId="103" applyBorder="1" applyAlignment="1">
      <alignment vertical="center"/>
    </xf>
    <xf numFmtId="0" fontId="10" fillId="0" borderId="49" xfId="103" applyFill="1" applyBorder="1" applyAlignment="1">
      <alignment horizontal="center" vertical="center" wrapText="1"/>
    </xf>
    <xf numFmtId="0" fontId="10" fillId="0" borderId="49" xfId="103" applyFill="1" applyBorder="1" applyAlignment="1">
      <alignment vertical="center" wrapText="1"/>
    </xf>
    <xf numFmtId="0" fontId="10" fillId="0" borderId="0" xfId="103" applyFill="1" applyBorder="1" applyAlignment="1">
      <alignment horizontal="left" vertical="center" wrapText="1"/>
    </xf>
    <xf numFmtId="0" fontId="10" fillId="0" borderId="49" xfId="103" applyFont="1" applyFill="1" applyBorder="1" applyAlignment="1">
      <alignment horizontal="center" vertical="center" wrapText="1"/>
    </xf>
    <xf numFmtId="0" fontId="10" fillId="0" borderId="49" xfId="103" applyFont="1" applyFill="1" applyBorder="1" applyAlignment="1">
      <alignment vertical="center" wrapText="1"/>
    </xf>
    <xf numFmtId="0" fontId="10" fillId="35" borderId="28" xfId="103" applyFill="1" applyBorder="1" applyAlignment="1">
      <alignment vertical="center"/>
    </xf>
    <xf numFmtId="0" fontId="10" fillId="35" borderId="29" xfId="103" applyFill="1" applyBorder="1" applyAlignment="1">
      <alignment vertical="center"/>
    </xf>
    <xf numFmtId="0" fontId="10" fillId="0" borderId="28" xfId="103" applyFill="1" applyBorder="1" applyAlignment="1">
      <alignment vertical="center"/>
    </xf>
    <xf numFmtId="0" fontId="10" fillId="0" borderId="29" xfId="103" applyFill="1" applyBorder="1" applyAlignment="1">
      <alignment vertical="center"/>
    </xf>
    <xf numFmtId="0" fontId="10" fillId="0" borderId="49" xfId="103" applyFill="1" applyBorder="1" applyAlignment="1">
      <alignment horizontal="left" vertical="center" wrapText="1" indent="2"/>
    </xf>
    <xf numFmtId="0" fontId="10" fillId="0" borderId="49" xfId="103" applyFont="1" applyFill="1" applyBorder="1" applyAlignment="1">
      <alignment horizontal="left" vertical="center" wrapText="1" indent="2"/>
    </xf>
    <xf numFmtId="0" fontId="37" fillId="36" borderId="87" xfId="103" applyFont="1" applyFill="1" applyBorder="1" applyAlignment="1">
      <alignment horizontal="center" vertical="center" wrapText="1"/>
    </xf>
    <xf numFmtId="0" fontId="10" fillId="36" borderId="88" xfId="103" applyFill="1" applyBorder="1" applyAlignment="1">
      <alignment vertical="center"/>
    </xf>
    <xf numFmtId="0" fontId="10" fillId="36" borderId="89" xfId="103" applyFill="1" applyBorder="1" applyAlignment="1">
      <alignment vertical="center"/>
    </xf>
    <xf numFmtId="0" fontId="10" fillId="0" borderId="31" xfId="103" applyFill="1" applyBorder="1" applyAlignment="1">
      <alignment horizontal="center"/>
    </xf>
    <xf numFmtId="0" fontId="10" fillId="0" borderId="30" xfId="103" applyFont="1" applyFill="1" applyBorder="1" applyAlignment="1">
      <alignment horizontal="center"/>
    </xf>
    <xf numFmtId="0" fontId="10" fillId="0" borderId="32" xfId="103" applyFont="1" applyFill="1" applyBorder="1" applyAlignment="1">
      <alignment horizontal="center"/>
    </xf>
    <xf numFmtId="0" fontId="38" fillId="0" borderId="44" xfId="103" applyFont="1" applyFill="1" applyBorder="1" applyAlignment="1">
      <alignment horizontal="center"/>
    </xf>
    <xf numFmtId="3" fontId="38" fillId="0" borderId="33" xfId="103" applyNumberFormat="1" applyFont="1" applyFill="1" applyBorder="1" applyAlignment="1">
      <alignment horizontal="right"/>
    </xf>
    <xf numFmtId="3" fontId="38" fillId="0" borderId="22" xfId="103" applyNumberFormat="1" applyFont="1" applyFill="1" applyBorder="1" applyAlignment="1">
      <alignment horizontal="right"/>
    </xf>
    <xf numFmtId="3" fontId="38" fillId="0" borderId="34" xfId="103" applyNumberFormat="1" applyFont="1" applyFill="1" applyBorder="1" applyAlignment="1">
      <alignment horizontal="right"/>
    </xf>
    <xf numFmtId="3" fontId="38" fillId="0" borderId="35" xfId="103" applyNumberFormat="1" applyFont="1" applyFill="1" applyBorder="1" applyAlignment="1">
      <alignment horizontal="right"/>
    </xf>
    <xf numFmtId="3" fontId="38" fillId="0" borderId="36" xfId="103" applyNumberFormat="1" applyFont="1" applyFill="1" applyBorder="1" applyAlignment="1">
      <alignment horizontal="right"/>
    </xf>
    <xf numFmtId="3" fontId="38" fillId="0" borderId="51" xfId="103" applyNumberFormat="1" applyFont="1" applyFill="1" applyBorder="1" applyAlignment="1">
      <alignment horizontal="right"/>
    </xf>
    <xf numFmtId="0" fontId="10" fillId="0" borderId="44" xfId="103" applyFill="1" applyBorder="1" applyAlignment="1">
      <alignment horizontal="center"/>
    </xf>
    <xf numFmtId="3" fontId="38" fillId="0" borderId="0" xfId="103" applyNumberFormat="1" applyFont="1" applyFill="1" applyBorder="1" applyAlignment="1">
      <alignment horizontal="left" vertical="center"/>
    </xf>
    <xf numFmtId="3" fontId="38" fillId="0" borderId="37" xfId="103" applyNumberFormat="1" applyFont="1" applyFill="1" applyBorder="1" applyAlignment="1">
      <alignment horizontal="left" vertical="center"/>
    </xf>
    <xf numFmtId="0" fontId="10" fillId="0" borderId="39" xfId="103" applyFill="1" applyBorder="1" applyAlignment="1">
      <alignment horizontal="right"/>
    </xf>
    <xf numFmtId="0" fontId="10" fillId="0" borderId="26" xfId="103" applyFill="1" applyBorder="1" applyAlignment="1">
      <alignment horizontal="right"/>
    </xf>
    <xf numFmtId="0" fontId="10" fillId="0" borderId="38" xfId="103" applyFill="1" applyBorder="1" applyAlignment="1">
      <alignment horizontal="right"/>
    </xf>
    <xf numFmtId="0" fontId="10" fillId="0" borderId="40" xfId="103" applyFill="1" applyBorder="1" applyAlignment="1">
      <alignment horizontal="right"/>
    </xf>
    <xf numFmtId="0" fontId="48" fillId="34" borderId="94" xfId="103" applyFont="1" applyFill="1" applyBorder="1" applyAlignment="1">
      <alignment horizontal="center"/>
    </xf>
    <xf numFmtId="3" fontId="35" fillId="34" borderId="95" xfId="103" applyNumberFormat="1" applyFont="1" applyFill="1" applyBorder="1" applyAlignment="1">
      <alignment horizontal="right"/>
    </xf>
    <xf numFmtId="3" fontId="35" fillId="34" borderId="96" xfId="103" applyNumberFormat="1" applyFont="1" applyFill="1" applyBorder="1" applyAlignment="1">
      <alignment horizontal="right"/>
    </xf>
    <xf numFmtId="0" fontId="10" fillId="0" borderId="0" xfId="103" applyBorder="1" applyAlignment="1">
      <alignment horizontal="center"/>
    </xf>
    <xf numFmtId="0" fontId="10" fillId="0" borderId="0" xfId="103" applyBorder="1"/>
    <xf numFmtId="0" fontId="48" fillId="0" borderId="57" xfId="103" applyFont="1" applyFill="1" applyBorder="1" applyAlignment="1">
      <alignment horizontal="center"/>
    </xf>
    <xf numFmtId="0" fontId="10" fillId="0" borderId="58" xfId="103" applyFill="1" applyBorder="1" applyAlignment="1">
      <alignment horizontal="left" vertical="center" wrapText="1"/>
    </xf>
    <xf numFmtId="0" fontId="10" fillId="0" borderId="58" xfId="103" applyBorder="1"/>
    <xf numFmtId="0" fontId="10" fillId="0" borderId="59" xfId="103" applyBorder="1"/>
    <xf numFmtId="0" fontId="10" fillId="0" borderId="52" xfId="103" applyFill="1" applyBorder="1" applyAlignment="1">
      <alignment horizontal="center" wrapText="1"/>
    </xf>
    <xf numFmtId="0" fontId="10" fillId="0" borderId="52" xfId="103" applyFill="1" applyBorder="1" applyAlignment="1">
      <alignment wrapText="1"/>
    </xf>
    <xf numFmtId="14" fontId="37" fillId="0" borderId="20" xfId="103" applyNumberFormat="1" applyFont="1" applyFill="1" applyBorder="1" applyAlignment="1">
      <alignment horizontal="center" vertical="center" wrapText="1"/>
    </xf>
    <xf numFmtId="14" fontId="37" fillId="0" borderId="41" xfId="103" applyNumberFormat="1" applyFont="1" applyFill="1" applyBorder="1" applyAlignment="1">
      <alignment horizontal="center" vertical="center" wrapText="1"/>
    </xf>
    <xf numFmtId="0" fontId="10" fillId="26" borderId="50" xfId="103" applyFont="1" applyFill="1" applyBorder="1" applyAlignment="1">
      <alignment horizontal="center" vertical="center"/>
    </xf>
    <xf numFmtId="0" fontId="38" fillId="26" borderId="22" xfId="103" applyFont="1" applyFill="1" applyBorder="1" applyAlignment="1">
      <alignment horizontal="left" vertical="center" wrapText="1"/>
    </xf>
    <xf numFmtId="3" fontId="38" fillId="26" borderId="22" xfId="103" applyNumberFormat="1" applyFont="1" applyFill="1" applyBorder="1" applyAlignment="1">
      <alignment horizontal="right" vertical="center" wrapText="1" indent="1"/>
    </xf>
    <xf numFmtId="3" fontId="38" fillId="26" borderId="34" xfId="103" applyNumberFormat="1" applyFont="1" applyFill="1" applyBorder="1" applyAlignment="1">
      <alignment horizontal="right" vertical="center" wrapText="1" indent="1"/>
    </xf>
    <xf numFmtId="0" fontId="43" fillId="0" borderId="50" xfId="103" applyFont="1" applyFill="1" applyBorder="1" applyAlignment="1">
      <alignment horizontal="center" vertical="center"/>
    </xf>
    <xf numFmtId="0" fontId="43" fillId="0" borderId="22" xfId="103" applyFont="1" applyFill="1" applyBorder="1" applyAlignment="1">
      <alignment horizontal="left" vertical="center" wrapText="1"/>
    </xf>
    <xf numFmtId="3" fontId="43" fillId="0" borderId="22" xfId="103" applyNumberFormat="1" applyFont="1" applyBorder="1" applyAlignment="1" applyProtection="1">
      <alignment horizontal="right" vertical="top" indent="1"/>
      <protection locked="0"/>
    </xf>
    <xf numFmtId="3" fontId="43" fillId="0" borderId="35" xfId="103" applyNumberFormat="1" applyFont="1" applyBorder="1" applyAlignment="1" applyProtection="1">
      <alignment horizontal="right" vertical="top" indent="1"/>
      <protection locked="0"/>
    </xf>
    <xf numFmtId="3" fontId="43" fillId="0" borderId="34" xfId="103" applyNumberFormat="1" applyFont="1" applyBorder="1" applyAlignment="1" applyProtection="1">
      <alignment horizontal="right" vertical="top" indent="1"/>
      <protection locked="0"/>
    </xf>
    <xf numFmtId="0" fontId="33" fillId="37" borderId="50" xfId="103" applyFont="1" applyFill="1" applyBorder="1" applyAlignment="1">
      <alignment horizontal="center" vertical="center"/>
    </xf>
    <xf numFmtId="0" fontId="51" fillId="37" borderId="22" xfId="103" applyFont="1" applyFill="1" applyBorder="1" applyAlignment="1">
      <alignment horizontal="left" vertical="center" wrapText="1"/>
    </xf>
    <xf numFmtId="3" fontId="33" fillId="37" borderId="22" xfId="103" applyNumberFormat="1" applyFont="1" applyFill="1" applyBorder="1" applyAlignment="1" applyProtection="1">
      <alignment horizontal="right" vertical="top" indent="1"/>
      <protection locked="0"/>
    </xf>
    <xf numFmtId="3" fontId="33" fillId="32" borderId="22" xfId="103" applyNumberFormat="1" applyFont="1" applyFill="1" applyBorder="1" applyAlignment="1" applyProtection="1">
      <alignment horizontal="center" vertical="top" wrapText="1"/>
      <protection locked="0"/>
    </xf>
    <xf numFmtId="3" fontId="33" fillId="32" borderId="34" xfId="103" applyNumberFormat="1" applyFont="1" applyFill="1" applyBorder="1" applyAlignment="1" applyProtection="1">
      <alignment horizontal="center" vertical="top" wrapText="1"/>
      <protection locked="0"/>
    </xf>
    <xf numFmtId="0" fontId="10" fillId="0" borderId="0" xfId="103" applyFont="1"/>
    <xf numFmtId="0" fontId="10" fillId="26" borderId="22" xfId="103" applyFont="1" applyFill="1" applyBorder="1" applyAlignment="1">
      <alignment horizontal="left" vertical="center" wrapText="1"/>
    </xf>
    <xf numFmtId="3" fontId="10" fillId="26" borderId="22" xfId="103" applyNumberFormat="1" applyFont="1" applyFill="1" applyBorder="1" applyAlignment="1" applyProtection="1">
      <alignment horizontal="right" vertical="top" indent="1"/>
      <protection locked="0"/>
    </xf>
    <xf numFmtId="3" fontId="10" fillId="26" borderId="35" xfId="103" applyNumberFormat="1" applyFont="1" applyFill="1" applyBorder="1" applyAlignment="1" applyProtection="1">
      <alignment horizontal="right" vertical="top" indent="1"/>
      <protection locked="0"/>
    </xf>
    <xf numFmtId="3" fontId="10" fillId="26" borderId="34" xfId="103" applyNumberFormat="1" applyFont="1" applyFill="1" applyBorder="1" applyAlignment="1" applyProtection="1">
      <alignment horizontal="right" vertical="top" indent="1"/>
      <protection locked="0"/>
    </xf>
    <xf numFmtId="0" fontId="43" fillId="0" borderId="53" xfId="103" applyFont="1" applyFill="1" applyBorder="1" applyAlignment="1">
      <alignment horizontal="center" vertical="center"/>
    </xf>
    <xf numFmtId="0" fontId="43" fillId="0" borderId="42" xfId="103" applyFont="1" applyFill="1" applyBorder="1" applyAlignment="1">
      <alignment horizontal="left" vertical="center" wrapText="1"/>
    </xf>
    <xf numFmtId="3" fontId="43" fillId="0" borderId="42" xfId="103" applyNumberFormat="1" applyFont="1" applyBorder="1" applyAlignment="1" applyProtection="1">
      <alignment horizontal="right" vertical="top" indent="1"/>
      <protection locked="0"/>
    </xf>
    <xf numFmtId="3" fontId="43" fillId="0" borderId="97" xfId="103" applyNumberFormat="1" applyFont="1" applyBorder="1" applyAlignment="1" applyProtection="1">
      <alignment horizontal="right" vertical="top" indent="1"/>
      <protection locked="0"/>
    </xf>
    <xf numFmtId="3" fontId="43" fillId="0" borderId="43" xfId="103" applyNumberFormat="1" applyFont="1" applyBorder="1" applyAlignment="1" applyProtection="1">
      <alignment horizontal="right" vertical="top" indent="1"/>
      <protection locked="0"/>
    </xf>
    <xf numFmtId="0" fontId="10" fillId="0" borderId="0" xfId="103" applyAlignment="1">
      <alignment horizontal="center" vertical="center"/>
    </xf>
    <xf numFmtId="0" fontId="10" fillId="0" borderId="0" xfId="103" applyAlignment="1">
      <alignment vertical="center"/>
    </xf>
    <xf numFmtId="0" fontId="10" fillId="0" borderId="0" xfId="103" applyFill="1" applyAlignment="1">
      <alignment horizontal="left" vertical="center" wrapText="1"/>
    </xf>
    <xf numFmtId="0" fontId="10" fillId="0" borderId="0" xfId="103" applyAlignment="1">
      <alignment wrapText="1"/>
    </xf>
    <xf numFmtId="0" fontId="10" fillId="0" borderId="0" xfId="103" applyFont="1" applyBorder="1" applyAlignment="1">
      <alignment horizontal="left" vertical="center" wrapText="1"/>
    </xf>
    <xf numFmtId="14" fontId="37" fillId="0" borderId="98" xfId="103" applyNumberFormat="1" applyFont="1" applyFill="1" applyBorder="1" applyAlignment="1">
      <alignment horizontal="center" vertical="center" wrapText="1"/>
    </xf>
    <xf numFmtId="3" fontId="43" fillId="0" borderId="35" xfId="103" applyNumberFormat="1" applyFont="1" applyBorder="1" applyAlignment="1" applyProtection="1">
      <alignment horizontal="center" vertical="top"/>
      <protection locked="0"/>
    </xf>
    <xf numFmtId="3" fontId="33" fillId="32" borderId="35" xfId="103" applyNumberFormat="1" applyFont="1" applyFill="1" applyBorder="1" applyAlignment="1" applyProtection="1">
      <alignment horizontal="center" vertical="top" wrapText="1"/>
      <protection locked="0"/>
    </xf>
    <xf numFmtId="3" fontId="43" fillId="0" borderId="97" xfId="103" applyNumberFormat="1" applyFont="1" applyBorder="1" applyAlignment="1" applyProtection="1">
      <alignment horizontal="center" vertical="top"/>
      <protection locked="0"/>
    </xf>
    <xf numFmtId="0" fontId="6" fillId="0" borderId="0" xfId="105"/>
    <xf numFmtId="0" fontId="76" fillId="0" borderId="0" xfId="105" applyFont="1" applyBorder="1" applyAlignment="1">
      <alignment horizontal="center"/>
    </xf>
    <xf numFmtId="0" fontId="74" fillId="0" borderId="0" xfId="105" applyFont="1" applyBorder="1" applyAlignment="1">
      <alignment horizontal="center"/>
    </xf>
    <xf numFmtId="0" fontId="75" fillId="0" borderId="0" xfId="105" applyFont="1" applyAlignment="1"/>
    <xf numFmtId="0" fontId="6" fillId="0" borderId="0" xfId="105" applyBorder="1"/>
    <xf numFmtId="0" fontId="72" fillId="0" borderId="0" xfId="105" applyFont="1" applyBorder="1" applyAlignment="1"/>
    <xf numFmtId="0" fontId="77" fillId="0" borderId="0" xfId="105" applyFont="1" applyBorder="1"/>
    <xf numFmtId="0" fontId="75" fillId="0" borderId="0" xfId="105" applyFont="1" applyBorder="1" applyAlignment="1">
      <alignment vertical="center" wrapText="1"/>
    </xf>
    <xf numFmtId="0" fontId="44" fillId="0" borderId="0" xfId="0" applyFont="1" applyFill="1" applyBorder="1"/>
    <xf numFmtId="4" fontId="52" fillId="0" borderId="0" xfId="0" applyNumberFormat="1" applyFont="1" applyFill="1" applyBorder="1" applyAlignment="1" applyProtection="1">
      <alignment vertical="center"/>
    </xf>
    <xf numFmtId="0" fontId="10" fillId="0" borderId="0" xfId="0" applyFont="1" applyFill="1" applyBorder="1"/>
    <xf numFmtId="0" fontId="10" fillId="40" borderId="31" xfId="103" applyFill="1" applyBorder="1" applyAlignment="1">
      <alignment horizontal="center"/>
    </xf>
    <xf numFmtId="3" fontId="38" fillId="40" borderId="33" xfId="103" applyNumberFormat="1" applyFont="1" applyFill="1" applyBorder="1" applyAlignment="1">
      <alignment horizontal="right"/>
    </xf>
    <xf numFmtId="3" fontId="38" fillId="40" borderId="36" xfId="103" applyNumberFormat="1" applyFont="1" applyFill="1" applyBorder="1" applyAlignment="1">
      <alignment horizontal="right"/>
    </xf>
    <xf numFmtId="0" fontId="10" fillId="40" borderId="39" xfId="103" applyFill="1" applyBorder="1" applyAlignment="1">
      <alignment horizontal="right"/>
    </xf>
    <xf numFmtId="3" fontId="35" fillId="40" borderId="95" xfId="103" applyNumberFormat="1" applyFont="1" applyFill="1" applyBorder="1" applyAlignment="1">
      <alignment horizontal="right"/>
    </xf>
    <xf numFmtId="14" fontId="37" fillId="40" borderId="98" xfId="103" applyNumberFormat="1" applyFont="1" applyFill="1" applyBorder="1" applyAlignment="1">
      <alignment horizontal="center" vertical="center" wrapText="1"/>
    </xf>
    <xf numFmtId="3" fontId="38" fillId="40" borderId="35" xfId="103" applyNumberFormat="1" applyFont="1" applyFill="1" applyBorder="1" applyAlignment="1">
      <alignment horizontal="center" vertical="center" wrapText="1"/>
    </xf>
    <xf numFmtId="3" fontId="43" fillId="40" borderId="35" xfId="103" applyNumberFormat="1" applyFont="1" applyFill="1" applyBorder="1" applyAlignment="1" applyProtection="1">
      <alignment horizontal="center" vertical="top"/>
      <protection locked="0"/>
    </xf>
    <xf numFmtId="3" fontId="33" fillId="40" borderId="35" xfId="103" applyNumberFormat="1" applyFont="1" applyFill="1" applyBorder="1" applyAlignment="1" applyProtection="1">
      <alignment horizontal="center" vertical="top" wrapText="1"/>
      <protection locked="0"/>
    </xf>
    <xf numFmtId="3" fontId="10" fillId="40" borderId="35" xfId="103" applyNumberFormat="1" applyFont="1" applyFill="1" applyBorder="1" applyAlignment="1" applyProtection="1">
      <alignment horizontal="center" vertical="top"/>
      <protection locked="0"/>
    </xf>
    <xf numFmtId="3" fontId="43" fillId="40" borderId="97" xfId="103" applyNumberFormat="1" applyFont="1" applyFill="1" applyBorder="1" applyAlignment="1" applyProtection="1">
      <alignment horizontal="center" vertical="top"/>
      <protection locked="0"/>
    </xf>
    <xf numFmtId="3" fontId="38" fillId="0" borderId="35" xfId="0" applyNumberFormat="1" applyFont="1" applyFill="1" applyBorder="1" applyAlignment="1">
      <alignment horizontal="center"/>
    </xf>
    <xf numFmtId="0" fontId="5" fillId="0" borderId="0" xfId="111"/>
    <xf numFmtId="0" fontId="5" fillId="31" borderId="0" xfId="111" applyFill="1"/>
    <xf numFmtId="0" fontId="5" fillId="31" borderId="109" xfId="111" applyFill="1" applyBorder="1"/>
    <xf numFmtId="0" fontId="5" fillId="31" borderId="113" xfId="111" applyFill="1" applyBorder="1"/>
    <xf numFmtId="0" fontId="5" fillId="0" borderId="109" xfId="111" applyBorder="1" applyAlignment="1">
      <alignment horizontal="center" vertical="top" wrapText="1"/>
    </xf>
    <xf numFmtId="3" fontId="5" fillId="31" borderId="11" xfId="111" applyNumberFormat="1" applyFill="1" applyBorder="1"/>
    <xf numFmtId="3" fontId="84" fillId="41" borderId="11" xfId="111" applyNumberFormat="1" applyFont="1" applyFill="1" applyBorder="1"/>
    <xf numFmtId="3" fontId="83" fillId="0" borderId="11" xfId="111" applyNumberFormat="1" applyFont="1" applyBorder="1"/>
    <xf numFmtId="3" fontId="5" fillId="31" borderId="115" xfId="111" applyNumberFormat="1" applyFill="1" applyBorder="1"/>
    <xf numFmtId="3" fontId="5" fillId="0" borderId="11" xfId="111" applyNumberFormat="1" applyBorder="1"/>
    <xf numFmtId="3" fontId="84" fillId="0" borderId="11" xfId="111" applyNumberFormat="1" applyFont="1" applyBorder="1"/>
    <xf numFmtId="3" fontId="5" fillId="41" borderId="11" xfId="111" applyNumberFormat="1" applyFill="1" applyBorder="1"/>
    <xf numFmtId="3" fontId="5" fillId="31" borderId="117" xfId="111" applyNumberFormat="1" applyFill="1" applyBorder="1"/>
    <xf numFmtId="3" fontId="83" fillId="0" borderId="117" xfId="111" applyNumberFormat="1" applyFont="1" applyBorder="1"/>
    <xf numFmtId="3" fontId="5" fillId="31" borderId="118" xfId="111" applyNumberFormat="1" applyFill="1" applyBorder="1"/>
    <xf numFmtId="0" fontId="5" fillId="0" borderId="0" xfId="111" applyAlignment="1">
      <alignment horizontal="center"/>
    </xf>
    <xf numFmtId="0" fontId="5" fillId="0" borderId="0" xfId="111" applyAlignment="1">
      <alignment wrapText="1"/>
    </xf>
    <xf numFmtId="0" fontId="5" fillId="0" borderId="102" xfId="111" applyBorder="1" applyAlignment="1">
      <alignment wrapText="1"/>
    </xf>
    <xf numFmtId="0" fontId="5" fillId="0" borderId="44" xfId="111" applyBorder="1" applyAlignment="1">
      <alignment wrapText="1"/>
    </xf>
    <xf numFmtId="0" fontId="10" fillId="36" borderId="44" xfId="111" applyFont="1" applyFill="1" applyBorder="1" applyAlignment="1">
      <alignment horizontal="center" vertical="center" wrapText="1"/>
    </xf>
    <xf numFmtId="0" fontId="43" fillId="0" borderId="44" xfId="111" applyFont="1" applyFill="1" applyBorder="1" applyAlignment="1">
      <alignment horizontal="center" vertical="center" wrapText="1"/>
    </xf>
    <xf numFmtId="0" fontId="43" fillId="0" borderId="105" xfId="111" applyFont="1" applyFill="1" applyBorder="1" applyAlignment="1">
      <alignment horizontal="center" vertical="center" wrapText="1"/>
    </xf>
    <xf numFmtId="0" fontId="4" fillId="0" borderId="0" xfId="113"/>
    <xf numFmtId="0" fontId="4" fillId="0" borderId="44" xfId="113" applyBorder="1"/>
    <xf numFmtId="0" fontId="4" fillId="0" borderId="102" xfId="113" applyBorder="1"/>
    <xf numFmtId="0" fontId="10" fillId="36" borderId="44" xfId="113" applyFont="1" applyFill="1" applyBorder="1" applyAlignment="1">
      <alignment horizontal="center" vertical="center" wrapText="1"/>
    </xf>
    <xf numFmtId="0" fontId="43" fillId="0" borderId="44" xfId="113" applyFont="1" applyFill="1" applyBorder="1" applyAlignment="1">
      <alignment horizontal="center" vertical="center" wrapText="1"/>
    </xf>
    <xf numFmtId="0" fontId="43" fillId="0" borderId="105" xfId="113" applyFont="1" applyFill="1" applyBorder="1" applyAlignment="1">
      <alignment horizontal="center" vertical="center" wrapText="1"/>
    </xf>
    <xf numFmtId="0" fontId="62" fillId="0" borderId="111" xfId="111" applyFont="1" applyBorder="1" applyAlignment="1">
      <alignment vertical="center" wrapText="1"/>
    </xf>
    <xf numFmtId="0" fontId="62" fillId="0" borderId="112" xfId="111" applyFont="1" applyBorder="1" applyAlignment="1">
      <alignment vertical="center" wrapText="1"/>
    </xf>
    <xf numFmtId="0" fontId="37" fillId="25" borderId="21" xfId="0" applyFont="1" applyFill="1" applyBorder="1" applyAlignment="1" applyProtection="1">
      <alignment horizontal="center" vertical="top" wrapText="1"/>
    </xf>
    <xf numFmtId="3" fontId="51" fillId="0" borderId="22" xfId="0" applyNumberFormat="1" applyFont="1" applyFill="1" applyBorder="1" applyAlignment="1">
      <alignment horizontal="right" vertical="top" wrapText="1"/>
    </xf>
    <xf numFmtId="166" fontId="90" fillId="29" borderId="17" xfId="0" applyNumberFormat="1" applyFont="1" applyFill="1" applyBorder="1" applyAlignment="1">
      <alignment horizontal="center" vertical="top" wrapText="1"/>
    </xf>
    <xf numFmtId="0" fontId="90" fillId="29" borderId="22" xfId="0" applyFont="1" applyFill="1" applyBorder="1" applyAlignment="1">
      <alignment horizontal="left" vertical="center" wrapText="1" indent="1"/>
    </xf>
    <xf numFmtId="3" fontId="54" fillId="29" borderId="22" xfId="0" applyNumberFormat="1" applyFont="1" applyFill="1" applyBorder="1" applyAlignment="1">
      <alignment horizontal="right" vertical="top" wrapText="1"/>
    </xf>
    <xf numFmtId="3" fontId="54" fillId="29" borderId="23" xfId="0" applyNumberFormat="1" applyFont="1" applyFill="1" applyBorder="1" applyAlignment="1">
      <alignment horizontal="right" vertical="top" wrapText="1"/>
    </xf>
    <xf numFmtId="166" fontId="91" fillId="29" borderId="17" xfId="0" applyNumberFormat="1" applyFont="1" applyFill="1" applyBorder="1" applyAlignment="1">
      <alignment horizontal="center" vertical="top" wrapText="1"/>
    </xf>
    <xf numFmtId="0" fontId="91" fillId="29" borderId="22" xfId="0" applyFont="1" applyFill="1" applyBorder="1" applyAlignment="1">
      <alignment horizontal="left" vertical="center" wrapText="1" indent="1"/>
    </xf>
    <xf numFmtId="3" fontId="92" fillId="29" borderId="22" xfId="0" applyNumberFormat="1" applyFont="1" applyFill="1" applyBorder="1" applyAlignment="1">
      <alignment horizontal="right"/>
    </xf>
    <xf numFmtId="3" fontId="92" fillId="29" borderId="23" xfId="0" applyNumberFormat="1" applyFont="1" applyFill="1" applyBorder="1" applyAlignment="1">
      <alignment horizontal="right"/>
    </xf>
    <xf numFmtId="166" fontId="37" fillId="0" borderId="0" xfId="0" applyNumberFormat="1" applyFont="1" applyBorder="1" applyAlignment="1">
      <alignment horizontal="left"/>
    </xf>
    <xf numFmtId="3" fontId="55" fillId="29" borderId="22" xfId="0" applyNumberFormat="1" applyFont="1" applyFill="1" applyBorder="1" applyAlignment="1">
      <alignment horizontal="right"/>
    </xf>
    <xf numFmtId="3" fontId="55" fillId="29" borderId="23" xfId="0" applyNumberFormat="1" applyFont="1" applyFill="1" applyBorder="1" applyAlignment="1">
      <alignment horizontal="right"/>
    </xf>
    <xf numFmtId="3" fontId="52" fillId="29" borderId="22" xfId="0" applyNumberFormat="1" applyFont="1" applyFill="1" applyBorder="1" applyAlignment="1">
      <alignment horizontal="right"/>
    </xf>
    <xf numFmtId="3" fontId="52" fillId="29" borderId="23" xfId="0" applyNumberFormat="1" applyFont="1" applyFill="1" applyBorder="1" applyAlignment="1">
      <alignment horizontal="right"/>
    </xf>
    <xf numFmtId="0" fontId="47" fillId="26" borderId="19" xfId="0" applyFont="1" applyFill="1" applyBorder="1" applyAlignment="1">
      <alignment horizontal="left" vertical="center" wrapText="1" indent="1"/>
    </xf>
    <xf numFmtId="0" fontId="78" fillId="25" borderId="20" xfId="0" applyFont="1" applyFill="1" applyBorder="1" applyAlignment="1">
      <alignment horizontal="center"/>
    </xf>
    <xf numFmtId="3" fontId="38" fillId="0" borderId="23" xfId="0" applyNumberFormat="1" applyFont="1" applyFill="1" applyBorder="1" applyAlignment="1">
      <alignment horizontal="right"/>
    </xf>
    <xf numFmtId="3" fontId="38" fillId="0" borderId="25" xfId="0" applyNumberFormat="1" applyFont="1" applyFill="1" applyBorder="1" applyAlignment="1">
      <alignment horizontal="right"/>
    </xf>
    <xf numFmtId="0" fontId="48" fillId="35" borderId="19" xfId="0" applyFont="1" applyFill="1" applyBorder="1"/>
    <xf numFmtId="0" fontId="57" fillId="35" borderId="26" xfId="0" applyFont="1" applyFill="1" applyBorder="1"/>
    <xf numFmtId="3" fontId="35" fillId="35" borderId="26" xfId="0" applyNumberFormat="1" applyFont="1" applyFill="1" applyBorder="1" applyAlignment="1">
      <alignment horizontal="right"/>
    </xf>
    <xf numFmtId="3" fontId="35" fillId="35" borderId="27" xfId="0" applyNumberFormat="1" applyFont="1" applyFill="1" applyBorder="1" applyAlignment="1">
      <alignment horizontal="right"/>
    </xf>
    <xf numFmtId="0" fontId="93" fillId="0" borderId="0" xfId="0" applyFont="1"/>
    <xf numFmtId="3" fontId="35" fillId="35" borderId="80" xfId="0" applyNumberFormat="1" applyFont="1" applyFill="1" applyBorder="1" applyAlignment="1">
      <alignment horizontal="right"/>
    </xf>
    <xf numFmtId="0" fontId="62" fillId="0" borderId="0" xfId="103" applyFont="1" applyBorder="1" applyAlignment="1">
      <alignment horizontal="center" vertical="center" wrapText="1"/>
    </xf>
    <xf numFmtId="0" fontId="10" fillId="0" borderId="0" xfId="103" applyBorder="1" applyAlignment="1"/>
    <xf numFmtId="0" fontId="62" fillId="0" borderId="0" xfId="103" applyFont="1" applyBorder="1" applyAlignment="1">
      <alignment horizontal="centerContinuous" vertical="center" wrapText="1"/>
    </xf>
    <xf numFmtId="14" fontId="37" fillId="0" borderId="123" xfId="103" applyNumberFormat="1" applyFont="1" applyFill="1" applyBorder="1" applyAlignment="1">
      <alignment horizontal="center" vertical="center" wrapText="1"/>
    </xf>
    <xf numFmtId="3" fontId="38" fillId="26" borderId="122" xfId="103" applyNumberFormat="1" applyFont="1" applyFill="1" applyBorder="1" applyAlignment="1">
      <alignment horizontal="right" vertical="center" wrapText="1" indent="1"/>
    </xf>
    <xf numFmtId="0" fontId="42" fillId="0" borderId="92" xfId="103" applyFont="1" applyFill="1" applyBorder="1" applyAlignment="1">
      <alignment horizontal="center"/>
    </xf>
    <xf numFmtId="0" fontId="37" fillId="36" borderId="125" xfId="103" applyFont="1" applyFill="1" applyBorder="1" applyAlignment="1">
      <alignment vertical="center" wrapText="1"/>
    </xf>
    <xf numFmtId="0" fontId="42" fillId="0" borderId="124" xfId="103" applyFont="1" applyFill="1" applyBorder="1" applyAlignment="1">
      <alignment horizontal="left"/>
    </xf>
    <xf numFmtId="0" fontId="38" fillId="0" borderId="124" xfId="103" applyFont="1" applyFill="1" applyBorder="1" applyAlignment="1">
      <alignment horizontal="left"/>
    </xf>
    <xf numFmtId="0" fontId="38" fillId="0" borderId="126" xfId="103" applyFont="1" applyFill="1" applyBorder="1" applyAlignment="1">
      <alignment horizontal="center"/>
    </xf>
    <xf numFmtId="0" fontId="38" fillId="0" borderId="127" xfId="103" applyFont="1" applyFill="1" applyBorder="1" applyAlignment="1">
      <alignment horizontal="left"/>
    </xf>
    <xf numFmtId="3" fontId="38" fillId="0" borderId="128" xfId="103" applyNumberFormat="1" applyFont="1" applyFill="1" applyBorder="1" applyAlignment="1">
      <alignment horizontal="right"/>
    </xf>
    <xf numFmtId="3" fontId="38" fillId="0" borderId="93" xfId="103" applyNumberFormat="1" applyFont="1" applyFill="1" applyBorder="1" applyAlignment="1">
      <alignment horizontal="right"/>
    </xf>
    <xf numFmtId="3" fontId="38" fillId="0" borderId="129" xfId="103" applyNumberFormat="1" applyFont="1" applyFill="1" applyBorder="1" applyAlignment="1">
      <alignment horizontal="right"/>
    </xf>
    <xf numFmtId="0" fontId="38" fillId="0" borderId="130" xfId="103" applyFont="1" applyFill="1" applyBorder="1" applyAlignment="1">
      <alignment horizontal="center"/>
    </xf>
    <xf numFmtId="0" fontId="41" fillId="0" borderId="131" xfId="103" applyFont="1" applyFill="1" applyBorder="1" applyAlignment="1">
      <alignment horizontal="center"/>
    </xf>
    <xf numFmtId="0" fontId="48" fillId="34" borderId="132" xfId="103" applyFont="1" applyFill="1" applyBorder="1" applyAlignment="1"/>
    <xf numFmtId="0" fontId="41" fillId="0" borderId="124" xfId="103" applyFont="1" applyFill="1" applyBorder="1" applyAlignment="1">
      <alignment horizontal="left"/>
    </xf>
    <xf numFmtId="3" fontId="38" fillId="0" borderId="0" xfId="103" applyNumberFormat="1" applyFont="1" applyFill="1" applyBorder="1" applyAlignment="1">
      <alignment horizontal="right"/>
    </xf>
    <xf numFmtId="3" fontId="38" fillId="40" borderId="0" xfId="103" applyNumberFormat="1" applyFont="1" applyFill="1" applyBorder="1" applyAlignment="1">
      <alignment horizontal="right"/>
    </xf>
    <xf numFmtId="3" fontId="38" fillId="0" borderId="37" xfId="103" applyNumberFormat="1" applyFont="1" applyFill="1" applyBorder="1" applyAlignment="1">
      <alignment horizontal="right"/>
    </xf>
    <xf numFmtId="0" fontId="95" fillId="0" borderId="124" xfId="103" applyFont="1" applyFill="1" applyBorder="1" applyAlignment="1">
      <alignment horizontal="left" wrapText="1"/>
    </xf>
    <xf numFmtId="0" fontId="70" fillId="25" borderId="20" xfId="0" applyFont="1" applyFill="1" applyBorder="1" applyAlignment="1" applyProtection="1">
      <alignment horizontal="center" vertical="center" wrapText="1"/>
    </xf>
    <xf numFmtId="3" fontId="52" fillId="0" borderId="134" xfId="0" applyNumberFormat="1" applyFont="1" applyBorder="1" applyAlignment="1">
      <alignment horizontal="right"/>
    </xf>
    <xf numFmtId="166" fontId="40" fillId="0" borderId="138" xfId="0" applyNumberFormat="1" applyFont="1" applyBorder="1" applyAlignment="1">
      <alignment horizontal="center" vertical="top" wrapText="1"/>
    </xf>
    <xf numFmtId="0" fontId="53" fillId="0" borderId="134" xfId="0" applyFont="1" applyBorder="1" applyAlignment="1">
      <alignment horizontal="left" vertical="center" wrapText="1" indent="1"/>
    </xf>
    <xf numFmtId="0" fontId="38" fillId="0" borderId="0" xfId="0" applyFont="1" applyFill="1" applyAlignment="1">
      <alignment horizontal="left" vertical="center"/>
    </xf>
    <xf numFmtId="0" fontId="0" fillId="0" borderId="173" xfId="0" applyFill="1" applyBorder="1"/>
    <xf numFmtId="3" fontId="52" fillId="0" borderId="195" xfId="0" applyNumberFormat="1" applyFont="1" applyBorder="1" applyAlignment="1">
      <alignment horizontal="right"/>
    </xf>
    <xf numFmtId="0" fontId="309" fillId="38" borderId="0" xfId="0" applyFont="1" applyFill="1" applyBorder="1" applyAlignment="1"/>
    <xf numFmtId="0" fontId="310" fillId="28" borderId="0" xfId="0" applyFont="1" applyFill="1" applyBorder="1"/>
    <xf numFmtId="0" fontId="310" fillId="28" borderId="0" xfId="0" applyFont="1" applyFill="1" applyBorder="1" applyAlignment="1">
      <alignment horizontal="center" vertical="center"/>
    </xf>
    <xf numFmtId="0" fontId="67" fillId="28" borderId="0" xfId="0" applyFont="1" applyFill="1" applyBorder="1" applyAlignment="1">
      <alignment horizontal="center" vertical="center"/>
    </xf>
    <xf numFmtId="0" fontId="311" fillId="92" borderId="0" xfId="0" applyFont="1" applyFill="1" applyBorder="1" applyAlignment="1">
      <alignment horizontal="center" vertical="center"/>
    </xf>
    <xf numFmtId="0" fontId="310" fillId="28" borderId="0" xfId="0" applyFont="1" applyFill="1" applyBorder="1" applyAlignment="1">
      <alignment horizontal="center"/>
    </xf>
    <xf numFmtId="0" fontId="313" fillId="28" borderId="0" xfId="0" applyFont="1" applyFill="1" applyBorder="1"/>
    <xf numFmtId="0" fontId="67" fillId="28" borderId="0" xfId="0" applyFont="1" applyFill="1" applyBorder="1" applyAlignment="1">
      <alignment wrapText="1"/>
    </xf>
    <xf numFmtId="3" fontId="67" fillId="28" borderId="0" xfId="0" applyNumberFormat="1" applyFont="1" applyFill="1" applyBorder="1" applyAlignment="1">
      <alignment horizontal="center" vertical="center"/>
    </xf>
    <xf numFmtId="0" fontId="310" fillId="28" borderId="0" xfId="0" applyFont="1" applyFill="1" applyBorder="1" applyAlignment="1">
      <alignment vertical="center"/>
    </xf>
    <xf numFmtId="0" fontId="310" fillId="28" borderId="0" xfId="0" applyFont="1" applyFill="1" applyBorder="1" applyAlignment="1">
      <alignment wrapText="1"/>
    </xf>
    <xf numFmtId="0" fontId="87" fillId="0" borderId="124" xfId="103" applyFont="1" applyFill="1" applyBorder="1" applyAlignment="1">
      <alignment horizontal="left"/>
    </xf>
    <xf numFmtId="0" fontId="78" fillId="25" borderId="20" xfId="0" applyNumberFormat="1" applyFont="1" applyFill="1" applyBorder="1" applyAlignment="1">
      <alignment horizontal="center" wrapText="1"/>
    </xf>
    <xf numFmtId="0" fontId="70" fillId="25" borderId="21" xfId="0" applyFont="1" applyFill="1" applyBorder="1" applyAlignment="1" applyProtection="1">
      <alignment horizontal="center" vertical="center" wrapText="1"/>
    </xf>
    <xf numFmtId="0" fontId="0" fillId="0" borderId="0" xfId="0" applyAlignment="1">
      <alignment vertical="center"/>
    </xf>
    <xf numFmtId="0" fontId="315" fillId="0" borderId="44" xfId="0" applyFont="1" applyBorder="1" applyAlignment="1">
      <alignment horizontal="center" vertical="center" wrapText="1"/>
    </xf>
    <xf numFmtId="0" fontId="316" fillId="0" borderId="0" xfId="0" applyFont="1" applyAlignment="1">
      <alignment vertical="center" wrapText="1"/>
    </xf>
    <xf numFmtId="0" fontId="317" fillId="95" borderId="109" xfId="0" applyFont="1" applyFill="1" applyBorder="1" applyAlignment="1">
      <alignment horizontal="center" vertical="center" wrapText="1"/>
    </xf>
    <xf numFmtId="0" fontId="318" fillId="95" borderId="109" xfId="0" applyFont="1" applyFill="1" applyBorder="1" applyAlignment="1">
      <alignment horizontal="center" vertical="center" wrapText="1"/>
    </xf>
    <xf numFmtId="0" fontId="317" fillId="95" borderId="109" xfId="0" applyFont="1" applyFill="1" applyBorder="1" applyAlignment="1">
      <alignment vertical="center" wrapText="1"/>
    </xf>
    <xf numFmtId="0" fontId="317" fillId="42" borderId="109" xfId="0" applyFont="1" applyFill="1" applyBorder="1" applyAlignment="1">
      <alignment vertical="center" wrapText="1"/>
    </xf>
    <xf numFmtId="3" fontId="317" fillId="42" borderId="109" xfId="0" applyNumberFormat="1" applyFont="1" applyFill="1" applyBorder="1" applyAlignment="1">
      <alignment vertical="center" wrapText="1"/>
    </xf>
    <xf numFmtId="0" fontId="319" fillId="0" borderId="200" xfId="0" applyFont="1" applyBorder="1" applyAlignment="1">
      <alignment vertical="center" wrapText="1"/>
    </xf>
    <xf numFmtId="3" fontId="319" fillId="0" borderId="200" xfId="0" applyNumberFormat="1" applyFont="1" applyBorder="1" applyAlignment="1">
      <alignment vertical="center" wrapText="1"/>
    </xf>
    <xf numFmtId="3" fontId="320" fillId="0" borderId="0" xfId="0" applyNumberFormat="1" applyFont="1" applyFill="1" applyAlignment="1">
      <alignment horizontal="center" vertical="center" wrapText="1"/>
    </xf>
    <xf numFmtId="0" fontId="0" fillId="0" borderId="0" xfId="0" applyNumberFormat="1" applyAlignment="1">
      <alignment vertical="center"/>
    </xf>
    <xf numFmtId="0" fontId="62" fillId="0" borderId="47" xfId="111" applyFont="1" applyBorder="1" applyAlignment="1">
      <alignment horizontal="center" vertical="center" wrapText="1"/>
    </xf>
    <xf numFmtId="0" fontId="62" fillId="0" borderId="10" xfId="111" applyFont="1" applyBorder="1" applyAlignment="1">
      <alignment horizontal="center" vertical="center" wrapText="1"/>
    </xf>
    <xf numFmtId="0" fontId="322" fillId="95" borderId="109" xfId="0" applyFont="1" applyFill="1" applyBorder="1" applyAlignment="1">
      <alignment horizontal="center" vertical="center" wrapText="1"/>
    </xf>
    <xf numFmtId="0" fontId="318" fillId="95" borderId="109" xfId="0" applyFont="1" applyFill="1" applyBorder="1" applyAlignment="1">
      <alignment vertical="center" wrapText="1"/>
    </xf>
    <xf numFmtId="0" fontId="324" fillId="0" borderId="109" xfId="0" applyFont="1" applyBorder="1" applyAlignment="1">
      <alignment vertical="center" wrapText="1"/>
    </xf>
    <xf numFmtId="0" fontId="325" fillId="0" borderId="109" xfId="0" applyFont="1" applyBorder="1" applyAlignment="1">
      <alignment horizontal="center" vertical="center" wrapText="1"/>
    </xf>
    <xf numFmtId="0" fontId="326" fillId="0" borderId="109" xfId="0" applyFont="1" applyBorder="1" applyAlignment="1">
      <alignment vertical="center" wrapText="1"/>
    </xf>
    <xf numFmtId="0" fontId="325" fillId="0" borderId="109" xfId="0" applyFont="1" applyBorder="1" applyAlignment="1">
      <alignment vertical="center" wrapText="1"/>
    </xf>
    <xf numFmtId="3" fontId="327" fillId="96" borderId="109" xfId="0" applyNumberFormat="1" applyFont="1" applyFill="1" applyBorder="1" applyAlignment="1">
      <alignment horizontal="left" vertical="center" wrapText="1"/>
    </xf>
    <xf numFmtId="0" fontId="328" fillId="97" borderId="109" xfId="0" applyFont="1" applyFill="1" applyBorder="1" applyAlignment="1">
      <alignment vertical="center" wrapText="1"/>
    </xf>
    <xf numFmtId="0" fontId="325" fillId="97" borderId="109" xfId="0" applyFont="1" applyFill="1" applyBorder="1" applyAlignment="1">
      <alignment horizontal="center" vertical="center" wrapText="1"/>
    </xf>
    <xf numFmtId="3" fontId="327" fillId="0" borderId="109" xfId="0" applyNumberFormat="1" applyFont="1" applyFill="1" applyBorder="1" applyAlignment="1">
      <alignment horizontal="left" vertical="center" wrapText="1"/>
    </xf>
    <xf numFmtId="0" fontId="318" fillId="42" borderId="109" xfId="0" applyFont="1" applyFill="1" applyBorder="1" applyAlignment="1">
      <alignment vertical="center" wrapText="1"/>
    </xf>
    <xf numFmtId="0" fontId="318" fillId="42" borderId="109" xfId="0" applyFont="1" applyFill="1" applyBorder="1" applyAlignment="1">
      <alignment horizontal="center" vertical="center" wrapText="1"/>
    </xf>
    <xf numFmtId="0" fontId="318" fillId="98" borderId="109" xfId="0" applyFont="1" applyFill="1" applyBorder="1" applyAlignment="1">
      <alignment vertical="center" wrapText="1"/>
    </xf>
    <xf numFmtId="0" fontId="318" fillId="98" borderId="109" xfId="0" applyFont="1" applyFill="1" applyBorder="1" applyAlignment="1">
      <alignment horizontal="center" vertical="center" wrapText="1"/>
    </xf>
    <xf numFmtId="0" fontId="325" fillId="0" borderId="109" xfId="0" applyFont="1" applyFill="1" applyBorder="1" applyAlignment="1">
      <alignment vertical="center" wrapText="1"/>
    </xf>
    <xf numFmtId="0" fontId="325" fillId="0" borderId="109" xfId="0" applyFont="1" applyFill="1" applyBorder="1" applyAlignment="1">
      <alignment horizontal="center" vertical="center" wrapText="1"/>
    </xf>
    <xf numFmtId="0" fontId="326" fillId="0" borderId="109" xfId="0" applyFont="1" applyFill="1" applyBorder="1" applyAlignment="1">
      <alignment vertical="center" wrapText="1"/>
    </xf>
    <xf numFmtId="3" fontId="310" fillId="0" borderId="109" xfId="0" applyNumberFormat="1" applyFont="1" applyBorder="1" applyAlignment="1">
      <alignment horizontal="center" vertical="center" wrapText="1"/>
    </xf>
    <xf numFmtId="3" fontId="329" fillId="96" borderId="109" xfId="0" applyNumberFormat="1" applyFont="1" applyFill="1" applyBorder="1" applyAlignment="1">
      <alignment horizontal="center" vertical="center" wrapText="1"/>
    </xf>
    <xf numFmtId="3" fontId="310" fillId="97" borderId="109" xfId="0" applyNumberFormat="1" applyFont="1" applyFill="1" applyBorder="1" applyAlignment="1">
      <alignment horizontal="center" vertical="center" wrapText="1"/>
    </xf>
    <xf numFmtId="3" fontId="329" fillId="0" borderId="109" xfId="0" applyNumberFormat="1" applyFont="1" applyFill="1" applyBorder="1" applyAlignment="1">
      <alignment horizontal="center" vertical="center" wrapText="1"/>
    </xf>
    <xf numFmtId="3" fontId="322" fillId="98" borderId="109" xfId="0" applyNumberFormat="1" applyFont="1" applyFill="1" applyBorder="1" applyAlignment="1">
      <alignment horizontal="center" vertical="center" wrapText="1"/>
    </xf>
    <xf numFmtId="3" fontId="310" fillId="0" borderId="109" xfId="0" applyNumberFormat="1" applyFont="1" applyFill="1" applyBorder="1" applyAlignment="1">
      <alignment horizontal="center" vertical="center" wrapText="1"/>
    </xf>
    <xf numFmtId="0" fontId="330" fillId="0" borderId="0" xfId="0" applyFont="1" applyAlignment="1">
      <alignment vertical="center" wrapText="1"/>
    </xf>
    <xf numFmtId="0" fontId="332" fillId="0" borderId="109" xfId="0" applyFont="1" applyBorder="1" applyAlignment="1">
      <alignment vertical="center" wrapText="1"/>
    </xf>
    <xf numFmtId="168" fontId="333" fillId="56" borderId="0" xfId="0" applyNumberFormat="1" applyFont="1" applyFill="1" applyAlignment="1">
      <alignment horizontal="centerContinuous"/>
    </xf>
    <xf numFmtId="168" fontId="334" fillId="0" borderId="0" xfId="0" applyNumberFormat="1" applyFont="1" applyFill="1" applyAlignment="1">
      <alignment horizontal="center"/>
    </xf>
    <xf numFmtId="168" fontId="334" fillId="0" borderId="0" xfId="0" applyNumberFormat="1" applyFont="1" applyFill="1"/>
    <xf numFmtId="168" fontId="321" fillId="56" borderId="0" xfId="0" applyNumberFormat="1" applyFont="1" applyFill="1" applyAlignment="1">
      <alignment horizontal="centerContinuous"/>
    </xf>
    <xf numFmtId="168" fontId="336" fillId="0" borderId="181" xfId="0" applyNumberFormat="1" applyFont="1" applyFill="1" applyBorder="1" applyAlignment="1">
      <alignment horizontal="center"/>
    </xf>
    <xf numFmtId="168" fontId="337" fillId="0" borderId="182" xfId="0" applyNumberFormat="1" applyFont="1" applyFill="1" applyBorder="1"/>
    <xf numFmtId="168" fontId="336" fillId="0" borderId="182" xfId="0" applyNumberFormat="1" applyFont="1" applyFill="1" applyBorder="1" applyAlignment="1">
      <alignment horizontal="center"/>
    </xf>
    <xf numFmtId="168" fontId="337" fillId="0" borderId="182" xfId="0" applyNumberFormat="1" applyFont="1" applyFill="1" applyBorder="1" applyAlignment="1">
      <alignment horizontal="center"/>
    </xf>
    <xf numFmtId="168" fontId="337" fillId="0" borderId="183" xfId="0" applyNumberFormat="1" applyFont="1" applyFill="1" applyBorder="1"/>
    <xf numFmtId="168" fontId="336" fillId="0" borderId="184" xfId="0" applyNumberFormat="1" applyFont="1" applyFill="1" applyBorder="1" applyAlignment="1">
      <alignment horizontal="center"/>
    </xf>
    <xf numFmtId="168" fontId="337" fillId="0" borderId="0" xfId="0" applyNumberFormat="1" applyFont="1" applyFill="1"/>
    <xf numFmtId="168" fontId="337" fillId="0" borderId="0" xfId="0" applyNumberFormat="1" applyFont="1" applyFill="1" applyAlignment="1">
      <alignment horizontal="center"/>
    </xf>
    <xf numFmtId="168" fontId="337" fillId="0" borderId="185" xfId="0" applyNumberFormat="1" applyFont="1" applyFill="1" applyBorder="1"/>
    <xf numFmtId="168" fontId="337" fillId="0" borderId="187" xfId="0" applyNumberFormat="1" applyFont="1" applyFill="1" applyBorder="1"/>
    <xf numFmtId="168" fontId="337" fillId="0" borderId="187" xfId="0" applyNumberFormat="1" applyFont="1" applyFill="1" applyBorder="1" applyAlignment="1">
      <alignment horizontal="center"/>
    </xf>
    <xf numFmtId="168" fontId="337" fillId="0" borderId="188" xfId="0" applyNumberFormat="1" applyFont="1" applyFill="1" applyBorder="1"/>
    <xf numFmtId="168" fontId="337" fillId="0" borderId="189" xfId="0" applyNumberFormat="1" applyFont="1" applyFill="1" applyBorder="1"/>
    <xf numFmtId="168" fontId="337" fillId="0" borderId="186" xfId="0" applyNumberFormat="1" applyFont="1" applyFill="1" applyBorder="1" applyAlignment="1">
      <alignment horizontal="center"/>
    </xf>
    <xf numFmtId="168" fontId="337" fillId="0" borderId="188" xfId="0" applyNumberFormat="1" applyFont="1" applyFill="1" applyBorder="1" applyAlignment="1">
      <alignment horizontal="center"/>
    </xf>
    <xf numFmtId="168" fontId="337" fillId="0" borderId="190" xfId="0" applyNumberFormat="1" applyFont="1" applyFill="1" applyBorder="1" applyAlignment="1">
      <alignment horizontal="left"/>
    </xf>
    <xf numFmtId="170" fontId="337" fillId="0" borderId="184" xfId="52833" applyNumberFormat="1" applyFont="1" applyFill="1" applyBorder="1" applyAlignment="1">
      <alignment horizontal="center"/>
    </xf>
    <xf numFmtId="168" fontId="337" fillId="0" borderId="191" xfId="0" applyNumberFormat="1" applyFont="1" applyFill="1" applyBorder="1" applyAlignment="1">
      <alignment horizontal="left"/>
    </xf>
    <xf numFmtId="170" fontId="337" fillId="0" borderId="192" xfId="52833" applyNumberFormat="1" applyFont="1" applyFill="1" applyBorder="1" applyAlignment="1">
      <alignment horizontal="center"/>
    </xf>
    <xf numFmtId="168" fontId="337" fillId="33" borderId="191" xfId="0" applyNumberFormat="1" applyFont="1" applyFill="1" applyBorder="1" applyAlignment="1">
      <alignment horizontal="left"/>
    </xf>
    <xf numFmtId="168" fontId="337" fillId="0" borderId="0" xfId="0" applyNumberFormat="1" applyFont="1" applyFill="1" applyAlignment="1">
      <alignment horizontal="left"/>
    </xf>
    <xf numFmtId="1" fontId="337" fillId="0" borderId="183" xfId="52833" applyNumberFormat="1" applyFont="1" applyFill="1" applyBorder="1" applyAlignment="1">
      <alignment horizontal="center"/>
    </xf>
    <xf numFmtId="168" fontId="336" fillId="0" borderId="0" xfId="0" applyNumberFormat="1" applyFont="1" applyFill="1" applyAlignment="1">
      <alignment horizontal="center"/>
    </xf>
    <xf numFmtId="168" fontId="337" fillId="0" borderId="186" xfId="0" applyNumberFormat="1" applyFont="1" applyFill="1" applyBorder="1"/>
    <xf numFmtId="170" fontId="337" fillId="0" borderId="44" xfId="52833" applyNumberFormat="1" applyFont="1" applyFill="1" applyBorder="1" applyAlignment="1">
      <alignment horizontal="center"/>
    </xf>
    <xf numFmtId="168" fontId="337" fillId="0" borderId="193" xfId="0" applyNumberFormat="1" applyFont="1" applyFill="1" applyBorder="1"/>
    <xf numFmtId="170" fontId="337" fillId="33" borderId="194" xfId="52833" applyNumberFormat="1" applyFont="1" applyFill="1" applyBorder="1" applyAlignment="1">
      <alignment horizontal="center"/>
    </xf>
    <xf numFmtId="168" fontId="337" fillId="33" borderId="193" xfId="0" applyNumberFormat="1" applyFont="1" applyFill="1" applyBorder="1"/>
    <xf numFmtId="0" fontId="310" fillId="28" borderId="0" xfId="0" applyFont="1" applyFill="1" applyBorder="1" applyAlignment="1">
      <alignment vertical="center" wrapText="1"/>
    </xf>
    <xf numFmtId="0" fontId="311" fillId="92" borderId="0" xfId="0" applyFont="1" applyFill="1" applyBorder="1" applyAlignment="1">
      <alignment horizontal="center" vertical="center" wrapText="1"/>
    </xf>
    <xf numFmtId="0" fontId="338" fillId="92" borderId="0" xfId="0" applyFont="1" applyFill="1" applyBorder="1" applyAlignment="1">
      <alignment horizontal="center" vertical="center"/>
    </xf>
    <xf numFmtId="0" fontId="329" fillId="42" borderId="0" xfId="0" applyFont="1" applyFill="1" applyBorder="1" applyAlignment="1">
      <alignment horizontal="center" vertical="center"/>
    </xf>
    <xf numFmtId="0" fontId="327" fillId="42" borderId="0" xfId="0" applyFont="1" applyFill="1" applyBorder="1" applyAlignment="1">
      <alignment horizontal="center" vertical="center"/>
    </xf>
    <xf numFmtId="0" fontId="329" fillId="42" borderId="0" xfId="0" applyFont="1" applyFill="1" applyBorder="1" applyAlignment="1">
      <alignment wrapText="1"/>
    </xf>
    <xf numFmtId="0" fontId="327" fillId="42" borderId="0" xfId="0" applyFont="1" applyFill="1" applyBorder="1" applyAlignment="1">
      <alignment horizontal="center" vertical="center" wrapText="1"/>
    </xf>
    <xf numFmtId="3" fontId="327" fillId="42" borderId="0" xfId="0" applyNumberFormat="1" applyFont="1" applyFill="1" applyBorder="1" applyAlignment="1">
      <alignment horizontal="center" vertical="center"/>
    </xf>
    <xf numFmtId="0" fontId="310" fillId="93" borderId="0" xfId="0" applyFont="1" applyFill="1" applyBorder="1" applyAlignment="1">
      <alignment horizontal="center" vertical="center"/>
    </xf>
    <xf numFmtId="0" fontId="339" fillId="93" borderId="0" xfId="0" applyFont="1" applyFill="1" applyBorder="1" applyAlignment="1">
      <alignment horizontal="center" vertical="center"/>
    </xf>
    <xf numFmtId="0" fontId="310" fillId="93" borderId="0" xfId="0" applyFont="1" applyFill="1" applyBorder="1" applyAlignment="1">
      <alignment wrapText="1"/>
    </xf>
    <xf numFmtId="3" fontId="339" fillId="93" borderId="0" xfId="0" applyNumberFormat="1" applyFont="1" applyFill="1" applyBorder="1" applyAlignment="1">
      <alignment horizontal="center" vertical="center"/>
    </xf>
    <xf numFmtId="0" fontId="339" fillId="93" borderId="0" xfId="0" applyFont="1" applyFill="1" applyBorder="1" applyAlignment="1">
      <alignment horizontal="center" vertical="center" wrapText="1"/>
    </xf>
    <xf numFmtId="0" fontId="310" fillId="36" borderId="0" xfId="0" applyFont="1" applyFill="1" applyBorder="1" applyAlignment="1">
      <alignment horizontal="center" vertical="center"/>
    </xf>
    <xf numFmtId="0" fontId="339" fillId="36" borderId="0" xfId="0" applyFont="1" applyFill="1" applyBorder="1" applyAlignment="1">
      <alignment horizontal="center" vertical="center"/>
    </xf>
    <xf numFmtId="0" fontId="310" fillId="36" borderId="0" xfId="0" applyFont="1" applyFill="1" applyBorder="1" applyAlignment="1">
      <alignment wrapText="1"/>
    </xf>
    <xf numFmtId="3" fontId="339" fillId="36" borderId="0" xfId="0" applyNumberFormat="1" applyFont="1" applyFill="1" applyBorder="1" applyAlignment="1">
      <alignment horizontal="center" vertical="center"/>
    </xf>
    <xf numFmtId="0" fontId="339" fillId="28" borderId="0" xfId="0" applyFont="1" applyFill="1" applyBorder="1" applyAlignment="1">
      <alignment horizontal="center" vertical="center"/>
    </xf>
    <xf numFmtId="3" fontId="339" fillId="28" borderId="0" xfId="0" applyNumberFormat="1" applyFont="1" applyFill="1" applyBorder="1" applyAlignment="1">
      <alignment horizontal="center" vertical="center"/>
    </xf>
    <xf numFmtId="0" fontId="340" fillId="28" borderId="201" xfId="0" applyFont="1" applyFill="1" applyBorder="1" applyAlignment="1">
      <alignment horizontal="center" vertical="center"/>
    </xf>
    <xf numFmtId="0" fontId="341" fillId="28" borderId="201" xfId="0" applyFont="1" applyFill="1" applyBorder="1" applyAlignment="1">
      <alignment horizontal="center" vertical="center"/>
    </xf>
    <xf numFmtId="0" fontId="340" fillId="28" borderId="201" xfId="0" applyFont="1" applyFill="1" applyBorder="1" applyAlignment="1">
      <alignment vertical="center" wrapText="1"/>
    </xf>
    <xf numFmtId="3" fontId="341" fillId="28" borderId="201" xfId="0" applyNumberFormat="1" applyFont="1" applyFill="1" applyBorder="1" applyAlignment="1">
      <alignment horizontal="center" vertical="center"/>
    </xf>
    <xf numFmtId="0" fontId="341" fillId="28" borderId="201" xfId="0" applyFont="1" applyFill="1" applyBorder="1" applyAlignment="1">
      <alignment horizontal="center" vertical="center" wrapText="1"/>
    </xf>
    <xf numFmtId="0" fontId="340" fillId="28" borderId="202" xfId="0" applyFont="1" applyFill="1" applyBorder="1" applyAlignment="1">
      <alignment horizontal="center" vertical="center"/>
    </xf>
    <xf numFmtId="0" fontId="341" fillId="28" borderId="202" xfId="0" applyFont="1" applyFill="1" applyBorder="1" applyAlignment="1">
      <alignment horizontal="center" vertical="center"/>
    </xf>
    <xf numFmtId="0" fontId="340" fillId="28" borderId="202" xfId="0" applyFont="1" applyFill="1" applyBorder="1" applyAlignment="1">
      <alignment vertical="center" wrapText="1"/>
    </xf>
    <xf numFmtId="0" fontId="310" fillId="36" borderId="0" xfId="0" applyFont="1" applyFill="1" applyBorder="1"/>
    <xf numFmtId="3" fontId="310" fillId="28" borderId="0" xfId="0" applyNumberFormat="1" applyFont="1" applyFill="1" applyBorder="1" applyAlignment="1">
      <alignment horizontal="center" vertical="center"/>
    </xf>
    <xf numFmtId="0" fontId="313" fillId="28" borderId="0" xfId="0" applyFont="1" applyFill="1" applyBorder="1" applyAlignment="1">
      <alignment wrapText="1"/>
    </xf>
    <xf numFmtId="0" fontId="342" fillId="94" borderId="203" xfId="0" applyFont="1" applyFill="1" applyBorder="1" applyAlignment="1">
      <alignment horizontal="center" vertical="center"/>
    </xf>
    <xf numFmtId="0" fontId="342" fillId="94" borderId="204" xfId="0" applyFont="1" applyFill="1" applyBorder="1" applyAlignment="1">
      <alignment horizontal="center" vertical="center"/>
    </xf>
    <xf numFmtId="0" fontId="342" fillId="94" borderId="204" xfId="0" applyFont="1" applyFill="1" applyBorder="1" applyAlignment="1">
      <alignment wrapText="1"/>
    </xf>
    <xf numFmtId="0" fontId="342" fillId="94" borderId="204" xfId="0" applyFont="1" applyFill="1" applyBorder="1" applyAlignment="1">
      <alignment horizontal="center" wrapText="1"/>
    </xf>
    <xf numFmtId="3" fontId="343" fillId="94" borderId="205" xfId="0" applyNumberFormat="1" applyFont="1" applyFill="1" applyBorder="1" applyAlignment="1">
      <alignment horizontal="center" vertical="center"/>
    </xf>
    <xf numFmtId="0" fontId="329" fillId="42" borderId="0" xfId="0" applyFont="1" applyFill="1" applyBorder="1" applyAlignment="1">
      <alignment vertical="center" wrapText="1"/>
    </xf>
    <xf numFmtId="0" fontId="342" fillId="94" borderId="204" xfId="0" applyFont="1" applyFill="1" applyBorder="1" applyAlignment="1">
      <alignment horizontal="center" vertical="center" wrapText="1"/>
    </xf>
    <xf numFmtId="0" fontId="342" fillId="94" borderId="204" xfId="0" applyFont="1" applyFill="1" applyBorder="1" applyAlignment="1">
      <alignment vertical="center" wrapText="1"/>
    </xf>
    <xf numFmtId="3" fontId="342" fillId="94" borderId="205" xfId="0" applyNumberFormat="1" applyFont="1" applyFill="1" applyBorder="1" applyAlignment="1">
      <alignment horizontal="center" vertical="center"/>
    </xf>
    <xf numFmtId="0" fontId="321" fillId="56" borderId="0" xfId="111" applyFont="1" applyFill="1" applyAlignment="1">
      <alignment horizontal="centerContinuous"/>
    </xf>
    <xf numFmtId="0" fontId="344" fillId="0" borderId="108" xfId="111" applyFont="1" applyBorder="1"/>
    <xf numFmtId="0" fontId="310" fillId="31" borderId="109" xfId="111" applyFont="1" applyFill="1" applyBorder="1"/>
    <xf numFmtId="0" fontId="345" fillId="0" borderId="114" xfId="111" applyFont="1" applyBorder="1" applyAlignment="1">
      <alignment horizontal="center"/>
    </xf>
    <xf numFmtId="0" fontId="310" fillId="32" borderId="109" xfId="111" applyFont="1" applyFill="1" applyBorder="1" applyAlignment="1">
      <alignment horizontal="center" vertical="center" wrapText="1"/>
    </xf>
    <xf numFmtId="0" fontId="310" fillId="31" borderId="109" xfId="111" applyFont="1" applyFill="1" applyBorder="1" applyAlignment="1">
      <alignment vertical="center"/>
    </xf>
    <xf numFmtId="0" fontId="310" fillId="0" borderId="109" xfId="111" applyFont="1" applyBorder="1" applyAlignment="1">
      <alignment horizontal="center" vertical="center" wrapText="1"/>
    </xf>
    <xf numFmtId="0" fontId="346" fillId="0" borderId="114" xfId="111" applyFont="1" applyBorder="1"/>
    <xf numFmtId="3" fontId="347" fillId="32" borderId="11" xfId="111" applyNumberFormat="1" applyFont="1" applyFill="1" applyBorder="1"/>
    <xf numFmtId="3" fontId="346" fillId="32" borderId="11" xfId="111" applyNumberFormat="1" applyFont="1" applyFill="1" applyBorder="1"/>
    <xf numFmtId="3" fontId="310" fillId="31" borderId="11" xfId="111" applyNumberFormat="1" applyFont="1" applyFill="1" applyBorder="1"/>
    <xf numFmtId="3" fontId="347" fillId="41" borderId="11" xfId="111" applyNumberFormat="1" applyFont="1" applyFill="1" applyBorder="1"/>
    <xf numFmtId="3" fontId="346" fillId="0" borderId="11" xfId="111" applyNumberFormat="1" applyFont="1" applyBorder="1"/>
    <xf numFmtId="0" fontId="310" fillId="0" borderId="114" xfId="111" applyFont="1" applyBorder="1"/>
    <xf numFmtId="3" fontId="310" fillId="32" borderId="11" xfId="111" applyNumberFormat="1" applyFont="1" applyFill="1" applyBorder="1"/>
    <xf numFmtId="3" fontId="310" fillId="0" borderId="11" xfId="111" applyNumberFormat="1" applyFont="1" applyBorder="1"/>
    <xf numFmtId="3" fontId="347" fillId="0" borderId="11" xfId="111" applyNumberFormat="1" applyFont="1" applyBorder="1"/>
    <xf numFmtId="0" fontId="339" fillId="0" borderId="114" xfId="111" applyFont="1" applyBorder="1"/>
    <xf numFmtId="3" fontId="310" fillId="41" borderId="11" xfId="111" applyNumberFormat="1" applyFont="1" applyFill="1" applyBorder="1"/>
    <xf numFmtId="0" fontId="346" fillId="0" borderId="116" xfId="111" applyFont="1" applyBorder="1"/>
    <xf numFmtId="3" fontId="346" fillId="32" borderId="117" xfId="111" applyNumberFormat="1" applyFont="1" applyFill="1" applyBorder="1"/>
    <xf numFmtId="3" fontId="310" fillId="31" borderId="117" xfId="111" applyNumberFormat="1" applyFont="1" applyFill="1" applyBorder="1"/>
    <xf numFmtId="3" fontId="346" fillId="0" borderId="117" xfId="111" applyNumberFormat="1" applyFont="1" applyBorder="1"/>
    <xf numFmtId="0" fontId="253" fillId="0" borderId="0" xfId="0" applyFont="1" applyAlignment="1" applyProtection="1">
      <alignment horizontal="right"/>
    </xf>
    <xf numFmtId="0" fontId="253" fillId="0" borderId="0" xfId="0" applyFont="1"/>
    <xf numFmtId="0" fontId="253" fillId="25" borderId="16" xfId="0" applyFont="1" applyFill="1" applyBorder="1" applyAlignment="1">
      <alignment wrapText="1"/>
    </xf>
    <xf numFmtId="0" fontId="253" fillId="25" borderId="20" xfId="0" applyFont="1" applyFill="1" applyBorder="1" applyAlignment="1">
      <alignment wrapText="1"/>
    </xf>
    <xf numFmtId="14" fontId="70" fillId="25" borderId="20" xfId="0" applyNumberFormat="1" applyFont="1" applyFill="1" applyBorder="1" applyAlignment="1">
      <alignment horizontal="center" vertical="center" wrapText="1"/>
    </xf>
    <xf numFmtId="0" fontId="253" fillId="26" borderId="17" xfId="0" applyFont="1" applyFill="1" applyBorder="1" applyAlignment="1">
      <alignment horizontal="center" vertical="center"/>
    </xf>
    <xf numFmtId="0" fontId="348" fillId="26" borderId="22" xfId="0" applyFont="1" applyFill="1" applyBorder="1" applyAlignment="1">
      <alignment horizontal="left" vertical="center" wrapText="1" indent="1"/>
    </xf>
    <xf numFmtId="3" fontId="348" fillId="26" borderId="22" xfId="0" applyNumberFormat="1" applyFont="1" applyFill="1" applyBorder="1" applyAlignment="1">
      <alignment horizontal="right" vertical="center" wrapText="1" indent="1"/>
    </xf>
    <xf numFmtId="0" fontId="349" fillId="0" borderId="17" xfId="0" applyFont="1" applyFill="1" applyBorder="1" applyAlignment="1">
      <alignment horizontal="center" vertical="center"/>
    </xf>
    <xf numFmtId="0" fontId="349" fillId="0" borderId="22" xfId="0" applyFont="1" applyFill="1" applyBorder="1" applyAlignment="1">
      <alignment horizontal="left" vertical="center" wrapText="1" indent="1"/>
    </xf>
    <xf numFmtId="3" fontId="349" fillId="0" borderId="22" xfId="0" applyNumberFormat="1" applyFont="1" applyBorder="1" applyAlignment="1" applyProtection="1">
      <alignment horizontal="right" vertical="top" indent="1"/>
      <protection locked="0"/>
    </xf>
    <xf numFmtId="0" fontId="253" fillId="26" borderId="22" xfId="0" applyFont="1" applyFill="1" applyBorder="1" applyAlignment="1">
      <alignment horizontal="left" vertical="center" wrapText="1" indent="1"/>
    </xf>
    <xf numFmtId="3" fontId="253" fillId="26" borderId="22" xfId="0" applyNumberFormat="1" applyFont="1" applyFill="1" applyBorder="1" applyAlignment="1" applyProtection="1">
      <alignment horizontal="right" vertical="top" indent="1"/>
      <protection locked="0"/>
    </xf>
    <xf numFmtId="0" fontId="349" fillId="0" borderId="18" xfId="0" applyFont="1" applyFill="1" applyBorder="1" applyAlignment="1">
      <alignment horizontal="center" vertical="center"/>
    </xf>
    <xf numFmtId="0" fontId="349" fillId="0" borderId="24" xfId="0" applyFont="1" applyFill="1" applyBorder="1" applyAlignment="1">
      <alignment horizontal="left" vertical="center" wrapText="1" indent="1"/>
    </xf>
    <xf numFmtId="3" fontId="349" fillId="0" borderId="24" xfId="0" applyNumberFormat="1" applyFont="1" applyBorder="1" applyAlignment="1" applyProtection="1">
      <alignment horizontal="right" vertical="top" indent="1"/>
      <protection locked="0"/>
    </xf>
    <xf numFmtId="0" fontId="253" fillId="28" borderId="0" xfId="0" applyFont="1" applyFill="1"/>
    <xf numFmtId="0" fontId="350" fillId="28" borderId="0" xfId="0" applyFont="1" applyFill="1" applyBorder="1" applyAlignment="1">
      <alignment horizontal="left" vertical="center" indent="2"/>
    </xf>
    <xf numFmtId="0" fontId="350" fillId="28" borderId="0" xfId="0" applyFont="1" applyFill="1" applyBorder="1" applyAlignment="1">
      <alignment horizontal="left" vertical="center" wrapText="1" indent="2"/>
    </xf>
    <xf numFmtId="0" fontId="350" fillId="28" borderId="0" xfId="0" applyFont="1" applyFill="1" applyBorder="1" applyAlignment="1">
      <alignment horizontal="left" vertical="center" wrapText="1" indent="1"/>
    </xf>
    <xf numFmtId="3" fontId="253" fillId="28" borderId="0" xfId="0" applyNumberFormat="1" applyFont="1" applyFill="1" applyBorder="1" applyAlignment="1">
      <alignment horizontal="center" vertical="top"/>
    </xf>
    <xf numFmtId="0" fontId="70" fillId="0" borderId="0" xfId="0" applyFont="1" applyAlignment="1">
      <alignment horizontal="left"/>
    </xf>
    <xf numFmtId="3" fontId="349" fillId="0" borderId="0" xfId="0" applyNumberFormat="1" applyFont="1" applyBorder="1" applyAlignment="1" applyProtection="1">
      <alignment horizontal="right" vertical="top" indent="1"/>
      <protection locked="0"/>
    </xf>
    <xf numFmtId="0" fontId="312" fillId="0" borderId="0" xfId="0" applyFont="1"/>
    <xf numFmtId="0" fontId="70" fillId="25" borderId="16" xfId="0" applyFont="1" applyFill="1" applyBorder="1" applyAlignment="1" applyProtection="1">
      <alignment horizontal="center" vertical="center" wrapText="1"/>
    </xf>
    <xf numFmtId="0" fontId="349" fillId="0" borderId="70" xfId="0" applyFont="1" applyFill="1" applyBorder="1" applyAlignment="1">
      <alignment horizontal="center" vertical="center"/>
    </xf>
    <xf numFmtId="3" fontId="351" fillId="0" borderId="61" xfId="0" applyNumberFormat="1" applyFont="1" applyBorder="1" applyAlignment="1" applyProtection="1">
      <alignment horizontal="right" vertical="top" indent="1"/>
      <protection locked="0"/>
    </xf>
    <xf numFmtId="3" fontId="351" fillId="0" borderId="71" xfId="0" applyNumberFormat="1" applyFont="1" applyBorder="1" applyAlignment="1" applyProtection="1">
      <alignment horizontal="right" vertical="top" indent="1"/>
      <protection locked="0"/>
    </xf>
    <xf numFmtId="0" fontId="349" fillId="0" borderId="72" xfId="0" applyFont="1" applyFill="1" applyBorder="1" applyAlignment="1">
      <alignment horizontal="center" vertical="center"/>
    </xf>
    <xf numFmtId="3" fontId="67" fillId="0" borderId="62" xfId="0" applyNumberFormat="1" applyFont="1" applyBorder="1" applyAlignment="1" applyProtection="1">
      <alignment horizontal="right" vertical="top" indent="1"/>
      <protection locked="0"/>
    </xf>
    <xf numFmtId="3" fontId="67" fillId="0" borderId="73" xfId="0" applyNumberFormat="1" applyFont="1" applyBorder="1" applyAlignment="1" applyProtection="1">
      <alignment horizontal="right" vertical="top" indent="1"/>
      <protection locked="0"/>
    </xf>
    <xf numFmtId="3" fontId="351" fillId="0" borderId="62" xfId="0" applyNumberFormat="1" applyFont="1" applyBorder="1" applyAlignment="1" applyProtection="1">
      <alignment horizontal="right" vertical="top" indent="1"/>
      <protection locked="0"/>
    </xf>
    <xf numFmtId="3" fontId="351" fillId="0" borderId="73" xfId="0" applyNumberFormat="1" applyFont="1" applyBorder="1" applyAlignment="1" applyProtection="1">
      <alignment horizontal="right" vertical="top" indent="1"/>
      <protection locked="0"/>
    </xf>
    <xf numFmtId="0" fontId="349" fillId="0" borderId="74" xfId="0" applyFont="1" applyFill="1" applyBorder="1" applyAlignment="1">
      <alignment horizontal="center" vertical="center"/>
    </xf>
    <xf numFmtId="3" fontId="67" fillId="0" borderId="64" xfId="0" applyNumberFormat="1" applyFont="1" applyBorder="1" applyAlignment="1" applyProtection="1">
      <alignment horizontal="right" vertical="top" indent="1"/>
      <protection locked="0"/>
    </xf>
    <xf numFmtId="3" fontId="67" fillId="0" borderId="75" xfId="0" applyNumberFormat="1" applyFont="1" applyBorder="1" applyAlignment="1" applyProtection="1">
      <alignment horizontal="right" vertical="top" indent="1"/>
      <protection locked="0"/>
    </xf>
    <xf numFmtId="0" fontId="349" fillId="0" borderId="76" xfId="0" applyFont="1" applyFill="1" applyBorder="1" applyAlignment="1">
      <alignment horizontal="center" vertical="center"/>
    </xf>
    <xf numFmtId="3" fontId="351" fillId="0" borderId="65" xfId="0" applyNumberFormat="1" applyFont="1" applyBorder="1" applyAlignment="1" applyProtection="1">
      <alignment horizontal="right" vertical="top" indent="1"/>
      <protection locked="0"/>
    </xf>
    <xf numFmtId="3" fontId="351" fillId="0" borderId="77" xfId="0" applyNumberFormat="1" applyFont="1" applyBorder="1" applyAlignment="1" applyProtection="1">
      <alignment horizontal="right" vertical="top" indent="1"/>
      <protection locked="0"/>
    </xf>
    <xf numFmtId="0" fontId="349" fillId="0" borderId="81" xfId="0" applyFont="1" applyFill="1" applyBorder="1" applyAlignment="1">
      <alignment horizontal="center" vertical="center"/>
    </xf>
    <xf numFmtId="3" fontId="349" fillId="0" borderId="68" xfId="0" applyNumberFormat="1" applyFont="1" applyBorder="1" applyAlignment="1" applyProtection="1">
      <alignment horizontal="right" vertical="top" indent="1"/>
      <protection locked="0"/>
    </xf>
    <xf numFmtId="3" fontId="349" fillId="0" borderId="82" xfId="0" applyNumberFormat="1" applyFont="1" applyBorder="1" applyAlignment="1" applyProtection="1">
      <alignment horizontal="right" vertical="top" indent="1"/>
      <protection locked="0"/>
    </xf>
    <xf numFmtId="3" fontId="350" fillId="28" borderId="0" xfId="0" applyNumberFormat="1" applyFont="1" applyFill="1" applyBorder="1" applyAlignment="1">
      <alignment horizontal="left" vertical="center" wrapText="1" indent="2"/>
    </xf>
    <xf numFmtId="0" fontId="354" fillId="0" borderId="0" xfId="0" applyFont="1" applyFill="1" applyBorder="1"/>
    <xf numFmtId="0" fontId="310" fillId="0" borderId="0" xfId="0" applyFont="1"/>
    <xf numFmtId="0" fontId="355" fillId="0" borderId="61" xfId="0" applyFont="1" applyFill="1" applyBorder="1" applyAlignment="1" applyProtection="1">
      <alignment horizontal="left" vertical="center" wrapText="1"/>
      <protection locked="0"/>
    </xf>
    <xf numFmtId="0" fontId="320" fillId="0" borderId="62" xfId="0" applyFont="1" applyFill="1" applyBorder="1" applyAlignment="1" applyProtection="1">
      <alignment horizontal="left" vertical="center" wrapText="1"/>
      <protection locked="0"/>
    </xf>
    <xf numFmtId="0" fontId="355" fillId="0" borderId="62" xfId="0" applyFont="1" applyFill="1" applyBorder="1" applyAlignment="1" applyProtection="1">
      <alignment horizontal="left" vertical="center" wrapText="1"/>
      <protection locked="0"/>
    </xf>
    <xf numFmtId="0" fontId="320" fillId="0" borderId="64" xfId="0" applyFont="1" applyFill="1" applyBorder="1" applyAlignment="1" applyProtection="1">
      <alignment horizontal="left" vertical="center" wrapText="1"/>
      <protection locked="0"/>
    </xf>
    <xf numFmtId="0" fontId="355" fillId="0" borderId="65" xfId="0" applyFont="1" applyFill="1" applyBorder="1" applyAlignment="1" applyProtection="1">
      <alignment horizontal="left" vertical="center" wrapText="1"/>
      <protection locked="0"/>
    </xf>
    <xf numFmtId="0" fontId="355" fillId="0" borderId="68" xfId="0" applyFont="1" applyFill="1" applyBorder="1" applyAlignment="1" applyProtection="1">
      <alignment horizontal="left" vertical="center" wrapText="1"/>
      <protection locked="0"/>
    </xf>
    <xf numFmtId="4" fontId="348" fillId="25" borderId="0" xfId="0" applyNumberFormat="1" applyFont="1" applyFill="1" applyAlignment="1" applyProtection="1">
      <alignment vertical="center"/>
    </xf>
    <xf numFmtId="3" fontId="348" fillId="25" borderId="0" xfId="0" applyNumberFormat="1" applyFont="1" applyFill="1" applyAlignment="1" applyProtection="1">
      <alignment horizontal="center" vertical="center"/>
    </xf>
    <xf numFmtId="4" fontId="348" fillId="0" borderId="15" xfId="0" applyNumberFormat="1" applyFont="1" applyFill="1" applyBorder="1" applyAlignment="1" applyProtection="1">
      <alignment vertical="center"/>
    </xf>
    <xf numFmtId="3" fontId="348" fillId="0" borderId="15" xfId="0" applyNumberFormat="1" applyFont="1" applyFill="1" applyBorder="1" applyAlignment="1" applyProtection="1">
      <alignment horizontal="center" vertical="center"/>
    </xf>
    <xf numFmtId="4" fontId="348" fillId="0" borderId="0" xfId="0" applyNumberFormat="1" applyFont="1" applyAlignment="1" applyProtection="1">
      <alignment vertical="center"/>
    </xf>
    <xf numFmtId="3" fontId="348" fillId="0" borderId="0" xfId="0" applyNumberFormat="1" applyFont="1" applyAlignment="1" applyProtection="1">
      <alignment horizontal="center" vertical="center"/>
    </xf>
    <xf numFmtId="0" fontId="49" fillId="25" borderId="16" xfId="0" applyNumberFormat="1" applyFont="1" applyFill="1" applyBorder="1" applyAlignment="1" applyProtection="1">
      <alignment horizontal="center" vertical="center"/>
    </xf>
    <xf numFmtId="0" fontId="49" fillId="25" borderId="20" xfId="0" applyNumberFormat="1" applyFont="1" applyFill="1" applyBorder="1" applyAlignment="1" applyProtection="1">
      <alignment horizontal="center" vertical="center" wrapText="1"/>
    </xf>
    <xf numFmtId="0" fontId="356" fillId="26" borderId="17" xfId="0" applyNumberFormat="1" applyFont="1" applyFill="1" applyBorder="1" applyAlignment="1" applyProtection="1">
      <alignment vertical="center" wrapText="1"/>
    </xf>
    <xf numFmtId="0" fontId="357" fillId="26" borderId="22" xfId="95" applyNumberFormat="1" applyFont="1" applyFill="1" applyBorder="1" applyAlignment="1" applyProtection="1">
      <alignment vertical="center" wrapText="1"/>
    </xf>
    <xf numFmtId="3" fontId="357" fillId="26" borderId="22" xfId="95" applyNumberFormat="1" applyFont="1" applyFill="1" applyBorder="1" applyAlignment="1" applyProtection="1">
      <alignment horizontal="right" vertical="center"/>
    </xf>
    <xf numFmtId="3" fontId="357" fillId="26" borderId="134" xfId="95" applyNumberFormat="1" applyFont="1" applyFill="1" applyBorder="1" applyAlignment="1" applyProtection="1">
      <alignment horizontal="right" vertical="center"/>
    </xf>
    <xf numFmtId="3" fontId="357" fillId="26" borderId="195" xfId="95" applyNumberFormat="1" applyFont="1" applyFill="1" applyBorder="1" applyAlignment="1" applyProtection="1">
      <alignment horizontal="right" vertical="center"/>
    </xf>
    <xf numFmtId="0" fontId="49" fillId="26" borderId="17" xfId="0" applyNumberFormat="1" applyFont="1" applyFill="1" applyBorder="1" applyAlignment="1" applyProtection="1">
      <alignment horizontal="left" vertical="center" wrapText="1"/>
    </xf>
    <xf numFmtId="0" fontId="49" fillId="26" borderId="22" xfId="95" applyNumberFormat="1" applyFont="1" applyFill="1" applyBorder="1" applyAlignment="1" applyProtection="1">
      <alignment vertical="center" wrapText="1"/>
    </xf>
    <xf numFmtId="3" fontId="49" fillId="26" borderId="22" xfId="95" applyNumberFormat="1" applyFont="1" applyFill="1" applyBorder="1" applyAlignment="1" applyProtection="1">
      <alignment horizontal="right" vertical="center"/>
    </xf>
    <xf numFmtId="3" fontId="49" fillId="26" borderId="134" xfId="95" applyNumberFormat="1" applyFont="1" applyFill="1" applyBorder="1" applyAlignment="1" applyProtection="1">
      <alignment horizontal="right" vertical="center"/>
    </xf>
    <xf numFmtId="3" fontId="49" fillId="26" borderId="195" xfId="95" applyNumberFormat="1" applyFont="1" applyFill="1" applyBorder="1" applyAlignment="1" applyProtection="1">
      <alignment horizontal="right" vertical="center"/>
    </xf>
    <xf numFmtId="0" fontId="253" fillId="0" borderId="17" xfId="0" applyNumberFormat="1" applyFont="1" applyBorder="1" applyAlignment="1" applyProtection="1">
      <alignment horizontal="left" vertical="center" wrapText="1"/>
    </xf>
    <xf numFmtId="0" fontId="348" fillId="0" borderId="22" xfId="95" applyNumberFormat="1" applyFont="1" applyBorder="1" applyAlignment="1" applyProtection="1">
      <alignment vertical="center" wrapText="1"/>
    </xf>
    <xf numFmtId="3" fontId="348" fillId="0" borderId="22" xfId="95" applyNumberFormat="1" applyFont="1" applyBorder="1" applyAlignment="1" applyProtection="1">
      <alignment horizontal="right" vertical="center"/>
    </xf>
    <xf numFmtId="3" fontId="348" fillId="0" borderId="134" xfId="95" applyNumberFormat="1" applyFont="1" applyBorder="1" applyAlignment="1" applyProtection="1">
      <alignment horizontal="right" vertical="center"/>
    </xf>
    <xf numFmtId="3" fontId="348" fillId="0" borderId="195" xfId="95" applyNumberFormat="1" applyFont="1" applyBorder="1" applyAlignment="1" applyProtection="1">
      <alignment horizontal="right" vertical="center"/>
    </xf>
    <xf numFmtId="0" fontId="348" fillId="0" borderId="17" xfId="0" applyNumberFormat="1" applyFont="1" applyBorder="1" applyAlignment="1" applyProtection="1">
      <alignment horizontal="left" vertical="center" wrapText="1"/>
    </xf>
    <xf numFmtId="0" fontId="348" fillId="0" borderId="22" xfId="95" applyNumberFormat="1" applyFont="1" applyBorder="1" applyAlignment="1" applyProtection="1">
      <alignment horizontal="left" vertical="center" wrapText="1"/>
    </xf>
    <xf numFmtId="0" fontId="49" fillId="26" borderId="22" xfId="95" applyNumberFormat="1" applyFont="1" applyFill="1" applyBorder="1" applyAlignment="1" applyProtection="1">
      <alignment horizontal="left" vertical="center" wrapText="1"/>
    </xf>
    <xf numFmtId="0" fontId="348" fillId="0" borderId="134" xfId="97" applyNumberFormat="1" applyFont="1" applyBorder="1" applyAlignment="1" applyProtection="1">
      <alignment vertical="center" wrapText="1"/>
    </xf>
    <xf numFmtId="0" fontId="348" fillId="0" borderId="17" xfId="0" applyNumberFormat="1" applyFont="1" applyFill="1" applyBorder="1" applyAlignment="1" applyProtection="1">
      <alignment horizontal="left" vertical="center" wrapText="1"/>
    </xf>
    <xf numFmtId="0" fontId="348" fillId="0" borderId="22" xfId="95" applyNumberFormat="1" applyFont="1" applyFill="1" applyBorder="1" applyAlignment="1" applyProtection="1">
      <alignment vertical="center" wrapText="1"/>
    </xf>
    <xf numFmtId="3" fontId="348" fillId="0" borderId="22" xfId="95" applyNumberFormat="1" applyFont="1" applyFill="1" applyBorder="1" applyAlignment="1" applyProtection="1">
      <alignment horizontal="right" vertical="center"/>
    </xf>
    <xf numFmtId="3" fontId="348" fillId="0" borderId="134" xfId="95" applyNumberFormat="1" applyFont="1" applyFill="1" applyBorder="1" applyAlignment="1" applyProtection="1">
      <alignment horizontal="right" vertical="center"/>
    </xf>
    <xf numFmtId="3" fontId="348" fillId="0" borderId="195" xfId="95" applyNumberFormat="1" applyFont="1" applyFill="1" applyBorder="1" applyAlignment="1" applyProtection="1">
      <alignment horizontal="right" vertical="center"/>
    </xf>
    <xf numFmtId="0" fontId="348" fillId="26" borderId="22" xfId="95" applyNumberFormat="1" applyFont="1" applyFill="1" applyBorder="1" applyAlignment="1" applyProtection="1">
      <alignment vertical="center" wrapText="1"/>
    </xf>
    <xf numFmtId="0" fontId="348" fillId="26" borderId="22" xfId="95" applyNumberFormat="1" applyFont="1" applyFill="1" applyBorder="1" applyAlignment="1" applyProtection="1">
      <alignment horizontal="left" vertical="center" wrapText="1"/>
    </xf>
    <xf numFmtId="0" fontId="253" fillId="0" borderId="17" xfId="0" applyNumberFormat="1" applyFont="1" applyFill="1" applyBorder="1" applyAlignment="1" applyProtection="1">
      <alignment horizontal="left" vertical="center" wrapText="1"/>
    </xf>
    <xf numFmtId="0" fontId="359" fillId="0" borderId="22" xfId="95" applyNumberFormat="1" applyFont="1" applyFill="1" applyBorder="1" applyAlignment="1" applyProtection="1">
      <alignment vertical="center" wrapText="1"/>
    </xf>
    <xf numFmtId="3" fontId="359" fillId="0" borderId="22" xfId="95" applyNumberFormat="1" applyFont="1" applyFill="1" applyBorder="1" applyAlignment="1" applyProtection="1">
      <alignment horizontal="right" vertical="center"/>
    </xf>
    <xf numFmtId="3" fontId="359" fillId="0" borderId="134" xfId="95" applyNumberFormat="1" applyFont="1" applyFill="1" applyBorder="1" applyAlignment="1" applyProtection="1">
      <alignment horizontal="right" vertical="center"/>
    </xf>
    <xf numFmtId="3" fontId="359" fillId="0" borderId="195" xfId="95" applyNumberFormat="1" applyFont="1" applyFill="1" applyBorder="1" applyAlignment="1" applyProtection="1">
      <alignment horizontal="right" vertical="center"/>
    </xf>
    <xf numFmtId="0" fontId="356" fillId="26" borderId="18" xfId="0" applyNumberFormat="1" applyFont="1" applyFill="1" applyBorder="1" applyAlignment="1" applyProtection="1">
      <alignment vertical="center" wrapText="1"/>
    </xf>
    <xf numFmtId="0" fontId="70" fillId="26" borderId="24" xfId="95" applyNumberFormat="1" applyFont="1" applyFill="1" applyBorder="1" applyAlignment="1" applyProtection="1">
      <alignment vertical="center" wrapText="1"/>
    </xf>
    <xf numFmtId="3" fontId="70" fillId="26" borderId="24" xfId="95" applyNumberFormat="1" applyFont="1" applyFill="1" applyBorder="1" applyAlignment="1" applyProtection="1">
      <alignment horizontal="right" vertical="center"/>
    </xf>
    <xf numFmtId="3" fontId="70" fillId="26" borderId="135" xfId="95" applyNumberFormat="1" applyFont="1" applyFill="1" applyBorder="1" applyAlignment="1" applyProtection="1">
      <alignment horizontal="right" vertical="center"/>
    </xf>
    <xf numFmtId="3" fontId="70" fillId="26" borderId="206" xfId="95" applyNumberFormat="1" applyFont="1" applyFill="1" applyBorder="1" applyAlignment="1" applyProtection="1">
      <alignment horizontal="right" vertical="center"/>
    </xf>
    <xf numFmtId="0" fontId="348" fillId="0" borderId="0" xfId="0" applyFont="1" applyBorder="1" applyAlignment="1" applyProtection="1">
      <alignment vertical="center" wrapText="1"/>
    </xf>
    <xf numFmtId="0" fontId="348" fillId="0" borderId="0" xfId="0" applyFont="1" applyBorder="1" applyAlignment="1" applyProtection="1">
      <alignment horizontal="center" vertical="center" wrapText="1"/>
    </xf>
    <xf numFmtId="0" fontId="360" fillId="0" borderId="61" xfId="0" applyFont="1" applyFill="1" applyBorder="1" applyAlignment="1" applyProtection="1">
      <alignment horizontal="left" vertical="center" wrapText="1"/>
      <protection locked="0"/>
    </xf>
    <xf numFmtId="0" fontId="350" fillId="0" borderId="62" xfId="0" applyFont="1" applyFill="1" applyBorder="1" applyAlignment="1" applyProtection="1">
      <alignment horizontal="left" vertical="center" wrapText="1"/>
      <protection locked="0"/>
    </xf>
    <xf numFmtId="0" fontId="360" fillId="0" borderId="62" xfId="0" applyFont="1" applyFill="1" applyBorder="1" applyAlignment="1" applyProtection="1">
      <alignment horizontal="left" vertical="center" wrapText="1"/>
      <protection locked="0"/>
    </xf>
    <xf numFmtId="0" fontId="350" fillId="0" borderId="64" xfId="0" applyFont="1" applyFill="1" applyBorder="1" applyAlignment="1" applyProtection="1">
      <alignment horizontal="left" vertical="center" wrapText="1"/>
      <protection locked="0"/>
    </xf>
    <xf numFmtId="0" fontId="360" fillId="0" borderId="65" xfId="0" applyFont="1" applyFill="1" applyBorder="1" applyAlignment="1" applyProtection="1">
      <alignment horizontal="left" vertical="center" wrapText="1"/>
      <protection locked="0"/>
    </xf>
    <xf numFmtId="0" fontId="360" fillId="0" borderId="68" xfId="0" applyFont="1" applyFill="1" applyBorder="1" applyAlignment="1" applyProtection="1">
      <alignment horizontal="left" vertical="center" wrapText="1"/>
      <protection locked="0"/>
    </xf>
    <xf numFmtId="4" fontId="348" fillId="0" borderId="0" xfId="0" applyNumberFormat="1" applyFont="1" applyFill="1" applyBorder="1" applyAlignment="1" applyProtection="1">
      <alignment vertical="center"/>
    </xf>
    <xf numFmtId="3" fontId="348" fillId="0" borderId="0" xfId="0" applyNumberFormat="1" applyFont="1" applyFill="1" applyBorder="1" applyAlignment="1" applyProtection="1">
      <alignment horizontal="center" vertical="center"/>
    </xf>
    <xf numFmtId="0" fontId="309" fillId="56" borderId="0" xfId="103" applyFont="1" applyFill="1" applyBorder="1" applyAlignment="1">
      <alignment horizontal="centerContinuous" vertical="center" wrapText="1"/>
    </xf>
    <xf numFmtId="0" fontId="309" fillId="56" borderId="0" xfId="103" applyFont="1" applyFill="1" applyBorder="1" applyAlignment="1">
      <alignment horizontal="centerContinuous" vertical="center"/>
    </xf>
    <xf numFmtId="0" fontId="41" fillId="0" borderId="57" xfId="103" applyFont="1" applyFill="1" applyBorder="1" applyAlignment="1"/>
    <xf numFmtId="0" fontId="362" fillId="25" borderId="16" xfId="0" applyFont="1" applyFill="1" applyBorder="1" applyAlignment="1" applyProtection="1">
      <alignment horizontal="center" vertical="center" wrapText="1"/>
    </xf>
    <xf numFmtId="0" fontId="362" fillId="25" borderId="20" xfId="0" applyFont="1" applyFill="1" applyBorder="1" applyAlignment="1" applyProtection="1">
      <alignment horizontal="center" vertical="center" wrapText="1"/>
    </xf>
    <xf numFmtId="0" fontId="362" fillId="25" borderId="20" xfId="0" applyFont="1" applyFill="1" applyBorder="1" applyAlignment="1" applyProtection="1">
      <alignment horizontal="center" vertical="top" wrapText="1"/>
    </xf>
    <xf numFmtId="166" fontId="363" fillId="26" borderId="138" xfId="0" applyNumberFormat="1" applyFont="1" applyFill="1" applyBorder="1" applyAlignment="1">
      <alignment horizontal="center" vertical="top" wrapText="1"/>
    </xf>
    <xf numFmtId="0" fontId="363" fillId="26" borderId="134" xfId="0" applyFont="1" applyFill="1" applyBorder="1" applyAlignment="1">
      <alignment horizontal="left" vertical="center" wrapText="1" indent="1"/>
    </xf>
    <xf numFmtId="3" fontId="364" fillId="26" borderId="134" xfId="0" applyNumberFormat="1" applyFont="1" applyFill="1" applyBorder="1" applyAlignment="1">
      <alignment horizontal="right" vertical="top" wrapText="1"/>
    </xf>
    <xf numFmtId="3" fontId="364" fillId="26" borderId="136" xfId="0" applyNumberFormat="1" applyFont="1" applyFill="1" applyBorder="1" applyAlignment="1">
      <alignment horizontal="right" vertical="top" wrapText="1"/>
    </xf>
    <xf numFmtId="166" fontId="365" fillId="0" borderId="138" xfId="0" applyNumberFormat="1" applyFont="1" applyBorder="1" applyAlignment="1">
      <alignment horizontal="center" vertical="top" wrapText="1"/>
    </xf>
    <xf numFmtId="0" fontId="365" fillId="0" borderId="134" xfId="0" applyFont="1" applyBorder="1" applyAlignment="1">
      <alignment horizontal="left" vertical="center" wrapText="1" indent="1"/>
    </xf>
    <xf numFmtId="3" fontId="366" fillId="0" borderId="134" xfId="0" applyNumberFormat="1" applyFont="1" applyBorder="1" applyAlignment="1">
      <alignment horizontal="right"/>
    </xf>
    <xf numFmtId="3" fontId="366" fillId="0" borderId="136" xfId="0" applyNumberFormat="1" applyFont="1" applyBorder="1" applyAlignment="1">
      <alignment horizontal="right"/>
    </xf>
    <xf numFmtId="166" fontId="367" fillId="0" borderId="138" xfId="0" applyNumberFormat="1" applyFont="1" applyBorder="1" applyAlignment="1">
      <alignment horizontal="center" vertical="top" wrapText="1"/>
    </xf>
    <xf numFmtId="0" fontId="367" fillId="0" borderId="134" xfId="0" applyFont="1" applyBorder="1" applyAlignment="1">
      <alignment horizontal="left" vertical="center" wrapText="1" indent="1"/>
    </xf>
    <xf numFmtId="166" fontId="368" fillId="0" borderId="138" xfId="0" applyNumberFormat="1" applyFont="1" applyBorder="1" applyAlignment="1">
      <alignment horizontal="center" vertical="top" wrapText="1"/>
    </xf>
    <xf numFmtId="0" fontId="369" fillId="0" borderId="134" xfId="0" applyFont="1" applyBorder="1" applyAlignment="1">
      <alignment horizontal="left" vertical="center" wrapText="1" indent="2"/>
    </xf>
    <xf numFmtId="3" fontId="370" fillId="0" borderId="134" xfId="0" applyNumberFormat="1" applyFont="1" applyBorder="1" applyAlignment="1">
      <alignment horizontal="right"/>
    </xf>
    <xf numFmtId="3" fontId="370" fillId="0" borderId="136" xfId="0" applyNumberFormat="1" applyFont="1" applyBorder="1" applyAlignment="1">
      <alignment horizontal="right"/>
    </xf>
    <xf numFmtId="0" fontId="368" fillId="0" borderId="134" xfId="0" applyFont="1" applyBorder="1" applyAlignment="1">
      <alignment horizontal="left" vertical="center" wrapText="1" indent="1"/>
    </xf>
    <xf numFmtId="0" fontId="371" fillId="26" borderId="134" xfId="0" applyFont="1" applyFill="1" applyBorder="1" applyAlignment="1">
      <alignment horizontal="left" vertical="center" wrapText="1" indent="1"/>
    </xf>
    <xf numFmtId="3" fontId="372" fillId="26" borderId="134" xfId="0" applyNumberFormat="1" applyFont="1" applyFill="1" applyBorder="1" applyAlignment="1">
      <alignment horizontal="right" vertical="top" wrapText="1"/>
    </xf>
    <xf numFmtId="3" fontId="372" fillId="26" borderId="136" xfId="0" applyNumberFormat="1" applyFont="1" applyFill="1" applyBorder="1" applyAlignment="1">
      <alignment horizontal="right" vertical="top" wrapText="1"/>
    </xf>
    <xf numFmtId="0" fontId="373" fillId="0" borderId="134" xfId="0" applyFont="1" applyBorder="1" applyAlignment="1">
      <alignment horizontal="left" vertical="center" wrapText="1" indent="1"/>
    </xf>
    <xf numFmtId="3" fontId="374" fillId="0" borderId="134" xfId="0" applyNumberFormat="1" applyFont="1" applyBorder="1" applyAlignment="1">
      <alignment horizontal="right"/>
    </xf>
    <xf numFmtId="3" fontId="374" fillId="0" borderId="136" xfId="0" applyNumberFormat="1" applyFont="1" applyBorder="1" applyAlignment="1">
      <alignment horizontal="right"/>
    </xf>
    <xf numFmtId="0" fontId="362" fillId="26" borderId="139" xfId="0" applyFont="1" applyFill="1" applyBorder="1" applyAlignment="1">
      <alignment horizontal="left" vertical="center" wrapText="1" indent="1"/>
    </xf>
    <xf numFmtId="0" fontId="365" fillId="26" borderId="135" xfId="0" applyFont="1" applyFill="1" applyBorder="1" applyAlignment="1">
      <alignment horizontal="left" vertical="center" wrapText="1" indent="1"/>
    </xf>
    <xf numFmtId="3" fontId="344" fillId="26" borderId="135" xfId="0" applyNumberFormat="1" applyFont="1" applyFill="1" applyBorder="1" applyAlignment="1">
      <alignment horizontal="right"/>
    </xf>
    <xf numFmtId="3" fontId="344" fillId="26" borderId="137" xfId="0" applyNumberFormat="1" applyFont="1" applyFill="1" applyBorder="1" applyAlignment="1">
      <alignment horizontal="right"/>
    </xf>
    <xf numFmtId="166" fontId="335" fillId="0" borderId="0" xfId="0" applyNumberFormat="1" applyFont="1" applyBorder="1" applyAlignment="1">
      <alignment horizontal="center"/>
    </xf>
    <xf numFmtId="0" fontId="367" fillId="0" borderId="0" xfId="0" applyFont="1" applyBorder="1" applyAlignment="1">
      <alignment horizontal="left" vertical="center" wrapText="1" indent="1"/>
    </xf>
    <xf numFmtId="3" fontId="366" fillId="0" borderId="0" xfId="0" applyNumberFormat="1" applyFont="1"/>
    <xf numFmtId="49" fontId="336" fillId="0" borderId="0" xfId="0" applyNumberFormat="1" applyFont="1" applyAlignment="1">
      <alignment horizontal="left" vertical="top"/>
    </xf>
    <xf numFmtId="0" fontId="365" fillId="0" borderId="0" xfId="0" applyFont="1" applyBorder="1" applyAlignment="1">
      <alignment horizontal="left" vertical="center" wrapText="1" indent="1"/>
    </xf>
    <xf numFmtId="0" fontId="366" fillId="0" borderId="0" xfId="0" applyFont="1"/>
    <xf numFmtId="0" fontId="375" fillId="0" borderId="134" xfId="0" applyFont="1" applyFill="1" applyBorder="1" applyAlignment="1">
      <alignment horizontal="left" vertical="center" wrapText="1" indent="1"/>
    </xf>
    <xf numFmtId="166" fontId="365" fillId="0" borderId="139" xfId="0" applyNumberFormat="1" applyFont="1" applyBorder="1" applyAlignment="1">
      <alignment horizontal="center" vertical="top" wrapText="1"/>
    </xf>
    <xf numFmtId="0" fontId="373" fillId="0" borderId="135" xfId="0" applyFont="1" applyFill="1" applyBorder="1" applyAlignment="1">
      <alignment horizontal="left" vertical="center" wrapText="1" indent="1"/>
    </xf>
    <xf numFmtId="3" fontId="374" fillId="0" borderId="135" xfId="0" applyNumberFormat="1" applyFont="1" applyBorder="1" applyAlignment="1">
      <alignment horizontal="right"/>
    </xf>
    <xf numFmtId="3" fontId="374" fillId="0" borderId="137" xfId="0" applyNumberFormat="1" applyFont="1" applyBorder="1" applyAlignment="1">
      <alignment horizontal="right"/>
    </xf>
    <xf numFmtId="166" fontId="363" fillId="26" borderId="16" xfId="0" applyNumberFormat="1" applyFont="1" applyFill="1" applyBorder="1" applyAlignment="1">
      <alignment horizontal="center" vertical="top" wrapText="1"/>
    </xf>
    <xf numFmtId="0" fontId="363" fillId="26" borderId="20" xfId="0" applyFont="1" applyFill="1" applyBorder="1" applyAlignment="1">
      <alignment horizontal="left" vertical="center" wrapText="1" indent="1"/>
    </xf>
    <xf numFmtId="3" fontId="364" fillId="26" borderId="20" xfId="0" applyNumberFormat="1" applyFont="1" applyFill="1" applyBorder="1" applyAlignment="1">
      <alignment horizontal="right" vertical="top" wrapText="1"/>
    </xf>
    <xf numFmtId="3" fontId="364" fillId="26" borderId="174" xfId="0" applyNumberFormat="1" applyFont="1" applyFill="1" applyBorder="1" applyAlignment="1">
      <alignment horizontal="right" vertical="top" wrapText="1"/>
    </xf>
    <xf numFmtId="166" fontId="365" fillId="26" borderId="138" xfId="0" applyNumberFormat="1" applyFont="1" applyFill="1" applyBorder="1" applyAlignment="1">
      <alignment horizontal="center" vertical="top" wrapText="1"/>
    </xf>
    <xf numFmtId="0" fontId="365" fillId="26" borderId="134" xfId="0" applyFont="1" applyFill="1" applyBorder="1" applyAlignment="1">
      <alignment horizontal="left" vertical="center" wrapText="1" indent="1"/>
    </xf>
    <xf numFmtId="3" fontId="352" fillId="26" borderId="134" xfId="0" applyNumberFormat="1" applyFont="1" applyFill="1" applyBorder="1" applyAlignment="1">
      <alignment horizontal="right"/>
    </xf>
    <xf numFmtId="3" fontId="366" fillId="26" borderId="134" xfId="0" applyNumberFormat="1" applyFont="1" applyFill="1" applyBorder="1" applyAlignment="1">
      <alignment horizontal="right"/>
    </xf>
    <xf numFmtId="3" fontId="366" fillId="26" borderId="136" xfId="0" applyNumberFormat="1" applyFont="1" applyFill="1" applyBorder="1" applyAlignment="1">
      <alignment horizontal="right"/>
    </xf>
    <xf numFmtId="3" fontId="344" fillId="26" borderId="69" xfId="0" applyNumberFormat="1" applyFont="1" applyFill="1" applyBorder="1" applyAlignment="1">
      <alignment horizontal="right"/>
    </xf>
    <xf numFmtId="3" fontId="344" fillId="26" borderId="176" xfId="0" applyNumberFormat="1" applyFont="1" applyFill="1" applyBorder="1" applyAlignment="1">
      <alignment horizontal="right"/>
    </xf>
    <xf numFmtId="3" fontId="344" fillId="26" borderId="175" xfId="0" applyNumberFormat="1" applyFont="1" applyFill="1" applyBorder="1" applyAlignment="1">
      <alignment horizontal="right"/>
    </xf>
    <xf numFmtId="0" fontId="335" fillId="0" borderId="0" xfId="0" applyFont="1" applyBorder="1"/>
    <xf numFmtId="0" fontId="376" fillId="0" borderId="0" xfId="0" applyFont="1" applyBorder="1"/>
    <xf numFmtId="3" fontId="366" fillId="0" borderId="0" xfId="0" applyNumberFormat="1" applyFont="1" applyBorder="1" applyAlignment="1">
      <alignment horizontal="right"/>
    </xf>
    <xf numFmtId="0" fontId="365" fillId="26" borderId="139" xfId="0" applyFont="1" applyFill="1" applyBorder="1" applyAlignment="1">
      <alignment horizontal="left" vertical="center" wrapText="1" indent="1"/>
    </xf>
    <xf numFmtId="3" fontId="377" fillId="26" borderId="26" xfId="0" applyNumberFormat="1" applyFont="1" applyFill="1" applyBorder="1" applyAlignment="1">
      <alignment horizontal="right"/>
    </xf>
    <xf numFmtId="3" fontId="377" fillId="26" borderId="27" xfId="0" applyNumberFormat="1" applyFont="1" applyFill="1" applyBorder="1" applyAlignment="1">
      <alignment horizontal="right"/>
    </xf>
    <xf numFmtId="0" fontId="366" fillId="0" borderId="0" xfId="0" applyFont="1" applyFill="1" applyBorder="1"/>
    <xf numFmtId="0" fontId="376" fillId="0" borderId="0" xfId="0" applyFont="1" applyFill="1" applyBorder="1"/>
    <xf numFmtId="3" fontId="377" fillId="0" borderId="0" xfId="0" applyNumberFormat="1" applyFont="1" applyFill="1" applyBorder="1" applyAlignment="1">
      <alignment horizontal="right"/>
    </xf>
    <xf numFmtId="0" fontId="353" fillId="0" borderId="0" xfId="0" applyFont="1"/>
    <xf numFmtId="0" fontId="335" fillId="0" borderId="0" xfId="0" applyFont="1"/>
    <xf numFmtId="3" fontId="335" fillId="0" borderId="0" xfId="0" applyNumberFormat="1" applyFont="1" applyAlignment="1">
      <alignment horizontal="right"/>
    </xf>
    <xf numFmtId="0" fontId="335" fillId="0" borderId="26" xfId="0" applyFont="1" applyFill="1" applyBorder="1" applyAlignment="1">
      <alignment horizontal="right"/>
    </xf>
    <xf numFmtId="0" fontId="335" fillId="0" borderId="39" xfId="0" applyFont="1" applyBorder="1"/>
    <xf numFmtId="0" fontId="335" fillId="0" borderId="26" xfId="0" applyFont="1" applyBorder="1" applyAlignment="1">
      <alignment horizontal="right"/>
    </xf>
    <xf numFmtId="0" fontId="335" fillId="0" borderId="27" xfId="0" applyFont="1" applyBorder="1" applyAlignment="1">
      <alignment horizontal="right"/>
    </xf>
    <xf numFmtId="0" fontId="335" fillId="0" borderId="20" xfId="0" applyFont="1" applyBorder="1"/>
    <xf numFmtId="0" fontId="366" fillId="0" borderId="138" xfId="0" applyFont="1" applyFill="1" applyBorder="1"/>
    <xf numFmtId="0" fontId="366" fillId="0" borderId="134" xfId="0" applyFont="1" applyFill="1" applyBorder="1"/>
    <xf numFmtId="3" fontId="366" fillId="0" borderId="134" xfId="0" applyNumberFormat="1" applyFont="1" applyFill="1" applyBorder="1" applyAlignment="1">
      <alignment horizontal="right"/>
    </xf>
    <xf numFmtId="3" fontId="366" fillId="0" borderId="140" xfId="0" applyNumberFormat="1" applyFont="1" applyFill="1" applyBorder="1" applyAlignment="1">
      <alignment horizontal="center"/>
    </xf>
    <xf numFmtId="0" fontId="366" fillId="0" borderId="139" xfId="0" applyFont="1" applyFill="1" applyBorder="1"/>
    <xf numFmtId="0" fontId="366" fillId="0" borderId="135" xfId="0" applyFont="1" applyFill="1" applyBorder="1"/>
    <xf numFmtId="3" fontId="366" fillId="0" borderId="135" xfId="0" applyNumberFormat="1" applyFont="1" applyFill="1" applyBorder="1" applyAlignment="1">
      <alignment horizontal="right"/>
    </xf>
    <xf numFmtId="3" fontId="366" fillId="0" borderId="141" xfId="0" applyNumberFormat="1" applyFont="1" applyFill="1" applyBorder="1" applyAlignment="1">
      <alignment horizontal="center"/>
    </xf>
    <xf numFmtId="0" fontId="366" fillId="0" borderId="0" xfId="0" applyFont="1" applyFill="1" applyBorder="1" applyAlignment="1">
      <alignment horizontal="left" vertical="center"/>
    </xf>
    <xf numFmtId="3" fontId="366" fillId="0" borderId="0" xfId="0" applyNumberFormat="1" applyFont="1" applyFill="1" applyBorder="1" applyAlignment="1">
      <alignment horizontal="left" vertical="center"/>
    </xf>
    <xf numFmtId="0" fontId="377" fillId="0" borderId="19" xfId="0" applyFont="1" applyFill="1" applyBorder="1"/>
    <xf numFmtId="0" fontId="376" fillId="0" borderId="26" xfId="0" applyFont="1" applyFill="1" applyBorder="1"/>
    <xf numFmtId="0" fontId="354" fillId="26" borderId="19" xfId="0" applyFont="1" applyFill="1" applyBorder="1"/>
    <xf numFmtId="0" fontId="376" fillId="26" borderId="26" xfId="0" applyFont="1" applyFill="1" applyBorder="1"/>
    <xf numFmtId="3" fontId="354" fillId="26" borderId="26" xfId="0" applyNumberFormat="1" applyFont="1" applyFill="1" applyBorder="1" applyAlignment="1">
      <alignment horizontal="right"/>
    </xf>
    <xf numFmtId="3" fontId="335" fillId="0" borderId="0" xfId="0" applyNumberFormat="1" applyFont="1"/>
    <xf numFmtId="0" fontId="335" fillId="25" borderId="16" xfId="0" applyFont="1" applyFill="1" applyBorder="1" applyAlignment="1">
      <alignment wrapText="1"/>
    </xf>
    <xf numFmtId="0" fontId="335" fillId="25" borderId="20" xfId="0" applyFont="1" applyFill="1" applyBorder="1" applyAlignment="1">
      <alignment wrapText="1"/>
    </xf>
    <xf numFmtId="14" fontId="362" fillId="25" borderId="20" xfId="0" applyNumberFormat="1" applyFont="1" applyFill="1" applyBorder="1" applyAlignment="1">
      <alignment horizontal="center" vertical="center" wrapText="1"/>
    </xf>
    <xf numFmtId="0" fontId="362" fillId="40" borderId="20" xfId="0" applyFont="1" applyFill="1" applyBorder="1" applyAlignment="1" applyProtection="1">
      <alignment horizontal="center" vertical="top" wrapText="1"/>
    </xf>
    <xf numFmtId="0" fontId="335" fillId="26" borderId="138" xfId="0" applyFont="1" applyFill="1" applyBorder="1" applyAlignment="1">
      <alignment horizontal="center" vertical="center"/>
    </xf>
    <xf numFmtId="0" fontId="366" fillId="26" borderId="134" xfId="0" applyFont="1" applyFill="1" applyBorder="1" applyAlignment="1">
      <alignment horizontal="left" vertical="center" wrapText="1" indent="1"/>
    </xf>
    <xf numFmtId="3" fontId="366" fillId="26" borderId="134" xfId="0" applyNumberFormat="1" applyFont="1" applyFill="1" applyBorder="1" applyAlignment="1">
      <alignment horizontal="right" vertical="center" wrapText="1" indent="1"/>
    </xf>
    <xf numFmtId="3" fontId="366" fillId="40" borderId="134" xfId="0" applyNumberFormat="1" applyFont="1" applyFill="1" applyBorder="1" applyAlignment="1">
      <alignment horizontal="right" vertical="center" wrapText="1" indent="1"/>
    </xf>
    <xf numFmtId="0" fontId="378" fillId="0" borderId="138" xfId="0" applyFont="1" applyFill="1" applyBorder="1" applyAlignment="1">
      <alignment horizontal="center" vertical="center"/>
    </xf>
    <xf numFmtId="0" fontId="378" fillId="0" borderId="134" xfId="0" applyFont="1" applyFill="1" applyBorder="1" applyAlignment="1">
      <alignment horizontal="left" vertical="center" wrapText="1" indent="1"/>
    </xf>
    <xf numFmtId="3" fontId="378" fillId="0" borderId="134" xfId="0" applyNumberFormat="1" applyFont="1" applyBorder="1" applyAlignment="1" applyProtection="1">
      <alignment horizontal="right" vertical="top" indent="1"/>
      <protection locked="0"/>
    </xf>
    <xf numFmtId="3" fontId="378" fillId="40" borderId="134" xfId="0" applyNumberFormat="1" applyFont="1" applyFill="1" applyBorder="1" applyAlignment="1" applyProtection="1">
      <alignment horizontal="right" vertical="top" indent="1"/>
      <protection locked="0"/>
    </xf>
    <xf numFmtId="0" fontId="378" fillId="0" borderId="134" xfId="0" applyFont="1" applyFill="1" applyBorder="1" applyAlignment="1">
      <alignment horizontal="left" vertical="center" wrapText="1"/>
    </xf>
    <xf numFmtId="0" fontId="335" fillId="26" borderId="134" xfId="0" applyFont="1" applyFill="1" applyBorder="1" applyAlignment="1">
      <alignment horizontal="left" vertical="center" wrapText="1" indent="1"/>
    </xf>
    <xf numFmtId="3" fontId="335" fillId="26" borderId="134" xfId="0" applyNumberFormat="1" applyFont="1" applyFill="1" applyBorder="1" applyAlignment="1" applyProtection="1">
      <alignment horizontal="right" vertical="top" indent="1"/>
      <protection locked="0"/>
    </xf>
    <xf numFmtId="3" fontId="335" fillId="40" borderId="134" xfId="0" applyNumberFormat="1" applyFont="1" applyFill="1" applyBorder="1" applyAlignment="1" applyProtection="1">
      <alignment horizontal="right" vertical="top" indent="1"/>
      <protection locked="0"/>
    </xf>
    <xf numFmtId="0" fontId="378" fillId="0" borderId="139" xfId="0" applyFont="1" applyFill="1" applyBorder="1" applyAlignment="1">
      <alignment horizontal="center" vertical="center"/>
    </xf>
    <xf numFmtId="0" fontId="378" fillId="0" borderId="135" xfId="0" applyFont="1" applyFill="1" applyBorder="1" applyAlignment="1">
      <alignment horizontal="left" vertical="center" wrapText="1" indent="1"/>
    </xf>
    <xf numFmtId="3" fontId="378" fillId="0" borderId="135" xfId="0" applyNumberFormat="1" applyFont="1" applyBorder="1" applyAlignment="1" applyProtection="1">
      <alignment horizontal="right" vertical="top" indent="1"/>
      <protection locked="0"/>
    </xf>
    <xf numFmtId="3" fontId="378" fillId="40" borderId="135" xfId="0" applyNumberFormat="1" applyFont="1" applyFill="1" applyBorder="1" applyAlignment="1" applyProtection="1">
      <alignment horizontal="right" vertical="top" indent="1"/>
      <protection locked="0"/>
    </xf>
    <xf numFmtId="0" fontId="335" fillId="28" borderId="0" xfId="0" applyFont="1" applyFill="1"/>
    <xf numFmtId="0" fontId="378" fillId="0" borderId="0" xfId="0" applyFont="1" applyFill="1" applyBorder="1" applyAlignment="1">
      <alignment horizontal="left" vertical="center" wrapText="1" indent="1"/>
    </xf>
    <xf numFmtId="3" fontId="378" fillId="0" borderId="0" xfId="0" applyNumberFormat="1" applyFont="1" applyBorder="1" applyAlignment="1" applyProtection="1">
      <alignment horizontal="right" vertical="top" indent="1"/>
      <protection locked="0"/>
    </xf>
    <xf numFmtId="0" fontId="362" fillId="0" borderId="0" xfId="0" applyFont="1" applyAlignment="1">
      <alignment horizontal="left"/>
    </xf>
    <xf numFmtId="0" fontId="327" fillId="0" borderId="0" xfId="0" applyFont="1"/>
    <xf numFmtId="0" fontId="378" fillId="0" borderId="70" xfId="0" applyFont="1" applyFill="1" applyBorder="1" applyAlignment="1">
      <alignment horizontal="center" vertical="center"/>
    </xf>
    <xf numFmtId="3" fontId="379" fillId="0" borderId="61" xfId="0" applyNumberFormat="1" applyFont="1" applyBorder="1" applyAlignment="1" applyProtection="1">
      <alignment horizontal="right" vertical="top" indent="1"/>
      <protection locked="0"/>
    </xf>
    <xf numFmtId="3" fontId="379" fillId="0" borderId="177" xfId="0" applyNumberFormat="1" applyFont="1" applyBorder="1" applyAlignment="1" applyProtection="1">
      <alignment horizontal="right" vertical="top" indent="1"/>
      <protection locked="0"/>
    </xf>
    <xf numFmtId="0" fontId="378" fillId="0" borderId="72" xfId="0" applyFont="1" applyFill="1" applyBorder="1" applyAlignment="1">
      <alignment horizontal="center" vertical="center"/>
    </xf>
    <xf numFmtId="3" fontId="339" fillId="0" borderId="62" xfId="0" applyNumberFormat="1" applyFont="1" applyBorder="1" applyAlignment="1" applyProtection="1">
      <alignment horizontal="right" vertical="top" indent="1"/>
      <protection locked="0"/>
    </xf>
    <xf numFmtId="3" fontId="339" fillId="0" borderId="178" xfId="0" applyNumberFormat="1" applyFont="1" applyBorder="1" applyAlignment="1" applyProtection="1">
      <alignment horizontal="right" vertical="top" indent="1"/>
      <protection locked="0"/>
    </xf>
    <xf numFmtId="3" fontId="339" fillId="0" borderId="63" xfId="0" applyNumberFormat="1" applyFont="1" applyBorder="1" applyAlignment="1" applyProtection="1">
      <alignment horizontal="right" vertical="top" indent="1"/>
      <protection locked="0"/>
    </xf>
    <xf numFmtId="3" fontId="379" fillId="0" borderId="62" xfId="0" applyNumberFormat="1" applyFont="1" applyBorder="1" applyAlignment="1" applyProtection="1">
      <alignment horizontal="right" vertical="top" indent="1"/>
      <protection locked="0"/>
    </xf>
    <xf numFmtId="3" fontId="379" fillId="0" borderId="178" xfId="0" applyNumberFormat="1" applyFont="1" applyBorder="1" applyAlignment="1" applyProtection="1">
      <alignment horizontal="right" vertical="top" indent="1"/>
      <protection locked="0"/>
    </xf>
    <xf numFmtId="0" fontId="378" fillId="0" borderId="74" xfId="0" applyFont="1" applyFill="1" applyBorder="1" applyAlignment="1">
      <alignment horizontal="center" vertical="center"/>
    </xf>
    <xf numFmtId="3" fontId="339" fillId="0" borderId="64" xfId="0" applyNumberFormat="1" applyFont="1" applyBorder="1" applyAlignment="1" applyProtection="1">
      <alignment horizontal="right" vertical="top" indent="1"/>
      <protection locked="0"/>
    </xf>
    <xf numFmtId="3" fontId="339" fillId="0" borderId="179" xfId="0" applyNumberFormat="1" applyFont="1" applyBorder="1" applyAlignment="1" applyProtection="1">
      <alignment horizontal="right" vertical="top" indent="1"/>
      <protection locked="0"/>
    </xf>
    <xf numFmtId="0" fontId="378" fillId="0" borderId="76" xfId="0" applyFont="1" applyFill="1" applyBorder="1" applyAlignment="1">
      <alignment horizontal="center" vertical="center"/>
    </xf>
    <xf numFmtId="3" fontId="379" fillId="0" borderId="65" xfId="0" applyNumberFormat="1" applyFont="1" applyBorder="1" applyAlignment="1" applyProtection="1">
      <alignment horizontal="right" vertical="top" indent="1"/>
      <protection locked="0"/>
    </xf>
    <xf numFmtId="3" fontId="379" fillId="0" borderId="82" xfId="0" applyNumberFormat="1" applyFont="1" applyBorder="1" applyAlignment="1" applyProtection="1">
      <alignment horizontal="right" vertical="top" indent="1"/>
      <protection locked="0"/>
    </xf>
    <xf numFmtId="0" fontId="378" fillId="0" borderId="68" xfId="0" applyFont="1" applyFill="1" applyBorder="1" applyAlignment="1">
      <alignment horizontal="center" vertical="center"/>
    </xf>
    <xf numFmtId="3" fontId="378" fillId="0" borderId="68" xfId="0" applyNumberFormat="1" applyFont="1" applyBorder="1" applyAlignment="1" applyProtection="1">
      <alignment horizontal="right" vertical="top" indent="1"/>
      <protection locked="0"/>
    </xf>
    <xf numFmtId="0" fontId="366" fillId="0" borderId="66" xfId="0" applyFont="1" applyFill="1" applyBorder="1"/>
    <xf numFmtId="0" fontId="366" fillId="0" borderId="67" xfId="0" applyFont="1" applyFill="1" applyBorder="1"/>
    <xf numFmtId="3" fontId="366" fillId="0" borderId="67" xfId="0" applyNumberFormat="1" applyFont="1" applyFill="1" applyBorder="1" applyAlignment="1">
      <alignment horizontal="right"/>
    </xf>
    <xf numFmtId="3" fontId="366" fillId="0" borderId="78" xfId="0" applyNumberFormat="1" applyFont="1" applyFill="1" applyBorder="1" applyAlignment="1">
      <alignment horizontal="right"/>
    </xf>
    <xf numFmtId="0" fontId="377" fillId="0" borderId="79" xfId="0" applyFont="1" applyFill="1" applyBorder="1"/>
    <xf numFmtId="0" fontId="335" fillId="0" borderId="80" xfId="0" applyFont="1" applyBorder="1" applyAlignment="1">
      <alignment horizontal="right"/>
    </xf>
    <xf numFmtId="0" fontId="354" fillId="26" borderId="79" xfId="0" applyFont="1" applyFill="1" applyBorder="1"/>
    <xf numFmtId="0" fontId="378" fillId="0" borderId="0" xfId="0" applyFont="1" applyFill="1" applyBorder="1" applyAlignment="1">
      <alignment horizontal="center" vertical="center"/>
    </xf>
    <xf numFmtId="0" fontId="378" fillId="0" borderId="142" xfId="0" applyFont="1" applyFill="1" applyBorder="1" applyAlignment="1">
      <alignment horizontal="center" vertical="center"/>
    </xf>
    <xf numFmtId="0" fontId="320" fillId="0" borderId="143" xfId="0" applyFont="1" applyFill="1" applyBorder="1" applyAlignment="1" applyProtection="1">
      <alignment horizontal="left" vertical="center" wrapText="1"/>
      <protection locked="0"/>
    </xf>
    <xf numFmtId="3" fontId="339" fillId="0" borderId="143" xfId="0" applyNumberFormat="1" applyFont="1" applyBorder="1" applyAlignment="1" applyProtection="1">
      <alignment horizontal="right" vertical="top" indent="1"/>
      <protection locked="0"/>
    </xf>
    <xf numFmtId="3" fontId="339" fillId="0" borderId="180" xfId="0" applyNumberFormat="1" applyFont="1" applyBorder="1" applyAlignment="1" applyProtection="1">
      <alignment horizontal="right" vertical="top" indent="1"/>
      <protection locked="0"/>
    </xf>
    <xf numFmtId="0" fontId="377" fillId="26" borderId="19" xfId="0" applyFont="1" applyFill="1" applyBorder="1"/>
    <xf numFmtId="0" fontId="329" fillId="25" borderId="20" xfId="0" applyFont="1" applyFill="1" applyBorder="1" applyAlignment="1">
      <alignment horizontal="center" vertical="center" wrapText="1"/>
    </xf>
    <xf numFmtId="0" fontId="329" fillId="25" borderId="98" xfId="0" applyFont="1" applyFill="1" applyBorder="1" applyAlignment="1">
      <alignment horizontal="center" vertical="center" wrapText="1"/>
    </xf>
    <xf numFmtId="0" fontId="329" fillId="25" borderId="21" xfId="0" applyFont="1" applyFill="1" applyBorder="1" applyAlignment="1">
      <alignment horizontal="center" vertical="center" wrapText="1"/>
    </xf>
    <xf numFmtId="0" fontId="344" fillId="0" borderId="16" xfId="0" applyFont="1" applyBorder="1" applyAlignment="1">
      <alignment horizontal="left" vertical="center"/>
    </xf>
    <xf numFmtId="0" fontId="310" fillId="0" borderId="102" xfId="111" applyFont="1" applyBorder="1"/>
    <xf numFmtId="0" fontId="353" fillId="0" borderId="55" xfId="111" applyFont="1" applyFill="1" applyBorder="1" applyAlignment="1">
      <alignment horizontal="center" vertical="center" wrapText="1"/>
    </xf>
    <xf numFmtId="0" fontId="353" fillId="0" borderId="91" xfId="111" applyFont="1" applyFill="1" applyBorder="1" applyAlignment="1">
      <alignment horizontal="center" vertical="center" wrapText="1"/>
    </xf>
    <xf numFmtId="0" fontId="353" fillId="0" borderId="56" xfId="111" applyFont="1" applyFill="1" applyBorder="1" applyAlignment="1">
      <alignment horizontal="center" vertical="center" wrapText="1"/>
    </xf>
    <xf numFmtId="0" fontId="346" fillId="36" borderId="44" xfId="111" applyFont="1" applyFill="1" applyBorder="1"/>
    <xf numFmtId="0" fontId="329" fillId="36" borderId="0" xfId="111" applyFont="1" applyFill="1" applyBorder="1" applyAlignment="1">
      <alignment horizontal="center"/>
    </xf>
    <xf numFmtId="0" fontId="329" fillId="36" borderId="37" xfId="111" applyFont="1" applyFill="1" applyBorder="1" applyAlignment="1">
      <alignment horizontal="center"/>
    </xf>
    <xf numFmtId="0" fontId="365" fillId="0" borderId="44" xfId="112" applyFont="1" applyFill="1" applyBorder="1" applyAlignment="1">
      <alignment horizontal="left" vertical="center"/>
    </xf>
    <xf numFmtId="0" fontId="329" fillId="0" borderId="0" xfId="111" applyFont="1" applyBorder="1" applyAlignment="1">
      <alignment horizontal="center"/>
    </xf>
    <xf numFmtId="0" fontId="329" fillId="0" borderId="37" xfId="111" applyFont="1" applyBorder="1" applyAlignment="1">
      <alignment horizontal="center"/>
    </xf>
    <xf numFmtId="0" fontId="367" fillId="0" borderId="44" xfId="112" applyFont="1" applyFill="1" applyBorder="1" applyAlignment="1">
      <alignment horizontal="left" vertical="center" indent="1"/>
    </xf>
    <xf numFmtId="0" fontId="310" fillId="0" borderId="0" xfId="111" applyFont="1" applyBorder="1" applyAlignment="1">
      <alignment horizontal="center"/>
    </xf>
    <xf numFmtId="0" fontId="310" fillId="0" borderId="37" xfId="111" applyFont="1" applyBorder="1" applyAlignment="1">
      <alignment horizontal="center"/>
    </xf>
    <xf numFmtId="0" fontId="380" fillId="0" borderId="44" xfId="112" applyFont="1" applyFill="1" applyBorder="1" applyAlignment="1">
      <alignment horizontal="left" vertical="center" indent="3"/>
    </xf>
    <xf numFmtId="0" fontId="367" fillId="0" borderId="44" xfId="112" applyFont="1" applyFill="1" applyBorder="1" applyAlignment="1">
      <alignment horizontal="left" vertical="center" wrapText="1" indent="1"/>
    </xf>
    <xf numFmtId="0" fontId="310" fillId="0" borderId="199" xfId="111" applyFont="1" applyBorder="1" applyAlignment="1">
      <alignment horizontal="center"/>
    </xf>
    <xf numFmtId="0" fontId="380" fillId="0" borderId="197" xfId="112" applyFont="1" applyFill="1" applyBorder="1" applyAlignment="1">
      <alignment horizontal="left" vertical="center" indent="3"/>
    </xf>
    <xf numFmtId="0" fontId="310" fillId="0" borderId="164" xfId="111" applyFont="1" applyBorder="1" applyAlignment="1">
      <alignment horizontal="center"/>
    </xf>
    <xf numFmtId="0" fontId="310" fillId="0" borderId="198" xfId="111" applyFont="1" applyBorder="1" applyAlignment="1">
      <alignment horizontal="center"/>
    </xf>
    <xf numFmtId="0" fontId="362" fillId="36" borderId="120" xfId="111" applyFont="1" applyFill="1" applyBorder="1" applyAlignment="1">
      <alignment vertical="center" wrapText="1"/>
    </xf>
    <xf numFmtId="0" fontId="329" fillId="36" borderId="60" xfId="111" applyFont="1" applyFill="1" applyBorder="1" applyAlignment="1">
      <alignment horizontal="center"/>
    </xf>
    <xf numFmtId="0" fontId="329" fillId="36" borderId="107" xfId="111" applyFont="1" applyFill="1" applyBorder="1" applyAlignment="1">
      <alignment horizontal="center"/>
    </xf>
    <xf numFmtId="0" fontId="310" fillId="0" borderId="0" xfId="111" applyFont="1"/>
    <xf numFmtId="0" fontId="310" fillId="0" borderId="0" xfId="111" applyFont="1" applyAlignment="1">
      <alignment horizontal="center"/>
    </xf>
    <xf numFmtId="0" fontId="344" fillId="0" borderId="102" xfId="111" applyFont="1" applyFill="1" applyBorder="1" applyAlignment="1"/>
    <xf numFmtId="0" fontId="329" fillId="0" borderId="103" xfId="111" applyFont="1" applyFill="1" applyBorder="1" applyAlignment="1">
      <alignment horizontal="center"/>
    </xf>
    <xf numFmtId="0" fontId="329" fillId="40" borderId="103" xfId="111" applyFont="1" applyFill="1" applyBorder="1" applyAlignment="1">
      <alignment horizontal="center"/>
    </xf>
    <xf numFmtId="0" fontId="362" fillId="0" borderId="103" xfId="111" applyFont="1" applyFill="1" applyBorder="1" applyAlignment="1">
      <alignment horizontal="center"/>
    </xf>
    <xf numFmtId="0" fontId="362" fillId="0" borderId="106" xfId="111" applyFont="1" applyFill="1" applyBorder="1" applyAlignment="1">
      <alignment horizontal="center"/>
    </xf>
    <xf numFmtId="0" fontId="366" fillId="0" borderId="44" xfId="111" applyFont="1" applyFill="1" applyBorder="1" applyAlignment="1">
      <alignment wrapText="1"/>
    </xf>
    <xf numFmtId="3" fontId="366" fillId="0" borderId="0" xfId="111" applyNumberFormat="1" applyFont="1" applyFill="1" applyBorder="1" applyAlignment="1">
      <alignment horizontal="center"/>
    </xf>
    <xf numFmtId="3" fontId="366" fillId="40" borderId="0" xfId="111" applyNumberFormat="1" applyFont="1" applyFill="1" applyBorder="1" applyAlignment="1">
      <alignment horizontal="center"/>
    </xf>
    <xf numFmtId="3" fontId="366" fillId="0" borderId="37" xfId="111" applyNumberFormat="1" applyFont="1" applyFill="1" applyBorder="1" applyAlignment="1">
      <alignment horizontal="center"/>
    </xf>
    <xf numFmtId="0" fontId="381" fillId="0" borderId="44" xfId="111" applyFont="1" applyFill="1" applyBorder="1" applyAlignment="1">
      <alignment wrapText="1"/>
    </xf>
    <xf numFmtId="3" fontId="366" fillId="0" borderId="0" xfId="111" applyNumberFormat="1" applyFont="1" applyFill="1" applyBorder="1" applyAlignment="1">
      <alignment horizontal="center" vertical="center"/>
    </xf>
    <xf numFmtId="3" fontId="366" fillId="40" borderId="0" xfId="111" applyNumberFormat="1" applyFont="1" applyFill="1" applyBorder="1" applyAlignment="1">
      <alignment horizontal="center" vertical="center"/>
    </xf>
    <xf numFmtId="3" fontId="366" fillId="0" borderId="37" xfId="111" applyNumberFormat="1" applyFont="1" applyFill="1" applyBorder="1" applyAlignment="1">
      <alignment horizontal="center" vertical="center"/>
    </xf>
    <xf numFmtId="0" fontId="377" fillId="0" borderId="105" xfId="111" applyFont="1" applyFill="1" applyBorder="1" applyAlignment="1"/>
    <xf numFmtId="0" fontId="310" fillId="0" borderId="60" xfId="111" applyFont="1" applyFill="1" applyBorder="1" applyAlignment="1">
      <alignment horizontal="center"/>
    </xf>
    <xf numFmtId="0" fontId="310" fillId="40" borderId="60" xfId="111" applyFont="1" applyFill="1" applyBorder="1" applyAlignment="1">
      <alignment horizontal="center"/>
    </xf>
    <xf numFmtId="0" fontId="310" fillId="0" borderId="107" xfId="111" applyFont="1" applyFill="1" applyBorder="1" applyAlignment="1">
      <alignment horizontal="center"/>
    </xf>
    <xf numFmtId="0" fontId="354" fillId="34" borderId="99" xfId="111" applyFont="1" applyFill="1" applyBorder="1"/>
    <xf numFmtId="3" fontId="354" fillId="34" borderId="100" xfId="111" applyNumberFormat="1" applyFont="1" applyFill="1" applyBorder="1" applyAlignment="1">
      <alignment horizontal="center"/>
    </xf>
    <xf numFmtId="3" fontId="354" fillId="40" borderId="100" xfId="111" applyNumberFormat="1" applyFont="1" applyFill="1" applyBorder="1" applyAlignment="1">
      <alignment horizontal="center"/>
    </xf>
    <xf numFmtId="3" fontId="354" fillId="34" borderId="101" xfId="111" applyNumberFormat="1" applyFont="1" applyFill="1" applyBorder="1" applyAlignment="1">
      <alignment horizontal="center"/>
    </xf>
    <xf numFmtId="0" fontId="310" fillId="0" borderId="0" xfId="111" applyFont="1" applyBorder="1"/>
    <xf numFmtId="0" fontId="310" fillId="0" borderId="0" xfId="111" applyFont="1" applyFill="1" applyBorder="1" applyAlignment="1">
      <alignment horizontal="center" vertical="center" wrapText="1"/>
    </xf>
    <xf numFmtId="0" fontId="354" fillId="0" borderId="103" xfId="111" applyFont="1" applyFill="1" applyBorder="1"/>
    <xf numFmtId="0" fontId="310" fillId="0" borderId="103" xfId="111" applyFont="1" applyFill="1" applyBorder="1" applyAlignment="1">
      <alignment horizontal="center" vertical="center" wrapText="1"/>
    </xf>
    <xf numFmtId="0" fontId="310" fillId="0" borderId="103" xfId="111" applyFont="1" applyBorder="1" applyAlignment="1">
      <alignment horizontal="center"/>
    </xf>
    <xf numFmtId="0" fontId="310" fillId="0" borderId="106" xfId="111" applyFont="1" applyBorder="1" applyAlignment="1">
      <alignment horizontal="center"/>
    </xf>
    <xf numFmtId="0" fontId="310" fillId="0" borderId="0" xfId="111" applyFont="1" applyFill="1" applyBorder="1" applyAlignment="1">
      <alignment wrapText="1"/>
    </xf>
    <xf numFmtId="14" fontId="362" fillId="0" borderId="0" xfId="111" applyNumberFormat="1" applyFont="1" applyFill="1" applyBorder="1" applyAlignment="1">
      <alignment horizontal="center" vertical="center" wrapText="1"/>
    </xf>
    <xf numFmtId="14" fontId="362" fillId="40" borderId="0" xfId="111" applyNumberFormat="1" applyFont="1" applyFill="1" applyBorder="1" applyAlignment="1">
      <alignment horizontal="center" vertical="center" wrapText="1"/>
    </xf>
    <xf numFmtId="14" fontId="362" fillId="0" borderId="37" xfId="111" applyNumberFormat="1" applyFont="1" applyFill="1" applyBorder="1" applyAlignment="1">
      <alignment horizontal="center" vertical="center" wrapText="1"/>
    </xf>
    <xf numFmtId="0" fontId="366" fillId="36" borderId="0" xfId="111" applyFont="1" applyFill="1" applyBorder="1" applyAlignment="1">
      <alignment horizontal="left" vertical="center" wrapText="1"/>
    </xf>
    <xf numFmtId="3" fontId="366" fillId="36" borderId="0" xfId="111" applyNumberFormat="1" applyFont="1" applyFill="1" applyBorder="1" applyAlignment="1">
      <alignment horizontal="center" vertical="center" wrapText="1"/>
    </xf>
    <xf numFmtId="3" fontId="366" fillId="40" borderId="0" xfId="111" applyNumberFormat="1" applyFont="1" applyFill="1" applyBorder="1" applyAlignment="1">
      <alignment horizontal="center" vertical="center" wrapText="1"/>
    </xf>
    <xf numFmtId="3" fontId="366" fillId="36" borderId="37" xfId="111" applyNumberFormat="1" applyFont="1" applyFill="1" applyBorder="1" applyAlignment="1">
      <alignment horizontal="center" vertical="center" wrapText="1"/>
    </xf>
    <xf numFmtId="0" fontId="378" fillId="0" borderId="0" xfId="111" applyFont="1" applyFill="1" applyBorder="1" applyAlignment="1">
      <alignment horizontal="left" vertical="center" wrapText="1"/>
    </xf>
    <xf numFmtId="3" fontId="378" fillId="0" borderId="0" xfId="111" applyNumberFormat="1" applyFont="1" applyBorder="1" applyAlignment="1" applyProtection="1">
      <alignment horizontal="center" vertical="top"/>
      <protection locked="0"/>
    </xf>
    <xf numFmtId="3" fontId="378" fillId="40" borderId="0" xfId="111" applyNumberFormat="1" applyFont="1" applyFill="1" applyBorder="1" applyAlignment="1" applyProtection="1">
      <alignment horizontal="center" vertical="top"/>
      <protection locked="0"/>
    </xf>
    <xf numFmtId="3" fontId="378" fillId="0" borderId="37" xfId="111" applyNumberFormat="1" applyFont="1" applyBorder="1" applyAlignment="1" applyProtection="1">
      <alignment horizontal="center" vertical="top"/>
      <protection locked="0"/>
    </xf>
    <xf numFmtId="0" fontId="335" fillId="36" borderId="0" xfId="111" applyFont="1" applyFill="1" applyBorder="1" applyAlignment="1">
      <alignment horizontal="left" vertical="center" wrapText="1"/>
    </xf>
    <xf numFmtId="3" fontId="335" fillId="36" borderId="0" xfId="111" applyNumberFormat="1" applyFont="1" applyFill="1" applyBorder="1" applyAlignment="1" applyProtection="1">
      <alignment horizontal="center" vertical="top"/>
      <protection locked="0"/>
    </xf>
    <xf numFmtId="3" fontId="335" fillId="40" borderId="0" xfId="111" applyNumberFormat="1" applyFont="1" applyFill="1" applyBorder="1" applyAlignment="1" applyProtection="1">
      <alignment horizontal="center" vertical="top"/>
      <protection locked="0"/>
    </xf>
    <xf numFmtId="3" fontId="335" fillId="36" borderId="37" xfId="111" applyNumberFormat="1" applyFont="1" applyFill="1" applyBorder="1" applyAlignment="1" applyProtection="1">
      <alignment horizontal="center" vertical="top"/>
      <protection locked="0"/>
    </xf>
    <xf numFmtId="0" fontId="378" fillId="0" borderId="60" xfId="111" applyFont="1" applyFill="1" applyBorder="1" applyAlignment="1">
      <alignment horizontal="left" vertical="center" wrapText="1"/>
    </xf>
    <xf numFmtId="3" fontId="378" fillId="0" borderId="60" xfId="111" applyNumberFormat="1" applyFont="1" applyBorder="1" applyAlignment="1" applyProtection="1">
      <alignment horizontal="center" vertical="top"/>
      <protection locked="0"/>
    </xf>
    <xf numFmtId="3" fontId="378" fillId="40" borderId="60" xfId="111" applyNumberFormat="1" applyFont="1" applyFill="1" applyBorder="1" applyAlignment="1" applyProtection="1">
      <alignment horizontal="center" vertical="top"/>
      <protection locked="0"/>
    </xf>
    <xf numFmtId="3" fontId="378" fillId="0" borderId="107" xfId="111" applyNumberFormat="1" applyFont="1" applyBorder="1" applyAlignment="1" applyProtection="1">
      <alignment horizontal="center" vertical="top"/>
      <protection locked="0"/>
    </xf>
    <xf numFmtId="0" fontId="309" fillId="56" borderId="14" xfId="111" applyFont="1" applyFill="1" applyBorder="1" applyAlignment="1">
      <alignment horizontal="centerContinuous" vertical="center"/>
    </xf>
    <xf numFmtId="0" fontId="309" fillId="56" borderId="14" xfId="111" applyFont="1" applyFill="1" applyBorder="1" applyAlignment="1">
      <alignment horizontal="centerContinuous" vertical="center" wrapText="1"/>
    </xf>
    <xf numFmtId="0" fontId="309" fillId="56" borderId="47" xfId="111" applyFont="1" applyFill="1" applyBorder="1" applyAlignment="1">
      <alignment horizontal="centerContinuous" vertical="center" wrapText="1"/>
    </xf>
    <xf numFmtId="0" fontId="362" fillId="0" borderId="44" xfId="112" applyFont="1" applyFill="1" applyBorder="1" applyAlignment="1">
      <alignment horizontal="left" vertical="center"/>
    </xf>
    <xf numFmtId="0" fontId="335" fillId="0" borderId="44" xfId="112" applyFont="1" applyFill="1" applyBorder="1" applyAlignment="1">
      <alignment horizontal="left" vertical="center" indent="1"/>
    </xf>
    <xf numFmtId="0" fontId="331" fillId="0" borderId="44" xfId="112" applyFont="1" applyFill="1" applyBorder="1" applyAlignment="1">
      <alignment horizontal="left" vertical="center" indent="3"/>
    </xf>
    <xf numFmtId="0" fontId="335" fillId="0" borderId="44" xfId="112" applyFont="1" applyFill="1" applyBorder="1" applyAlignment="1">
      <alignment horizontal="left" vertical="center" wrapText="1" indent="1"/>
    </xf>
    <xf numFmtId="0" fontId="331" fillId="0" borderId="197" xfId="112" applyFont="1" applyFill="1" applyBorder="1" applyAlignment="1">
      <alignment horizontal="left" vertical="center" indent="3"/>
    </xf>
    <xf numFmtId="0" fontId="381" fillId="0" borderId="44" xfId="111" applyFont="1" applyFill="1" applyBorder="1" applyAlignment="1">
      <alignment vertical="center" wrapText="1"/>
    </xf>
    <xf numFmtId="0" fontId="309" fillId="56" borderId="102" xfId="113" applyFont="1" applyFill="1" applyBorder="1" applyAlignment="1">
      <alignment horizontal="centerContinuous" vertical="center"/>
    </xf>
    <xf numFmtId="0" fontId="309" fillId="56" borderId="102" xfId="113" applyFont="1" applyFill="1" applyBorder="1" applyAlignment="1">
      <alignment horizontal="centerContinuous" vertical="center" wrapText="1"/>
    </xf>
    <xf numFmtId="0" fontId="309" fillId="56" borderId="103" xfId="113" applyFont="1" applyFill="1" applyBorder="1" applyAlignment="1">
      <alignment horizontal="centerContinuous" vertical="center" wrapText="1"/>
    </xf>
    <xf numFmtId="0" fontId="309" fillId="56" borderId="106" xfId="113" applyFont="1" applyFill="1" applyBorder="1" applyAlignment="1">
      <alignment horizontal="centerContinuous" vertical="center" wrapText="1"/>
    </xf>
    <xf numFmtId="0" fontId="344" fillId="0" borderId="102" xfId="113" applyFont="1" applyFill="1" applyBorder="1" applyAlignment="1"/>
    <xf numFmtId="0" fontId="362" fillId="0" borderId="103" xfId="113" applyFont="1" applyFill="1" applyBorder="1" applyAlignment="1">
      <alignment horizontal="center"/>
    </xf>
    <xf numFmtId="0" fontId="362" fillId="0" borderId="106" xfId="113" applyFont="1" applyFill="1" applyBorder="1" applyAlignment="1">
      <alignment horizontal="center"/>
    </xf>
    <xf numFmtId="0" fontId="366" fillId="0" borderId="44" xfId="113" applyFont="1" applyFill="1" applyBorder="1" applyAlignment="1">
      <alignment wrapText="1"/>
    </xf>
    <xf numFmtId="3" fontId="366" fillId="0" borderId="0" xfId="113" applyNumberFormat="1" applyFont="1" applyFill="1" applyBorder="1" applyAlignment="1">
      <alignment horizontal="center"/>
    </xf>
    <xf numFmtId="3" fontId="366" fillId="0" borderId="37" xfId="113" applyNumberFormat="1" applyFont="1" applyFill="1" applyBorder="1" applyAlignment="1">
      <alignment horizontal="center"/>
    </xf>
    <xf numFmtId="0" fontId="366" fillId="0" borderId="44" xfId="113" applyFont="1" applyFill="1" applyBorder="1" applyAlignment="1"/>
    <xf numFmtId="3" fontId="366" fillId="0" borderId="0" xfId="113" applyNumberFormat="1" applyFont="1" applyFill="1" applyBorder="1" applyAlignment="1">
      <alignment horizontal="center" vertical="center"/>
    </xf>
    <xf numFmtId="3" fontId="366" fillId="0" borderId="37" xfId="113" applyNumberFormat="1" applyFont="1" applyFill="1" applyBorder="1" applyAlignment="1">
      <alignment horizontal="center" vertical="center"/>
    </xf>
    <xf numFmtId="0" fontId="377" fillId="0" borderId="105" xfId="113" applyFont="1" applyFill="1" applyBorder="1" applyAlignment="1"/>
    <xf numFmtId="14" fontId="362" fillId="0" borderId="0" xfId="113" applyNumberFormat="1" applyFont="1" applyFill="1" applyBorder="1" applyAlignment="1">
      <alignment horizontal="center" vertical="center" wrapText="1"/>
    </xf>
    <xf numFmtId="14" fontId="362" fillId="0" borderId="37" xfId="113" applyNumberFormat="1" applyFont="1" applyFill="1" applyBorder="1" applyAlignment="1">
      <alignment horizontal="center" vertical="center" wrapText="1"/>
    </xf>
    <xf numFmtId="0" fontId="335" fillId="36" borderId="44" xfId="113" applyFont="1" applyFill="1" applyBorder="1" applyAlignment="1">
      <alignment horizontal="center" vertical="center" wrapText="1"/>
    </xf>
    <xf numFmtId="0" fontId="366" fillId="36" borderId="0" xfId="113" applyFont="1" applyFill="1" applyBorder="1" applyAlignment="1">
      <alignment horizontal="left" vertical="center" wrapText="1"/>
    </xf>
    <xf numFmtId="3" fontId="366" fillId="36" borderId="0" xfId="113" applyNumberFormat="1" applyFont="1" applyFill="1" applyBorder="1" applyAlignment="1">
      <alignment horizontal="center" vertical="center" wrapText="1"/>
    </xf>
    <xf numFmtId="3" fontId="366" fillId="0" borderId="37" xfId="113" applyNumberFormat="1" applyFont="1" applyFill="1" applyBorder="1" applyAlignment="1">
      <alignment horizontal="center" vertical="center" wrapText="1"/>
    </xf>
    <xf numFmtId="0" fontId="378" fillId="0" borderId="44" xfId="113" applyFont="1" applyFill="1" applyBorder="1" applyAlignment="1">
      <alignment horizontal="center" vertical="center" wrapText="1"/>
    </xf>
    <xf numFmtId="0" fontId="378" fillId="0" borderId="0" xfId="113" applyFont="1" applyFill="1" applyBorder="1" applyAlignment="1">
      <alignment horizontal="left" vertical="center" wrapText="1"/>
    </xf>
    <xf numFmtId="3" fontId="378" fillId="0" borderId="0" xfId="113" applyNumberFormat="1" applyFont="1" applyBorder="1" applyAlignment="1" applyProtection="1">
      <alignment horizontal="center" vertical="top"/>
      <protection locked="0"/>
    </xf>
    <xf numFmtId="3" fontId="378" fillId="0" borderId="37" xfId="113" applyNumberFormat="1" applyFont="1" applyFill="1" applyBorder="1" applyAlignment="1" applyProtection="1">
      <alignment horizontal="center" vertical="top"/>
      <protection locked="0"/>
    </xf>
    <xf numFmtId="0" fontId="335" fillId="36" borderId="0" xfId="113" applyFont="1" applyFill="1" applyBorder="1" applyAlignment="1">
      <alignment horizontal="left" vertical="center" wrapText="1"/>
    </xf>
    <xf numFmtId="3" fontId="335" fillId="36" borderId="0" xfId="113" applyNumberFormat="1" applyFont="1" applyFill="1" applyBorder="1" applyAlignment="1" applyProtection="1">
      <alignment horizontal="center" vertical="top"/>
      <protection locked="0"/>
    </xf>
    <xf numFmtId="3" fontId="335" fillId="0" borderId="37" xfId="113" applyNumberFormat="1" applyFont="1" applyFill="1" applyBorder="1" applyAlignment="1" applyProtection="1">
      <alignment horizontal="center" vertical="top"/>
      <protection locked="0"/>
    </xf>
    <xf numFmtId="0" fontId="378" fillId="0" borderId="105" xfId="113" applyFont="1" applyFill="1" applyBorder="1" applyAlignment="1">
      <alignment horizontal="center" vertical="center" wrapText="1"/>
    </xf>
    <xf numFmtId="0" fontId="378" fillId="0" borderId="60" xfId="113" applyFont="1" applyFill="1" applyBorder="1" applyAlignment="1">
      <alignment horizontal="left" vertical="center" wrapText="1"/>
    </xf>
    <xf numFmtId="3" fontId="378" fillId="0" borderId="60" xfId="113" applyNumberFormat="1" applyFont="1" applyBorder="1" applyAlignment="1" applyProtection="1">
      <alignment horizontal="center" vertical="top"/>
      <protection locked="0"/>
    </xf>
    <xf numFmtId="3" fontId="378" fillId="0" borderId="107" xfId="113" applyNumberFormat="1" applyFont="1" applyBorder="1" applyAlignment="1" applyProtection="1">
      <alignment horizontal="center" vertical="top"/>
      <protection locked="0"/>
    </xf>
    <xf numFmtId="0" fontId="339" fillId="0" borderId="0" xfId="113" applyFont="1"/>
    <xf numFmtId="0" fontId="339" fillId="0" borderId="54" xfId="113" applyFont="1" applyBorder="1"/>
    <xf numFmtId="0" fontId="344" fillId="0" borderId="55" xfId="113" applyFont="1" applyFill="1" applyBorder="1" applyAlignment="1">
      <alignment horizontal="center" vertical="center" wrapText="1"/>
    </xf>
    <xf numFmtId="0" fontId="344" fillId="0" borderId="91" xfId="113" applyFont="1" applyFill="1" applyBorder="1" applyAlignment="1">
      <alignment horizontal="center" vertical="center" wrapText="1"/>
    </xf>
    <xf numFmtId="0" fontId="344" fillId="0" borderId="56" xfId="113" applyFont="1" applyFill="1" applyBorder="1" applyAlignment="1">
      <alignment horizontal="center" vertical="center" wrapText="1"/>
    </xf>
    <xf numFmtId="0" fontId="382" fillId="0" borderId="44" xfId="114" applyFont="1" applyFill="1" applyBorder="1" applyAlignment="1">
      <alignment horizontal="left" indent="2"/>
    </xf>
    <xf numFmtId="3" fontId="383" fillId="0" borderId="0" xfId="113" applyNumberFormat="1" applyFont="1" applyBorder="1" applyAlignment="1">
      <alignment horizontal="center"/>
    </xf>
    <xf numFmtId="3" fontId="383" fillId="0" borderId="37" xfId="113" applyNumberFormat="1" applyFont="1" applyBorder="1" applyAlignment="1">
      <alignment horizontal="center"/>
    </xf>
    <xf numFmtId="0" fontId="335" fillId="0" borderId="44" xfId="112" applyFont="1" applyFill="1" applyBorder="1" applyAlignment="1">
      <alignment horizontal="left" vertical="center" indent="4"/>
    </xf>
    <xf numFmtId="3" fontId="339" fillId="0" borderId="0" xfId="113" applyNumberFormat="1" applyFont="1" applyBorder="1" applyAlignment="1">
      <alignment horizontal="center"/>
    </xf>
    <xf numFmtId="3" fontId="339" fillId="0" borderId="37" xfId="113" applyNumberFormat="1" applyFont="1" applyBorder="1" applyAlignment="1">
      <alignment horizontal="center"/>
    </xf>
    <xf numFmtId="0" fontId="382" fillId="0" borderId="105" xfId="114" applyFont="1" applyFill="1" applyBorder="1" applyAlignment="1">
      <alignment horizontal="left"/>
    </xf>
    <xf numFmtId="3" fontId="383" fillId="0" borderId="60" xfId="113" applyNumberFormat="1" applyFont="1" applyBorder="1" applyAlignment="1">
      <alignment horizontal="center"/>
    </xf>
    <xf numFmtId="3" fontId="383" fillId="0" borderId="107" xfId="113" applyNumberFormat="1" applyFont="1" applyBorder="1" applyAlignment="1">
      <alignment horizontal="center"/>
    </xf>
    <xf numFmtId="0" fontId="335" fillId="0" borderId="0" xfId="115" applyFont="1" applyFill="1" applyBorder="1" applyAlignment="1">
      <alignment horizontal="left" vertical="center"/>
    </xf>
    <xf numFmtId="0" fontId="382" fillId="0" borderId="0" xfId="114" applyFont="1" applyFill="1" applyBorder="1" applyAlignment="1">
      <alignment horizontal="left"/>
    </xf>
    <xf numFmtId="0" fontId="327" fillId="0" borderId="103" xfId="113" applyFont="1" applyFill="1" applyBorder="1" applyAlignment="1">
      <alignment horizontal="center"/>
    </xf>
    <xf numFmtId="0" fontId="381" fillId="0" borderId="44" xfId="113" applyFont="1" applyFill="1" applyBorder="1" applyAlignment="1">
      <alignment wrapText="1"/>
    </xf>
    <xf numFmtId="0" fontId="339" fillId="0" borderId="60" xfId="113" applyFont="1" applyFill="1" applyBorder="1" applyAlignment="1">
      <alignment horizontal="center"/>
    </xf>
    <xf numFmtId="0" fontId="339" fillId="0" borderId="107" xfId="113" applyFont="1" applyFill="1" applyBorder="1" applyAlignment="1">
      <alignment horizontal="center"/>
    </xf>
    <xf numFmtId="0" fontId="377" fillId="34" borderId="99" xfId="113" applyFont="1" applyFill="1" applyBorder="1"/>
    <xf numFmtId="3" fontId="377" fillId="34" borderId="100" xfId="113" applyNumberFormat="1" applyFont="1" applyFill="1" applyBorder="1" applyAlignment="1">
      <alignment horizontal="center"/>
    </xf>
    <xf numFmtId="3" fontId="377" fillId="34" borderId="101" xfId="113" applyNumberFormat="1" applyFont="1" applyFill="1" applyBorder="1" applyAlignment="1">
      <alignment horizontal="center"/>
    </xf>
    <xf numFmtId="0" fontId="339" fillId="0" borderId="0" xfId="113" applyFont="1" applyAlignment="1">
      <alignment wrapText="1"/>
    </xf>
    <xf numFmtId="0" fontId="339" fillId="0" borderId="0" xfId="113" applyFont="1" applyBorder="1"/>
    <xf numFmtId="0" fontId="339" fillId="0" borderId="0" xfId="113" applyFont="1" applyFill="1" applyBorder="1" applyAlignment="1">
      <alignment horizontal="center" vertical="center" wrapText="1"/>
    </xf>
    <xf numFmtId="0" fontId="339" fillId="0" borderId="0" xfId="113" applyFont="1" applyBorder="1" applyAlignment="1">
      <alignment horizontal="center"/>
    </xf>
    <xf numFmtId="0" fontId="339" fillId="0" borderId="102" xfId="113" applyFont="1" applyBorder="1"/>
    <xf numFmtId="0" fontId="339" fillId="0" borderId="103" xfId="113" applyFont="1" applyBorder="1" applyAlignment="1">
      <alignment wrapText="1"/>
    </xf>
    <xf numFmtId="0" fontId="377" fillId="0" borderId="103" xfId="113" applyFont="1" applyFill="1" applyBorder="1"/>
    <xf numFmtId="0" fontId="339" fillId="0" borderId="103" xfId="113" applyFont="1" applyFill="1" applyBorder="1" applyAlignment="1">
      <alignment horizontal="center" vertical="center" wrapText="1"/>
    </xf>
    <xf numFmtId="0" fontId="339" fillId="0" borderId="103" xfId="113" applyFont="1" applyBorder="1" applyAlignment="1">
      <alignment horizontal="center"/>
    </xf>
    <xf numFmtId="0" fontId="339" fillId="0" borderId="106" xfId="113" applyFont="1" applyBorder="1" applyAlignment="1">
      <alignment horizontal="center"/>
    </xf>
    <xf numFmtId="0" fontId="339" fillId="0" borderId="44" xfId="113" applyFont="1" applyBorder="1"/>
    <xf numFmtId="0" fontId="339" fillId="0" borderId="0" xfId="113" applyFont="1" applyFill="1" applyBorder="1" applyAlignment="1">
      <alignment wrapText="1"/>
    </xf>
    <xf numFmtId="0" fontId="309" fillId="56" borderId="103" xfId="113" applyFont="1" applyFill="1" applyBorder="1" applyAlignment="1">
      <alignment horizontal="centerContinuous" vertical="center"/>
    </xf>
    <xf numFmtId="0" fontId="309" fillId="56" borderId="106" xfId="113" applyFont="1" applyFill="1" applyBorder="1" applyAlignment="1">
      <alignment horizontal="centerContinuous" vertical="center"/>
    </xf>
    <xf numFmtId="14" fontId="362" fillId="40" borderId="0" xfId="113" applyNumberFormat="1" applyFont="1" applyFill="1" applyBorder="1" applyAlignment="1">
      <alignment horizontal="center" vertical="center" wrapText="1"/>
    </xf>
    <xf numFmtId="3" fontId="366" fillId="40" borderId="0" xfId="113" applyNumberFormat="1" applyFont="1" applyFill="1" applyBorder="1" applyAlignment="1">
      <alignment horizontal="center" vertical="center" wrapText="1"/>
    </xf>
    <xf numFmtId="3" fontId="366" fillId="36" borderId="37" xfId="113" applyNumberFormat="1" applyFont="1" applyFill="1" applyBorder="1" applyAlignment="1">
      <alignment horizontal="center" vertical="center" wrapText="1"/>
    </xf>
    <xf numFmtId="3" fontId="378" fillId="40" borderId="0" xfId="113" applyNumberFormat="1" applyFont="1" applyFill="1" applyBorder="1" applyAlignment="1" applyProtection="1">
      <alignment horizontal="center" vertical="top"/>
      <protection locked="0"/>
    </xf>
    <xf numFmtId="3" fontId="378" fillId="0" borderId="37" xfId="113" applyNumberFormat="1" applyFont="1" applyBorder="1" applyAlignment="1" applyProtection="1">
      <alignment horizontal="center" vertical="top"/>
      <protection locked="0"/>
    </xf>
    <xf numFmtId="3" fontId="335" fillId="40" borderId="0" xfId="113" applyNumberFormat="1" applyFont="1" applyFill="1" applyBorder="1" applyAlignment="1" applyProtection="1">
      <alignment horizontal="center" vertical="top"/>
      <protection locked="0"/>
    </xf>
    <xf numFmtId="3" fontId="335" fillId="36" borderId="37" xfId="113" applyNumberFormat="1" applyFont="1" applyFill="1" applyBorder="1" applyAlignment="1" applyProtection="1">
      <alignment horizontal="center" vertical="top"/>
      <protection locked="0"/>
    </xf>
    <xf numFmtId="3" fontId="378" fillId="40" borderId="60" xfId="113" applyNumberFormat="1" applyFont="1" applyFill="1" applyBorder="1" applyAlignment="1" applyProtection="1">
      <alignment horizontal="center" vertical="top"/>
      <protection locked="0"/>
    </xf>
    <xf numFmtId="3" fontId="383" fillId="0" borderId="121" xfId="113" applyNumberFormat="1" applyFont="1" applyBorder="1" applyAlignment="1">
      <alignment horizontal="center"/>
    </xf>
    <xf numFmtId="3" fontId="339" fillId="0" borderId="199" xfId="113" applyNumberFormat="1" applyFont="1" applyBorder="1" applyAlignment="1">
      <alignment horizontal="center"/>
    </xf>
    <xf numFmtId="0" fontId="384" fillId="30" borderId="0" xfId="105" applyFont="1" applyFill="1" applyBorder="1" applyAlignment="1">
      <alignment vertical="center"/>
    </xf>
    <xf numFmtId="0" fontId="384" fillId="0" borderId="44" xfId="105" applyFont="1" applyBorder="1"/>
    <xf numFmtId="0" fontId="384" fillId="0" borderId="0" xfId="105" applyFont="1" applyBorder="1"/>
    <xf numFmtId="0" fontId="384" fillId="0" borderId="0" xfId="105" applyFont="1" applyBorder="1" applyAlignment="1">
      <alignment horizontal="center"/>
    </xf>
    <xf numFmtId="0" fontId="323" fillId="0" borderId="164" xfId="105" applyFont="1" applyBorder="1" applyAlignment="1"/>
    <xf numFmtId="0" fontId="384" fillId="0" borderId="199" xfId="105" applyFont="1" applyBorder="1" applyAlignment="1">
      <alignment horizontal="center"/>
    </xf>
    <xf numFmtId="0" fontId="384" fillId="30" borderId="199" xfId="105" applyFont="1" applyFill="1" applyBorder="1" applyAlignment="1">
      <alignment vertical="center"/>
    </xf>
    <xf numFmtId="0" fontId="339" fillId="0" borderId="0" xfId="105" applyFont="1" applyBorder="1" applyAlignment="1">
      <alignment horizontal="center"/>
    </xf>
    <xf numFmtId="0" fontId="339" fillId="0" borderId="199" xfId="105" applyFont="1" applyBorder="1" applyAlignment="1">
      <alignment horizontal="center"/>
    </xf>
    <xf numFmtId="0" fontId="339" fillId="0" borderId="102" xfId="105" applyFont="1" applyBorder="1"/>
    <xf numFmtId="0" fontId="339" fillId="0" borderId="103" xfId="105" applyFont="1" applyBorder="1"/>
    <xf numFmtId="0" fontId="327" fillId="0" borderId="104" xfId="105" applyFont="1" applyBorder="1" applyAlignment="1">
      <alignment horizontal="center"/>
    </xf>
    <xf numFmtId="0" fontId="327" fillId="0" borderId="133" xfId="105" applyFont="1" applyBorder="1" applyAlignment="1">
      <alignment horizontal="center"/>
    </xf>
    <xf numFmtId="0" fontId="339" fillId="0" borderId="44" xfId="105" applyFont="1" applyBorder="1"/>
    <xf numFmtId="0" fontId="339" fillId="0" borderId="0" xfId="105" applyFont="1" applyBorder="1"/>
    <xf numFmtId="0" fontId="318" fillId="0" borderId="99" xfId="105" applyFont="1" applyBorder="1" applyAlignment="1">
      <alignment horizontal="center"/>
    </xf>
    <xf numFmtId="0" fontId="318" fillId="0" borderId="86" xfId="105" applyFont="1" applyBorder="1" applyAlignment="1">
      <alignment horizontal="center"/>
    </xf>
    <xf numFmtId="0" fontId="318" fillId="0" borderId="44" xfId="105" applyFont="1" applyBorder="1"/>
    <xf numFmtId="0" fontId="318" fillId="0" borderId="0" xfId="105" applyFont="1" applyBorder="1"/>
    <xf numFmtId="0" fontId="332" fillId="0" borderId="102" xfId="105" applyFont="1" applyBorder="1" applyAlignment="1">
      <alignment horizontal="center"/>
    </xf>
    <xf numFmtId="0" fontId="332" fillId="0" borderId="84" xfId="105" applyFont="1" applyBorder="1" applyAlignment="1">
      <alignment horizontal="center"/>
    </xf>
    <xf numFmtId="0" fontId="339" fillId="0" borderId="199" xfId="105" applyFont="1" applyBorder="1"/>
    <xf numFmtId="0" fontId="332" fillId="0" borderId="44" xfId="105" applyFont="1" applyBorder="1"/>
    <xf numFmtId="0" fontId="332" fillId="0" borderId="0" xfId="105" applyFont="1" applyBorder="1"/>
    <xf numFmtId="0" fontId="332" fillId="0" borderId="44" xfId="105" applyFont="1" applyBorder="1" applyAlignment="1">
      <alignment horizontal="center"/>
    </xf>
    <xf numFmtId="0" fontId="332" fillId="0" borderId="85" xfId="105" applyFont="1" applyBorder="1" applyAlignment="1">
      <alignment horizontal="center"/>
    </xf>
    <xf numFmtId="0" fontId="325" fillId="0" borderId="44" xfId="105" applyFont="1" applyBorder="1"/>
    <xf numFmtId="0" fontId="325" fillId="0" borderId="0" xfId="105" applyFont="1" applyBorder="1"/>
    <xf numFmtId="0" fontId="318" fillId="0" borderId="197" xfId="105" applyFont="1" applyBorder="1"/>
    <xf numFmtId="0" fontId="318" fillId="0" borderId="164" xfId="105" applyFont="1" applyBorder="1"/>
    <xf numFmtId="0" fontId="332" fillId="0" borderId="197" xfId="105" applyFont="1" applyBorder="1" applyAlignment="1">
      <alignment horizontal="center"/>
    </xf>
    <xf numFmtId="0" fontId="332" fillId="0" borderId="196" xfId="105" applyFont="1" applyBorder="1" applyAlignment="1">
      <alignment horizontal="center"/>
    </xf>
    <xf numFmtId="0" fontId="318" fillId="0" borderId="0" xfId="105" applyFont="1" applyBorder="1" applyAlignment="1">
      <alignment horizontal="center"/>
    </xf>
    <xf numFmtId="0" fontId="318" fillId="0" borderId="199" xfId="105" applyFont="1" applyBorder="1" applyAlignment="1">
      <alignment horizontal="center"/>
    </xf>
    <xf numFmtId="0" fontId="332" fillId="0" borderId="44" xfId="105" applyFont="1" applyBorder="1" applyAlignment="1"/>
    <xf numFmtId="0" fontId="332" fillId="0" borderId="0" xfId="105" applyFont="1" applyBorder="1" applyAlignment="1"/>
    <xf numFmtId="0" fontId="332" fillId="0" borderId="199" xfId="105" applyFont="1" applyBorder="1" applyAlignment="1"/>
    <xf numFmtId="0" fontId="339" fillId="0" borderId="197" xfId="105" applyFont="1" applyBorder="1"/>
    <xf numFmtId="0" fontId="339" fillId="0" borderId="164" xfId="105" applyFont="1" applyBorder="1"/>
    <xf numFmtId="0" fontId="339" fillId="0" borderId="164" xfId="105" applyFont="1" applyBorder="1" applyAlignment="1">
      <alignment horizontal="center"/>
    </xf>
    <xf numFmtId="0" fontId="339" fillId="0" borderId="198" xfId="105" applyFont="1" applyBorder="1" applyAlignment="1">
      <alignment horizontal="center"/>
    </xf>
    <xf numFmtId="0" fontId="339" fillId="0" borderId="106" xfId="105" applyFont="1" applyFill="1" applyBorder="1"/>
    <xf numFmtId="0" fontId="318" fillId="0" borderId="106" xfId="105" applyFont="1" applyFill="1" applyBorder="1" applyAlignment="1">
      <alignment horizontal="center" wrapText="1"/>
    </xf>
    <xf numFmtId="0" fontId="318" fillId="27" borderId="86" xfId="105" applyFont="1" applyFill="1" applyBorder="1" applyAlignment="1">
      <alignment horizontal="center" wrapText="1"/>
    </xf>
    <xf numFmtId="0" fontId="332" fillId="0" borderId="44" xfId="105" applyFont="1" applyBorder="1" applyAlignment="1">
      <alignment wrapText="1"/>
    </xf>
    <xf numFmtId="0" fontId="332" fillId="0" borderId="199" xfId="105" applyFont="1" applyBorder="1" applyAlignment="1">
      <alignment wrapText="1"/>
    </xf>
    <xf numFmtId="0" fontId="332" fillId="0" borderId="85" xfId="105" applyFont="1" applyBorder="1"/>
    <xf numFmtId="0" fontId="332" fillId="0" borderId="85" xfId="105" applyFont="1" applyBorder="1" applyAlignment="1">
      <alignment horizontal="center" wrapText="1"/>
    </xf>
    <xf numFmtId="0" fontId="332" fillId="0" borderId="199" xfId="105" applyFont="1" applyBorder="1" applyAlignment="1">
      <alignment horizontal="center" wrapText="1"/>
    </xf>
    <xf numFmtId="0" fontId="332" fillId="0" borderId="44" xfId="105" applyFont="1" applyBorder="1" applyAlignment="1">
      <alignment horizontal="center" wrapText="1"/>
    </xf>
    <xf numFmtId="0" fontId="318" fillId="27" borderId="86" xfId="105" applyFont="1" applyFill="1" applyBorder="1" applyAlignment="1">
      <alignment horizontal="center" vertical="top" wrapText="1"/>
    </xf>
    <xf numFmtId="0" fontId="318" fillId="27" borderId="101" xfId="105" applyFont="1" applyFill="1" applyBorder="1" applyAlignment="1">
      <alignment horizontal="center" vertical="top" wrapText="1"/>
    </xf>
    <xf numFmtId="0" fontId="309" fillId="56" borderId="110" xfId="111" applyFont="1" applyFill="1" applyBorder="1" applyAlignment="1">
      <alignment horizontal="centerContinuous" vertical="center"/>
    </xf>
    <xf numFmtId="0" fontId="309" fillId="56" borderId="111" xfId="111" applyFont="1" applyFill="1" applyBorder="1" applyAlignment="1">
      <alignment horizontal="centerContinuous" vertical="center"/>
    </xf>
    <xf numFmtId="0" fontId="362" fillId="36" borderId="87" xfId="111" applyFont="1" applyFill="1" applyBorder="1" applyAlignment="1">
      <alignment vertical="center" wrapText="1"/>
    </xf>
    <xf numFmtId="0" fontId="366" fillId="0" borderId="44" xfId="111" applyFont="1" applyFill="1" applyBorder="1" applyAlignment="1"/>
    <xf numFmtId="0" fontId="335" fillId="36" borderId="44" xfId="111" applyFont="1" applyFill="1" applyBorder="1" applyAlignment="1">
      <alignment horizontal="center" vertical="center" wrapText="1"/>
    </xf>
    <xf numFmtId="0" fontId="378" fillId="0" borderId="44" xfId="111" applyFont="1" applyFill="1" applyBorder="1" applyAlignment="1">
      <alignment horizontal="center" vertical="center" wrapText="1"/>
    </xf>
    <xf numFmtId="0" fontId="378" fillId="0" borderId="105" xfId="111" applyFont="1" applyFill="1" applyBorder="1" applyAlignment="1">
      <alignment horizontal="center" vertical="center" wrapText="1"/>
    </xf>
    <xf numFmtId="0" fontId="339" fillId="0" borderId="0" xfId="111" applyFont="1" applyAlignment="1">
      <alignment wrapText="1"/>
    </xf>
    <xf numFmtId="0" fontId="339" fillId="0" borderId="102" xfId="111" applyFont="1" applyBorder="1"/>
    <xf numFmtId="0" fontId="344" fillId="0" borderId="55" xfId="111" applyFont="1" applyFill="1" applyBorder="1" applyAlignment="1">
      <alignment horizontal="center" vertical="center" wrapText="1"/>
    </xf>
    <xf numFmtId="0" fontId="344" fillId="0" borderId="91" xfId="111" applyFont="1" applyFill="1" applyBorder="1" applyAlignment="1">
      <alignment horizontal="center" vertical="center" wrapText="1"/>
    </xf>
    <xf numFmtId="0" fontId="344" fillId="0" borderId="56" xfId="111" applyFont="1" applyFill="1" applyBorder="1" applyAlignment="1">
      <alignment horizontal="center" vertical="center" wrapText="1"/>
    </xf>
    <xf numFmtId="0" fontId="383" fillId="36" borderId="44" xfId="111" applyFont="1" applyFill="1" applyBorder="1"/>
    <xf numFmtId="0" fontId="327" fillId="36" borderId="0" xfId="111" applyFont="1" applyFill="1" applyBorder="1" applyAlignment="1">
      <alignment horizontal="center"/>
    </xf>
    <xf numFmtId="0" fontId="327" fillId="36" borderId="37" xfId="111" applyFont="1" applyFill="1" applyBorder="1" applyAlignment="1">
      <alignment horizontal="center"/>
    </xf>
    <xf numFmtId="0" fontId="339" fillId="0" borderId="0" xfId="111" applyFont="1" applyBorder="1" applyAlignment="1">
      <alignment horizontal="center"/>
    </xf>
    <xf numFmtId="0" fontId="339" fillId="0" borderId="37" xfId="111" applyFont="1" applyBorder="1" applyAlignment="1">
      <alignment horizontal="center"/>
    </xf>
    <xf numFmtId="0" fontId="339" fillId="0" borderId="44" xfId="111" applyFont="1" applyBorder="1"/>
    <xf numFmtId="0" fontId="327" fillId="0" borderId="0" xfId="111" applyFont="1" applyBorder="1" applyAlignment="1">
      <alignment horizontal="center"/>
    </xf>
    <xf numFmtId="0" fontId="339" fillId="0" borderId="199" xfId="111" applyFont="1" applyBorder="1" applyAlignment="1">
      <alignment horizontal="center"/>
    </xf>
    <xf numFmtId="0" fontId="327" fillId="0" borderId="37" xfId="111" applyFont="1" applyBorder="1" applyAlignment="1">
      <alignment horizontal="center"/>
    </xf>
    <xf numFmtId="0" fontId="327" fillId="36" borderId="60" xfId="111" applyFont="1" applyFill="1" applyBorder="1" applyAlignment="1">
      <alignment horizontal="center"/>
    </xf>
    <xf numFmtId="0" fontId="327" fillId="36" borderId="107" xfId="111" applyFont="1" applyFill="1" applyBorder="1" applyAlignment="1">
      <alignment horizontal="center"/>
    </xf>
    <xf numFmtId="0" fontId="339" fillId="0" borderId="0" xfId="111" applyFont="1"/>
    <xf numFmtId="0" fontId="339" fillId="0" borderId="0" xfId="111" applyFont="1" applyAlignment="1">
      <alignment horizontal="center"/>
    </xf>
    <xf numFmtId="0" fontId="327" fillId="0" borderId="103" xfId="111" applyFont="1" applyFill="1" applyBorder="1" applyAlignment="1">
      <alignment horizontal="center"/>
    </xf>
    <xf numFmtId="0" fontId="327" fillId="40" borderId="103" xfId="111" applyFont="1" applyFill="1" applyBorder="1" applyAlignment="1">
      <alignment horizontal="center"/>
    </xf>
    <xf numFmtId="0" fontId="339" fillId="0" borderId="60" xfId="111" applyFont="1" applyFill="1" applyBorder="1" applyAlignment="1">
      <alignment horizontal="center"/>
    </xf>
    <xf numFmtId="0" fontId="339" fillId="40" borderId="60" xfId="111" applyFont="1" applyFill="1" applyBorder="1" applyAlignment="1">
      <alignment horizontal="center"/>
    </xf>
    <xf numFmtId="0" fontId="339" fillId="0" borderId="107" xfId="111" applyFont="1" applyFill="1" applyBorder="1" applyAlignment="1">
      <alignment horizontal="center"/>
    </xf>
    <xf numFmtId="0" fontId="377" fillId="34" borderId="99" xfId="111" applyFont="1" applyFill="1" applyBorder="1"/>
    <xf numFmtId="3" fontId="377" fillId="34" borderId="100" xfId="111" applyNumberFormat="1" applyFont="1" applyFill="1" applyBorder="1" applyAlignment="1">
      <alignment horizontal="center"/>
    </xf>
    <xf numFmtId="3" fontId="377" fillId="40" borderId="100" xfId="111" applyNumberFormat="1" applyFont="1" applyFill="1" applyBorder="1" applyAlignment="1">
      <alignment horizontal="center"/>
    </xf>
    <xf numFmtId="3" fontId="377" fillId="34" borderId="101" xfId="111" applyNumberFormat="1" applyFont="1" applyFill="1" applyBorder="1" applyAlignment="1">
      <alignment horizontal="center"/>
    </xf>
    <xf numFmtId="0" fontId="339" fillId="0" borderId="0" xfId="111" applyFont="1" applyBorder="1"/>
    <xf numFmtId="0" fontId="339" fillId="0" borderId="0" xfId="111" applyFont="1" applyFill="1" applyBorder="1" applyAlignment="1">
      <alignment horizontal="center" vertical="center" wrapText="1"/>
    </xf>
    <xf numFmtId="0" fontId="339" fillId="0" borderId="102" xfId="111" applyFont="1" applyBorder="1" applyAlignment="1">
      <alignment wrapText="1"/>
    </xf>
    <xf numFmtId="0" fontId="377" fillId="0" borderId="103" xfId="111" applyFont="1" applyFill="1" applyBorder="1"/>
    <xf numFmtId="0" fontId="339" fillId="0" borderId="103" xfId="111" applyFont="1" applyFill="1" applyBorder="1" applyAlignment="1">
      <alignment horizontal="center" vertical="center" wrapText="1"/>
    </xf>
    <xf numFmtId="0" fontId="339" fillId="0" borderId="103" xfId="111" applyFont="1" applyBorder="1" applyAlignment="1">
      <alignment horizontal="center"/>
    </xf>
    <xf numFmtId="0" fontId="339" fillId="0" borderId="106" xfId="111" applyFont="1" applyBorder="1" applyAlignment="1">
      <alignment horizontal="center"/>
    </xf>
    <xf numFmtId="0" fontId="339" fillId="0" borderId="44" xfId="111" applyFont="1" applyBorder="1" applyAlignment="1">
      <alignment wrapText="1"/>
    </xf>
    <xf numFmtId="0" fontId="339" fillId="0" borderId="0" xfId="111" applyFont="1" applyFill="1" applyBorder="1" applyAlignment="1">
      <alignment wrapText="1"/>
    </xf>
    <xf numFmtId="0" fontId="321" fillId="56" borderId="44" xfId="0" applyFont="1" applyFill="1" applyBorder="1" applyAlignment="1">
      <alignment horizontal="center" vertical="center" wrapText="1"/>
    </xf>
    <xf numFmtId="0" fontId="321" fillId="56" borderId="0" xfId="0" applyFont="1" applyFill="1" applyBorder="1" applyAlignment="1">
      <alignment horizontal="center" vertical="center" wrapText="1"/>
    </xf>
    <xf numFmtId="0" fontId="331" fillId="0" borderId="0" xfId="0" applyFont="1" applyFill="1" applyAlignment="1">
      <alignment horizontal="left" vertical="center" wrapText="1"/>
    </xf>
    <xf numFmtId="0" fontId="330" fillId="0" borderId="0" xfId="0" applyFont="1" applyAlignment="1">
      <alignment vertical="center" wrapText="1"/>
    </xf>
    <xf numFmtId="0" fontId="321" fillId="38" borderId="0" xfId="0" applyFont="1" applyFill="1" applyBorder="1" applyAlignment="1">
      <alignment horizontal="center"/>
    </xf>
    <xf numFmtId="0" fontId="71" fillId="30" borderId="0" xfId="0" applyFont="1" applyFill="1" applyBorder="1" applyAlignment="1">
      <alignment horizontal="center" vertical="center"/>
    </xf>
    <xf numFmtId="0" fontId="78" fillId="0" borderId="110" xfId="111" applyFont="1" applyBorder="1" applyAlignment="1">
      <alignment horizontal="center"/>
    </xf>
    <xf numFmtId="0" fontId="78" fillId="0" borderId="111" xfId="111" applyFont="1" applyBorder="1" applyAlignment="1">
      <alignment horizontal="center"/>
    </xf>
    <xf numFmtId="0" fontId="78" fillId="0" borderId="112" xfId="111" applyFont="1" applyBorder="1" applyAlignment="1">
      <alignment horizontal="center"/>
    </xf>
    <xf numFmtId="0" fontId="329" fillId="32" borderId="109" xfId="111" applyFont="1" applyFill="1" applyBorder="1" applyAlignment="1">
      <alignment horizontal="center"/>
    </xf>
    <xf numFmtId="0" fontId="329" fillId="0" borderId="110" xfId="111" applyFont="1" applyBorder="1" applyAlignment="1">
      <alignment horizontal="center"/>
    </xf>
    <xf numFmtId="0" fontId="329" fillId="0" borderId="111" xfId="111" applyFont="1" applyBorder="1" applyAlignment="1">
      <alignment horizontal="center"/>
    </xf>
    <xf numFmtId="0" fontId="329" fillId="0" borderId="112" xfId="111" applyFont="1" applyBorder="1" applyAlignment="1">
      <alignment horizontal="center"/>
    </xf>
    <xf numFmtId="166" fontId="321" fillId="56" borderId="0" xfId="0" applyNumberFormat="1" applyFont="1" applyFill="1" applyAlignment="1" applyProtection="1">
      <alignment horizontal="center" vertical="top" wrapText="1"/>
    </xf>
    <xf numFmtId="0" fontId="70" fillId="30" borderId="13" xfId="0" applyFont="1" applyFill="1" applyBorder="1" applyAlignment="1">
      <alignment horizontal="center" vertical="center"/>
    </xf>
    <xf numFmtId="0" fontId="70" fillId="30" borderId="0" xfId="0" applyFont="1" applyFill="1" applyBorder="1" applyAlignment="1">
      <alignment horizontal="center" vertical="center"/>
    </xf>
    <xf numFmtId="166" fontId="309" fillId="56" borderId="0" xfId="0" applyNumberFormat="1" applyFont="1" applyFill="1" applyAlignment="1" applyProtection="1">
      <alignment horizontal="center" vertical="center" wrapText="1"/>
    </xf>
    <xf numFmtId="0" fontId="366" fillId="0" borderId="19" xfId="0" applyFont="1" applyBorder="1" applyAlignment="1">
      <alignment horizontal="left" wrapText="1"/>
    </xf>
    <xf numFmtId="0" fontId="366" fillId="0" borderId="26" xfId="0" applyFont="1" applyBorder="1" applyAlignment="1">
      <alignment horizontal="left" wrapText="1"/>
    </xf>
    <xf numFmtId="0" fontId="310" fillId="0" borderId="119" xfId="111" applyFont="1" applyBorder="1" applyAlignment="1">
      <alignment horizontal="center"/>
    </xf>
    <xf numFmtId="0" fontId="339" fillId="0" borderId="99" xfId="105" applyFont="1" applyBorder="1" applyAlignment="1">
      <alignment horizontal="center"/>
    </xf>
    <xf numFmtId="0" fontId="339" fillId="0" borderId="101" xfId="105" applyFont="1" applyBorder="1" applyAlignment="1">
      <alignment horizontal="center"/>
    </xf>
    <xf numFmtId="0" fontId="75" fillId="0" borderId="0" xfId="105" applyFont="1" applyBorder="1" applyAlignment="1">
      <alignment horizontal="left" vertical="center" wrapText="1"/>
    </xf>
    <xf numFmtId="0" fontId="318" fillId="27" borderId="99" xfId="105" applyFont="1" applyFill="1" applyBorder="1" applyAlignment="1">
      <alignment horizontal="center" vertical="top" wrapText="1"/>
    </xf>
    <xf numFmtId="0" fontId="318" fillId="27" borderId="101" xfId="105" applyFont="1" applyFill="1" applyBorder="1" applyAlignment="1">
      <alignment horizontal="center" vertical="top" wrapText="1"/>
    </xf>
    <xf numFmtId="0" fontId="318" fillId="39" borderId="99" xfId="105" applyFont="1" applyFill="1" applyBorder="1" applyAlignment="1">
      <alignment horizontal="center"/>
    </xf>
    <xf numFmtId="0" fontId="318" fillId="39" borderId="100" xfId="105" applyFont="1" applyFill="1" applyBorder="1" applyAlignment="1">
      <alignment horizontal="center"/>
    </xf>
    <xf numFmtId="0" fontId="318" fillId="39" borderId="101" xfId="105" applyFont="1" applyFill="1" applyBorder="1" applyAlignment="1">
      <alignment horizontal="center"/>
    </xf>
    <xf numFmtId="0" fontId="309" fillId="38" borderId="102" xfId="105" applyFont="1" applyFill="1" applyBorder="1" applyAlignment="1">
      <alignment horizontal="center" wrapText="1"/>
    </xf>
    <xf numFmtId="0" fontId="309" fillId="38" borderId="103" xfId="105" applyFont="1" applyFill="1" applyBorder="1" applyAlignment="1">
      <alignment horizontal="center" wrapText="1"/>
    </xf>
    <xf numFmtId="0" fontId="309" fillId="38" borderId="106" xfId="105" applyFont="1" applyFill="1" applyBorder="1" applyAlignment="1">
      <alignment horizontal="center" wrapText="1"/>
    </xf>
    <xf numFmtId="0" fontId="323" fillId="0" borderId="197" xfId="105" applyFont="1" applyBorder="1" applyAlignment="1">
      <alignment horizontal="center"/>
    </xf>
    <xf numFmtId="0" fontId="323" fillId="0" borderId="164" xfId="105" applyFont="1" applyBorder="1" applyAlignment="1">
      <alignment horizontal="center"/>
    </xf>
    <xf numFmtId="0" fontId="384" fillId="30" borderId="44" xfId="105" applyFont="1" applyFill="1" applyBorder="1" applyAlignment="1">
      <alignment horizontal="left" vertical="center"/>
    </xf>
    <xf numFmtId="0" fontId="384" fillId="30" borderId="0" xfId="105" applyFont="1" applyFill="1" applyBorder="1" applyAlignment="1">
      <alignment horizontal="left" vertical="center"/>
    </xf>
    <xf numFmtId="0" fontId="5" fillId="0" borderId="119" xfId="111" applyBorder="1" applyAlignment="1">
      <alignment horizontal="center"/>
    </xf>
  </cellXfs>
  <cellStyles count="52834">
    <cellStyle name=" Verticals" xfId="125"/>
    <cellStyle name=" Verticals 2" xfId="126"/>
    <cellStyle name="_1_²ÜºÈÆø" xfId="127"/>
    <cellStyle name="_1_²ÜºÈÆø 2" xfId="128"/>
    <cellStyle name="_BLR MTScenarioTable" xfId="129"/>
    <cellStyle name="_Book1" xfId="130"/>
    <cellStyle name="_Book1 10" xfId="131"/>
    <cellStyle name="_Book1 11" xfId="132"/>
    <cellStyle name="_Book1 2" xfId="133"/>
    <cellStyle name="_Book1 2 10" xfId="134"/>
    <cellStyle name="_Book1 2 2" xfId="135"/>
    <cellStyle name="_Book1 2 2 2" xfId="136"/>
    <cellStyle name="_Book1 2 2 3" xfId="137"/>
    <cellStyle name="_Book1 2 2 4" xfId="138"/>
    <cellStyle name="_Book1 2 2 5" xfId="139"/>
    <cellStyle name="_Book1 2 2_20120313_final_participating_bonds_mar2012_interest_calc" xfId="140"/>
    <cellStyle name="_Book1 2 2_20120315_final_participating_bonds_mar2012_interest_calc" xfId="141"/>
    <cellStyle name="_Book1 2 2_20120327_final_participating_bonds_mar2012_interest_calc" xfId="142"/>
    <cellStyle name="_Book1 2 2_cs_Eligible bonds and HRO_feb2012" xfId="143"/>
    <cellStyle name="_Book1 2 2_final_participating_bonds_mar2012_interest_calc" xfId="144"/>
    <cellStyle name="_Book1 2 2_non-participating_bonds_interest" xfId="145"/>
    <cellStyle name="_Book1 2 3" xfId="146"/>
    <cellStyle name="_Book1 2 4" xfId="147"/>
    <cellStyle name="_Book1 2 5" xfId="148"/>
    <cellStyle name="_Book1 2 6" xfId="149"/>
    <cellStyle name="_Book1 2 7" xfId="150"/>
    <cellStyle name="_Book1 2 8" xfId="151"/>
    <cellStyle name="_Book1 2 9" xfId="152"/>
    <cellStyle name="_Book1 2_20120313_final_participating_bonds_mar2012_interest_calc" xfId="153"/>
    <cellStyle name="_Book1 2_20120315_final_participating_bonds_mar2012_interest_calc" xfId="154"/>
    <cellStyle name="_Book1 2_20120327_final_participating_bonds_mar2012_interest_calc" xfId="155"/>
    <cellStyle name="_Book1 2_cs_Eligible bonds and HRO_feb2012" xfId="156"/>
    <cellStyle name="_Book1 2_final_participating_bonds_mar2012_interest_calc" xfId="157"/>
    <cellStyle name="_Book1 2_non-participating_bonds_interest" xfId="158"/>
    <cellStyle name="_Book1 2_QPC's_6months_troika" xfId="159"/>
    <cellStyle name="_Book1 3" xfId="160"/>
    <cellStyle name="_Book1 3 2" xfId="161"/>
    <cellStyle name="_Book1 3 3" xfId="162"/>
    <cellStyle name="_Book1 3 4" xfId="163"/>
    <cellStyle name="_Book1 3 5" xfId="164"/>
    <cellStyle name="_Book1 3_20120313_final_participating_bonds_mar2012_interest_calc" xfId="165"/>
    <cellStyle name="_Book1 3_20120315_final_participating_bonds_mar2012_interest_calc" xfId="166"/>
    <cellStyle name="_Book1 3_20120327_final_participating_bonds_mar2012_interest_calc" xfId="167"/>
    <cellStyle name="_Book1 3_cs_Eligible bonds and HRO_feb2012" xfId="168"/>
    <cellStyle name="_Book1 3_final_participating_bonds_mar2012_interest_calc" xfId="169"/>
    <cellStyle name="_Book1 3_non-participating_bonds_interest" xfId="170"/>
    <cellStyle name="_Book1 4" xfId="171"/>
    <cellStyle name="_Book1 5" xfId="172"/>
    <cellStyle name="_Book1 6" xfId="173"/>
    <cellStyle name="_Book1 7" xfId="174"/>
    <cellStyle name="_Book1 8" xfId="175"/>
    <cellStyle name="_Book1 9" xfId="176"/>
    <cellStyle name="_Book1_20120313_final_participating_bonds_mar2012_interest_calc" xfId="177"/>
    <cellStyle name="_Book1_20120315_final_participating_bonds_mar2012_interest_calc" xfId="178"/>
    <cellStyle name="_Book1_20120327_final_participating_bonds_mar2012_interest_calc" xfId="179"/>
    <cellStyle name="_Book1_cs_Eligible bonds and HRO_feb2012" xfId="180"/>
    <cellStyle name="_Book1_Cumulative" xfId="181"/>
    <cellStyle name="_Book1_final_participating_bonds_mar2012_interest_calc" xfId="182"/>
    <cellStyle name="_Book1_IMF_OPC_2_6_2011" xfId="183"/>
    <cellStyle name="_Book1_Modified General Government" xfId="184"/>
    <cellStyle name="_Book1_non-participating_bonds_interest" xfId="185"/>
    <cellStyle name="_Book1_projection_imf_14_6_2011" xfId="186"/>
    <cellStyle name="_Book1_QPC's_6months_troika" xfId="187"/>
    <cellStyle name="_Book2" xfId="188"/>
    <cellStyle name="_Book2 10" xfId="189"/>
    <cellStyle name="_Book2 11" xfId="190"/>
    <cellStyle name="_Book2 2" xfId="191"/>
    <cellStyle name="_Book2 2 10" xfId="192"/>
    <cellStyle name="_Book2 2 2" xfId="193"/>
    <cellStyle name="_Book2 2 2 2" xfId="194"/>
    <cellStyle name="_Book2 2 2 3" xfId="195"/>
    <cellStyle name="_Book2 2 2 4" xfId="196"/>
    <cellStyle name="_Book2 2 2 5" xfId="197"/>
    <cellStyle name="_Book2 2 2_20120313_final_participating_bonds_mar2012_interest_calc" xfId="198"/>
    <cellStyle name="_Book2 2 2_20120315_final_participating_bonds_mar2012_interest_calc" xfId="199"/>
    <cellStyle name="_Book2 2 2_20120327_final_participating_bonds_mar2012_interest_calc" xfId="200"/>
    <cellStyle name="_Book2 2 2_cs_Eligible bonds and HRO_feb2012" xfId="201"/>
    <cellStyle name="_Book2 2 2_final_participating_bonds_mar2012_interest_calc" xfId="202"/>
    <cellStyle name="_Book2 2 2_non-participating_bonds_interest" xfId="203"/>
    <cellStyle name="_Book2 2 3" xfId="204"/>
    <cellStyle name="_Book2 2 4" xfId="205"/>
    <cellStyle name="_Book2 2 5" xfId="206"/>
    <cellStyle name="_Book2 2 6" xfId="207"/>
    <cellStyle name="_Book2 2 7" xfId="208"/>
    <cellStyle name="_Book2 2 8" xfId="209"/>
    <cellStyle name="_Book2 2 9" xfId="210"/>
    <cellStyle name="_Book2 2_20120313_final_participating_bonds_mar2012_interest_calc" xfId="211"/>
    <cellStyle name="_Book2 2_20120315_final_participating_bonds_mar2012_interest_calc" xfId="212"/>
    <cellStyle name="_Book2 2_20120327_final_participating_bonds_mar2012_interest_calc" xfId="213"/>
    <cellStyle name="_Book2 2_cs_Eligible bonds and HRO_feb2012" xfId="214"/>
    <cellStyle name="_Book2 2_final_participating_bonds_mar2012_interest_calc" xfId="215"/>
    <cellStyle name="_Book2 2_non-participating_bonds_interest" xfId="216"/>
    <cellStyle name="_Book2 2_QPC's_6months_troika" xfId="217"/>
    <cellStyle name="_Book2 3" xfId="218"/>
    <cellStyle name="_Book2 3 2" xfId="219"/>
    <cellStyle name="_Book2 3 3" xfId="220"/>
    <cellStyle name="_Book2 3 4" xfId="221"/>
    <cellStyle name="_Book2 3 5" xfId="222"/>
    <cellStyle name="_Book2 3_20120313_final_participating_bonds_mar2012_interest_calc" xfId="223"/>
    <cellStyle name="_Book2 3_20120315_final_participating_bonds_mar2012_interest_calc" xfId="224"/>
    <cellStyle name="_Book2 3_20120327_final_participating_bonds_mar2012_interest_calc" xfId="225"/>
    <cellStyle name="_Book2 3_cs_Eligible bonds and HRO_feb2012" xfId="226"/>
    <cellStyle name="_Book2 3_final_participating_bonds_mar2012_interest_calc" xfId="227"/>
    <cellStyle name="_Book2 3_non-participating_bonds_interest" xfId="228"/>
    <cellStyle name="_Book2 4" xfId="229"/>
    <cellStyle name="_Book2 5" xfId="230"/>
    <cellStyle name="_Book2 6" xfId="231"/>
    <cellStyle name="_Book2 7" xfId="232"/>
    <cellStyle name="_Book2 8" xfId="233"/>
    <cellStyle name="_Book2 9" xfId="234"/>
    <cellStyle name="_Book2_20120313_final_participating_bonds_mar2012_interest_calc" xfId="235"/>
    <cellStyle name="_Book2_20120315_final_participating_bonds_mar2012_interest_calc" xfId="236"/>
    <cellStyle name="_Book2_20120327_final_participating_bonds_mar2012_interest_calc" xfId="237"/>
    <cellStyle name="_Book2_cs_Eligible bonds and HRO_feb2012" xfId="238"/>
    <cellStyle name="_Book2_Cumulative" xfId="239"/>
    <cellStyle name="_Book2_final_participating_bonds_mar2012_interest_calc" xfId="240"/>
    <cellStyle name="_Book2_IMF_OPC_2_6_2011" xfId="241"/>
    <cellStyle name="_Book2_Modified General Government" xfId="242"/>
    <cellStyle name="_Book2_non-participating_bonds_interest" xfId="243"/>
    <cellStyle name="_Book2_projection_imf_14_6_2011" xfId="244"/>
    <cellStyle name="_Book2_QPC's_6months_troika" xfId="245"/>
    <cellStyle name="_Book3" xfId="246"/>
    <cellStyle name="_Book3 10" xfId="247"/>
    <cellStyle name="_Book3 11" xfId="248"/>
    <cellStyle name="_Book3 2" xfId="249"/>
    <cellStyle name="_Book3 2 10" xfId="250"/>
    <cellStyle name="_Book3 2 2" xfId="251"/>
    <cellStyle name="_Book3 2 2 2" xfId="252"/>
    <cellStyle name="_Book3 2 2 3" xfId="253"/>
    <cellStyle name="_Book3 2 2 4" xfId="254"/>
    <cellStyle name="_Book3 2 2 5" xfId="255"/>
    <cellStyle name="_Book3 2 2_20120313_final_participating_bonds_mar2012_interest_calc" xfId="256"/>
    <cellStyle name="_Book3 2 2_20120315_final_participating_bonds_mar2012_interest_calc" xfId="257"/>
    <cellStyle name="_Book3 2 2_20120327_final_participating_bonds_mar2012_interest_calc" xfId="258"/>
    <cellStyle name="_Book3 2 2_cs_Eligible bonds and HRO_feb2012" xfId="259"/>
    <cellStyle name="_Book3 2 2_final_participating_bonds_mar2012_interest_calc" xfId="260"/>
    <cellStyle name="_Book3 2 2_non-participating_bonds_interest" xfId="261"/>
    <cellStyle name="_Book3 2 3" xfId="262"/>
    <cellStyle name="_Book3 2 4" xfId="263"/>
    <cellStyle name="_Book3 2 5" xfId="264"/>
    <cellStyle name="_Book3 2 6" xfId="265"/>
    <cellStyle name="_Book3 2 7" xfId="266"/>
    <cellStyle name="_Book3 2 8" xfId="267"/>
    <cellStyle name="_Book3 2 9" xfId="268"/>
    <cellStyle name="_Book3 2_20120313_final_participating_bonds_mar2012_interest_calc" xfId="269"/>
    <cellStyle name="_Book3 2_20120315_final_participating_bonds_mar2012_interest_calc" xfId="270"/>
    <cellStyle name="_Book3 2_20120327_final_participating_bonds_mar2012_interest_calc" xfId="271"/>
    <cellStyle name="_Book3 2_cs_Eligible bonds and HRO_feb2012" xfId="272"/>
    <cellStyle name="_Book3 2_final_participating_bonds_mar2012_interest_calc" xfId="273"/>
    <cellStyle name="_Book3 2_non-participating_bonds_interest" xfId="274"/>
    <cellStyle name="_Book3 2_QPC's_6months_troika" xfId="275"/>
    <cellStyle name="_Book3 3" xfId="276"/>
    <cellStyle name="_Book3 3 2" xfId="277"/>
    <cellStyle name="_Book3 3 3" xfId="278"/>
    <cellStyle name="_Book3 3 4" xfId="279"/>
    <cellStyle name="_Book3 3 5" xfId="280"/>
    <cellStyle name="_Book3 3_20120313_final_participating_bonds_mar2012_interest_calc" xfId="281"/>
    <cellStyle name="_Book3 3_20120315_final_participating_bonds_mar2012_interest_calc" xfId="282"/>
    <cellStyle name="_Book3 3_20120327_final_participating_bonds_mar2012_interest_calc" xfId="283"/>
    <cellStyle name="_Book3 3_cs_Eligible bonds and HRO_feb2012" xfId="284"/>
    <cellStyle name="_Book3 3_final_participating_bonds_mar2012_interest_calc" xfId="285"/>
    <cellStyle name="_Book3 3_non-participating_bonds_interest" xfId="286"/>
    <cellStyle name="_Book3 4" xfId="287"/>
    <cellStyle name="_Book3 5" xfId="288"/>
    <cellStyle name="_Book3 6" xfId="289"/>
    <cellStyle name="_Book3 7" xfId="290"/>
    <cellStyle name="_Book3 8" xfId="291"/>
    <cellStyle name="_Book3 9" xfId="292"/>
    <cellStyle name="_Book3_20120313_final_participating_bonds_mar2012_interest_calc" xfId="293"/>
    <cellStyle name="_Book3_20120315_final_participating_bonds_mar2012_interest_calc" xfId="294"/>
    <cellStyle name="_Book3_20120327_final_participating_bonds_mar2012_interest_calc" xfId="295"/>
    <cellStyle name="_Book3_cs_Eligible bonds and HRO_feb2012" xfId="296"/>
    <cellStyle name="_Book3_Cumulative" xfId="297"/>
    <cellStyle name="_Book3_final_participating_bonds_mar2012_interest_calc" xfId="298"/>
    <cellStyle name="_Book3_IMF_OPC_2_6_2011" xfId="299"/>
    <cellStyle name="_Book3_Modified General Government" xfId="300"/>
    <cellStyle name="_Book3_non-participating_bonds_interest" xfId="301"/>
    <cellStyle name="_Book3_projection_imf_14_6_2011" xfId="302"/>
    <cellStyle name="_Book3_QPC's_6months_troika" xfId="303"/>
    <cellStyle name="_Book9" xfId="304"/>
    <cellStyle name="_Book9 10" xfId="305"/>
    <cellStyle name="_Book9 11" xfId="306"/>
    <cellStyle name="_Book9 2" xfId="307"/>
    <cellStyle name="_Book9 2 10" xfId="308"/>
    <cellStyle name="_Book9 2 2" xfId="309"/>
    <cellStyle name="_Book9 2 2 2" xfId="310"/>
    <cellStyle name="_Book9 2 2 3" xfId="311"/>
    <cellStyle name="_Book9 2 2 4" xfId="312"/>
    <cellStyle name="_Book9 2 2 5" xfId="313"/>
    <cellStyle name="_Book9 2 2_20120313_final_participating_bonds_mar2012_interest_calc" xfId="314"/>
    <cellStyle name="_Book9 2 2_20120315_final_participating_bonds_mar2012_interest_calc" xfId="315"/>
    <cellStyle name="_Book9 2 2_20120327_final_participating_bonds_mar2012_interest_calc" xfId="316"/>
    <cellStyle name="_Book9 2 2_cs_Eligible bonds and HRO_feb2012" xfId="317"/>
    <cellStyle name="_Book9 2 2_final_participating_bonds_mar2012_interest_calc" xfId="318"/>
    <cellStyle name="_Book9 2 2_non-participating_bonds_interest" xfId="319"/>
    <cellStyle name="_Book9 2 3" xfId="320"/>
    <cellStyle name="_Book9 2 4" xfId="321"/>
    <cellStyle name="_Book9 2 5" xfId="322"/>
    <cellStyle name="_Book9 2 6" xfId="323"/>
    <cellStyle name="_Book9 2 7" xfId="324"/>
    <cellStyle name="_Book9 2 8" xfId="325"/>
    <cellStyle name="_Book9 2 9" xfId="326"/>
    <cellStyle name="_Book9 2_20120313_final_participating_bonds_mar2012_interest_calc" xfId="327"/>
    <cellStyle name="_Book9 2_20120315_final_participating_bonds_mar2012_interest_calc" xfId="328"/>
    <cellStyle name="_Book9 2_20120327_final_participating_bonds_mar2012_interest_calc" xfId="329"/>
    <cellStyle name="_Book9 2_cs_Eligible bonds and HRO_feb2012" xfId="330"/>
    <cellStyle name="_Book9 2_final_participating_bonds_mar2012_interest_calc" xfId="331"/>
    <cellStyle name="_Book9 2_non-participating_bonds_interest" xfId="332"/>
    <cellStyle name="_Book9 2_QPC's_6months_troika" xfId="333"/>
    <cellStyle name="_Book9 3" xfId="334"/>
    <cellStyle name="_Book9 3 2" xfId="335"/>
    <cellStyle name="_Book9 3 3" xfId="336"/>
    <cellStyle name="_Book9 3 4" xfId="337"/>
    <cellStyle name="_Book9 3 5" xfId="338"/>
    <cellStyle name="_Book9 3_20120313_final_participating_bonds_mar2012_interest_calc" xfId="339"/>
    <cellStyle name="_Book9 3_20120315_final_participating_bonds_mar2012_interest_calc" xfId="340"/>
    <cellStyle name="_Book9 3_20120327_final_participating_bonds_mar2012_interest_calc" xfId="341"/>
    <cellStyle name="_Book9 3_cs_Eligible bonds and HRO_feb2012" xfId="342"/>
    <cellStyle name="_Book9 3_final_participating_bonds_mar2012_interest_calc" xfId="343"/>
    <cellStyle name="_Book9 3_non-participating_bonds_interest" xfId="344"/>
    <cellStyle name="_Book9 4" xfId="345"/>
    <cellStyle name="_Book9 5" xfId="346"/>
    <cellStyle name="_Book9 6" xfId="347"/>
    <cellStyle name="_Book9 7" xfId="348"/>
    <cellStyle name="_Book9 8" xfId="349"/>
    <cellStyle name="_Book9 9" xfId="350"/>
    <cellStyle name="_Book9_20120313_final_participating_bonds_mar2012_interest_calc" xfId="351"/>
    <cellStyle name="_Book9_20120315_final_participating_bonds_mar2012_interest_calc" xfId="352"/>
    <cellStyle name="_Book9_20120327_final_participating_bonds_mar2012_interest_calc" xfId="353"/>
    <cellStyle name="_Book9_cs_Eligible bonds and HRO_feb2012" xfId="354"/>
    <cellStyle name="_Book9_Cumulative" xfId="355"/>
    <cellStyle name="_Book9_final_participating_bonds_mar2012_interest_calc" xfId="356"/>
    <cellStyle name="_Book9_IMF_OPC_2_6_2011" xfId="357"/>
    <cellStyle name="_Book9_Modified General Government" xfId="358"/>
    <cellStyle name="_Book9_non-participating_bonds_interest" xfId="359"/>
    <cellStyle name="_Book9_projection_imf_14_6_2011" xfId="360"/>
    <cellStyle name="_Book9_QPC's_6months_troika" xfId="361"/>
    <cellStyle name="_external financing_April16_1000" xfId="362"/>
    <cellStyle name="_external financing_April16_1000 2" xfId="363"/>
    <cellStyle name="_external financing_April16_1000 3" xfId="364"/>
    <cellStyle name="_finansowanie z matek dla MFW (2)" xfId="365"/>
    <cellStyle name="_finansowanie z matek dla MFW (2) 2" xfId="366"/>
    <cellStyle name="_finansowanie z matek dla MFW (2) 2 2" xfId="367"/>
    <cellStyle name="_finansowanie z matek dla MFW (2) 2 3" xfId="368"/>
    <cellStyle name="_finansowanie z matek dla MFW (2)_20120313_final_participating_bonds_mar2012_interest_calc" xfId="369"/>
    <cellStyle name="_finansowanie z matek dla MFW (2)_20120315_final_participating_bonds_mar2012_interest_calc" xfId="370"/>
    <cellStyle name="_finansowanie z matek dla MFW (2)_20120327_final_participating_bonds_mar2012_interest_calc" xfId="371"/>
    <cellStyle name="_finansowanie z matek dla MFW (2)_cs_Eligible bonds and HRO_feb2012" xfId="372"/>
    <cellStyle name="_finansowanie z matek dla MFW (2)_final_participating_bonds_mar2012_interest_calc" xfId="373"/>
    <cellStyle name="_finansowanie z matek dla MFW (2)_non-participating_bonds_interest" xfId="374"/>
    <cellStyle name="_IE_cash position Sept 17" xfId="375"/>
    <cellStyle name="_IE_cash position Sept 17 2" xfId="376"/>
    <cellStyle name="_IE_cash position Sept 17_20120313_final_participating_bonds_mar2012_interest_calc" xfId="377"/>
    <cellStyle name="_IE_cash position Sept 17_20120315_final_participating_bonds_mar2012_interest_calc" xfId="378"/>
    <cellStyle name="_IE_cash position Sept 17_20120327_final_participating_bonds_mar2012_interest_calc" xfId="379"/>
    <cellStyle name="_IE_cash position Sept 17_cs_DSA_23-11-2011_cash upfront" xfId="380"/>
    <cellStyle name="_IE_cash position Sept 17_cs_DSA_23-11-2011_cash upfront 2" xfId="381"/>
    <cellStyle name="_IE_cash position Sept 17_cs_DSA_23-11-2011_cash upfront_20120313_final_participating_bonds_mar2012_interest_calc" xfId="382"/>
    <cellStyle name="_IE_cash position Sept 17_cs_DSA_23-11-2011_cash upfront_20120315_final_participating_bonds_mar2012_interest_calc" xfId="383"/>
    <cellStyle name="_IE_cash position Sept 17_cs_DSA_23-11-2011_cash upfront_20120327_final_participating_bonds_mar2012_interest_calc" xfId="384"/>
    <cellStyle name="_IE_cash position Sept 17_cs_DSA_23-11-2011_cash upfront_cs_Eligible bonds and HRO_feb2012" xfId="385"/>
    <cellStyle name="_IE_cash position Sept 17_cs_DSA_23-11-2011_cash upfront_final_participating_bonds_mar2012_interest_calc" xfId="386"/>
    <cellStyle name="_IE_cash position Sept 17_cs_DSA_23-11-2011_cash upfront_non-participating_bonds_interest" xfId="387"/>
    <cellStyle name="_IE_cash position Sept 17_cs_Eligible bonds and HRO_feb2012" xfId="388"/>
    <cellStyle name="_IE_cash position Sept 17_DSA 30b-01-12" xfId="389"/>
    <cellStyle name="_IE_cash position Sept 17_DSA 30b-01-12 2" xfId="390"/>
    <cellStyle name="_IE_cash position Sept 17_DSA 30b-01-12_20120313_final_participating_bonds_mar2012_interest_calc" xfId="391"/>
    <cellStyle name="_IE_cash position Sept 17_DSA 30b-01-12_20120315_final_participating_bonds_mar2012_interest_calc" xfId="392"/>
    <cellStyle name="_IE_cash position Sept 17_DSA 30b-01-12_20120327_final_participating_bonds_mar2012_interest_calc" xfId="393"/>
    <cellStyle name="_IE_cash position Sept 17_DSA 30b-01-12_cs_Eligible bonds and HRO_feb2012" xfId="394"/>
    <cellStyle name="_IE_cash position Sept 17_DSA 30b-01-12_final_participating_bonds_mar2012_interest_calc" xfId="395"/>
    <cellStyle name="_IE_cash position Sept 17_DSA 30b-01-12_non-participating_bonds_interest" xfId="396"/>
    <cellStyle name="_IE_cash position Sept 17_DSA_05-12-2011_coll_8%_100% partic" xfId="397"/>
    <cellStyle name="_IE_cash position Sept 17_DSA_05-12-2011_coll_8%_100% partic 2" xfId="398"/>
    <cellStyle name="_IE_cash position Sept 17_DSA_05-12-2011_coll_8%_100% partic_20120313_final_participating_bonds_mar2012_interest_calc" xfId="399"/>
    <cellStyle name="_IE_cash position Sept 17_DSA_05-12-2011_coll_8%_100% partic_20120315_final_participating_bonds_mar2012_interest_calc" xfId="400"/>
    <cellStyle name="_IE_cash position Sept 17_DSA_05-12-2011_coll_8%_100% partic_20120327_final_participating_bonds_mar2012_interest_calc" xfId="401"/>
    <cellStyle name="_IE_cash position Sept 17_DSA_05-12-2011_coll_8%_100% partic_cs_Eligible bonds and HRO_feb2012" xfId="402"/>
    <cellStyle name="_IE_cash position Sept 17_DSA_05-12-2011_coll_8%_100% partic_final_participating_bonds_mar2012_interest_calc" xfId="403"/>
    <cellStyle name="_IE_cash position Sept 17_DSA_05-12-2011_coll_8%_100% partic_non-participating_bonds_interest" xfId="404"/>
    <cellStyle name="_IE_cash position Sept 17_DSA_28-11-2011_cash upfront_2040_old" xfId="405"/>
    <cellStyle name="_IE_cash position Sept 17_DSA_28-11-2011_cash upfront_2040_old 2" xfId="406"/>
    <cellStyle name="_IE_cash position Sept 17_DSA_28-11-2011_cash upfront_2040_old_20120313_final_participating_bonds_mar2012_interest_calc" xfId="407"/>
    <cellStyle name="_IE_cash position Sept 17_DSA_28-11-2011_cash upfront_2040_old_20120315_final_participating_bonds_mar2012_interest_calc" xfId="408"/>
    <cellStyle name="_IE_cash position Sept 17_DSA_28-11-2011_cash upfront_2040_old_20120327_final_participating_bonds_mar2012_interest_calc" xfId="409"/>
    <cellStyle name="_IE_cash position Sept 17_DSA_28-11-2011_cash upfront_2040_old_cs_Eligible bonds and HRO_feb2012" xfId="410"/>
    <cellStyle name="_IE_cash position Sept 17_DSA_28-11-2011_cash upfront_2040_old_final_participating_bonds_mar2012_interest_calc" xfId="411"/>
    <cellStyle name="_IE_cash position Sept 17_DSA_28-11-2011_cash upfront_2040_old_non-participating_bonds_interest" xfId="412"/>
    <cellStyle name="_IE_cash position Sept 17_DSA_5th_review_IMF REVISED baseline_prolonged EFSF financing-AFTER2015" xfId="413"/>
    <cellStyle name="_IE_cash position Sept 17_DSA_5th_review_IMF REVISED baseline_prolonged EFSF financing-AFTER2015 2" xfId="414"/>
    <cellStyle name="_IE_cash position Sept 17_DSA_5th_review_IMF REVISED baseline_prolonged EFSF financing-AFTER2015_20120313_final_participating_bonds_mar2012_interest_calc" xfId="415"/>
    <cellStyle name="_IE_cash position Sept 17_DSA_5th_review_IMF REVISED baseline_prolonged EFSF financing-AFTER2015_20120315_final_participating_bonds_mar2012_interest_calc" xfId="416"/>
    <cellStyle name="_IE_cash position Sept 17_DSA_5th_review_IMF REVISED baseline_prolonged EFSF financing-AFTER2015_20120327_final_participating_bonds_mar2012_interest_calc" xfId="417"/>
    <cellStyle name="_IE_cash position Sept 17_DSA_5th_review_IMF REVISED baseline_prolonged EFSF financing-AFTER2015_cs_Eligible bonds and HRO_feb2012" xfId="418"/>
    <cellStyle name="_IE_cash position Sept 17_DSA_5th_review_IMF REVISED baseline_prolonged EFSF financing-AFTER2015_final_participating_bonds_mar2012_interest_calc" xfId="419"/>
    <cellStyle name="_IE_cash position Sept 17_DSA_5th_review_IMF REVISED baseline_prolonged EFSF financing-AFTER2015_non-participating_bonds_interest" xfId="420"/>
    <cellStyle name="_IE_cash position Sept 17_exchanged" xfId="421"/>
    <cellStyle name="_IE_cash position Sept 17_exchanged 2" xfId="422"/>
    <cellStyle name="_IE_cash position Sept 17_exchanged_20120313_final_participating_bonds_mar2012_interest_calc" xfId="423"/>
    <cellStyle name="_IE_cash position Sept 17_exchanged_20120315_final_participating_bonds_mar2012_interest_calc" xfId="424"/>
    <cellStyle name="_IE_cash position Sept 17_exchanged_20120327_final_participating_bonds_mar2012_interest_calc" xfId="425"/>
    <cellStyle name="_IE_cash position Sept 17_exchanged_cs_Eligible bonds and HRO_feb2012" xfId="426"/>
    <cellStyle name="_IE_cash position Sept 17_exchanged_final_participating_bonds_mar2012_interest_calc" xfId="427"/>
    <cellStyle name="_IE_cash position Sept 17_exchanged_non-participating_bonds_interest" xfId="428"/>
    <cellStyle name="_IE_cash position Sept 17_final_participating_bonds_mar2012_interest_calc" xfId="429"/>
    <cellStyle name="_IE_cash position Sept 17_non-participating_bonds_interest" xfId="430"/>
    <cellStyle name="_Ireland BoP ROLLOVER2" xfId="431"/>
    <cellStyle name="_Ireland BoP ROLLOVER2 2" xfId="432"/>
    <cellStyle name="_LTU_BoP" xfId="433"/>
    <cellStyle name="_LTU_BoP 10" xfId="434"/>
    <cellStyle name="_LTU_BoP 11" xfId="435"/>
    <cellStyle name="_LTU_BoP 2" xfId="436"/>
    <cellStyle name="_LTU_BoP 2 10" xfId="437"/>
    <cellStyle name="_LTU_BoP 2 2" xfId="438"/>
    <cellStyle name="_LTU_BoP 2 2 2" xfId="439"/>
    <cellStyle name="_LTU_BoP 2 2 3" xfId="440"/>
    <cellStyle name="_LTU_BoP 2 2 4" xfId="441"/>
    <cellStyle name="_LTU_BoP 2 2 5" xfId="442"/>
    <cellStyle name="_LTU_BoP 2 2_20120313_final_participating_bonds_mar2012_interest_calc" xfId="443"/>
    <cellStyle name="_LTU_BoP 2 2_20120315_final_participating_bonds_mar2012_interest_calc" xfId="444"/>
    <cellStyle name="_LTU_BoP 2 2_20120327_final_participating_bonds_mar2012_interest_calc" xfId="445"/>
    <cellStyle name="_LTU_BoP 2 2_cs_Eligible bonds and HRO_feb2012" xfId="446"/>
    <cellStyle name="_LTU_BoP 2 2_final_participating_bonds_mar2012_interest_calc" xfId="447"/>
    <cellStyle name="_LTU_BoP 2 2_non-participating_bonds_interest" xfId="448"/>
    <cellStyle name="_LTU_BoP 2 3" xfId="449"/>
    <cellStyle name="_LTU_BoP 2 4" xfId="450"/>
    <cellStyle name="_LTU_BoP 2 5" xfId="451"/>
    <cellStyle name="_LTU_BoP 2 6" xfId="452"/>
    <cellStyle name="_LTU_BoP 2 7" xfId="453"/>
    <cellStyle name="_LTU_BoP 2 8" xfId="454"/>
    <cellStyle name="_LTU_BoP 2 9" xfId="455"/>
    <cellStyle name="_LTU_BoP 2_20120313_final_participating_bonds_mar2012_interest_calc" xfId="456"/>
    <cellStyle name="_LTU_BoP 2_20120315_final_participating_bonds_mar2012_interest_calc" xfId="457"/>
    <cellStyle name="_LTU_BoP 2_20120327_final_participating_bonds_mar2012_interest_calc" xfId="458"/>
    <cellStyle name="_LTU_BoP 2_cs_Eligible bonds and HRO_feb2012" xfId="459"/>
    <cellStyle name="_LTU_BoP 2_final_participating_bonds_mar2012_interest_calc" xfId="460"/>
    <cellStyle name="_LTU_BoP 2_non-participating_bonds_interest" xfId="461"/>
    <cellStyle name="_LTU_BoP 2_QPC's_6months_troika" xfId="462"/>
    <cellStyle name="_LTU_BoP 3" xfId="463"/>
    <cellStyle name="_LTU_BoP 3 2" xfId="464"/>
    <cellStyle name="_LTU_BoP 3 3" xfId="465"/>
    <cellStyle name="_LTU_BoP 3 4" xfId="466"/>
    <cellStyle name="_LTU_BoP 3 5" xfId="467"/>
    <cellStyle name="_LTU_BoP 3_20120313_final_participating_bonds_mar2012_interest_calc" xfId="468"/>
    <cellStyle name="_LTU_BoP 3_20120315_final_participating_bonds_mar2012_interest_calc" xfId="469"/>
    <cellStyle name="_LTU_BoP 3_20120327_final_participating_bonds_mar2012_interest_calc" xfId="470"/>
    <cellStyle name="_LTU_BoP 3_cs_Eligible bonds and HRO_feb2012" xfId="471"/>
    <cellStyle name="_LTU_BoP 3_final_participating_bonds_mar2012_interest_calc" xfId="472"/>
    <cellStyle name="_LTU_BoP 3_non-participating_bonds_interest" xfId="473"/>
    <cellStyle name="_LTU_BoP 4" xfId="474"/>
    <cellStyle name="_LTU_BoP 5" xfId="475"/>
    <cellStyle name="_LTU_BoP 6" xfId="476"/>
    <cellStyle name="_LTU_BoP 7" xfId="477"/>
    <cellStyle name="_LTU_BoP 8" xfId="478"/>
    <cellStyle name="_LTU_BoP 9" xfId="479"/>
    <cellStyle name="_LTU_BoP_20120313_final_participating_bonds_mar2012_interest_calc" xfId="480"/>
    <cellStyle name="_LTU_BoP_20120315_final_participating_bonds_mar2012_interest_calc" xfId="481"/>
    <cellStyle name="_LTU_BoP_20120327_final_participating_bonds_mar2012_interest_calc" xfId="482"/>
    <cellStyle name="_LTU_BoP_cs_Eligible bonds and HRO_feb2012" xfId="483"/>
    <cellStyle name="_LTU_BoP_Cumulative" xfId="484"/>
    <cellStyle name="_LTU_BoP_final_participating_bonds_mar2012_interest_calc" xfId="485"/>
    <cellStyle name="_LTU_BoP_IMF_OPC_2_6_2011" xfId="486"/>
    <cellStyle name="_LTU_BoP_Modified General Government" xfId="487"/>
    <cellStyle name="_LTU_BoP_non-participating_bonds_interest" xfId="488"/>
    <cellStyle name="_LTU_BoP_projection_imf_14_6_2011" xfId="489"/>
    <cellStyle name="_LTU_BoP_QPC's_6months_troika" xfId="490"/>
    <cellStyle name="_LTU_FIS" xfId="491"/>
    <cellStyle name="_LTU_FIS 10" xfId="492"/>
    <cellStyle name="_LTU_FIS 11" xfId="493"/>
    <cellStyle name="_LTU_FIS 2" xfId="494"/>
    <cellStyle name="_LTU_FIS 2 10" xfId="495"/>
    <cellStyle name="_LTU_FIS 2 2" xfId="496"/>
    <cellStyle name="_LTU_FIS 2 2 2" xfId="497"/>
    <cellStyle name="_LTU_FIS 2 2 3" xfId="498"/>
    <cellStyle name="_LTU_FIS 2 2 4" xfId="499"/>
    <cellStyle name="_LTU_FIS 2 2 5" xfId="500"/>
    <cellStyle name="_LTU_FIS 2 2_20120313_final_participating_bonds_mar2012_interest_calc" xfId="501"/>
    <cellStyle name="_LTU_FIS 2 2_20120315_final_participating_bonds_mar2012_interest_calc" xfId="502"/>
    <cellStyle name="_LTU_FIS 2 2_20120327_final_participating_bonds_mar2012_interest_calc" xfId="503"/>
    <cellStyle name="_LTU_FIS 2 2_cs_Eligible bonds and HRO_feb2012" xfId="504"/>
    <cellStyle name="_LTU_FIS 2 2_final_participating_bonds_mar2012_interest_calc" xfId="505"/>
    <cellStyle name="_LTU_FIS 2 2_non-participating_bonds_interest" xfId="506"/>
    <cellStyle name="_LTU_FIS 2 3" xfId="507"/>
    <cellStyle name="_LTU_FIS 2 4" xfId="508"/>
    <cellStyle name="_LTU_FIS 2 5" xfId="509"/>
    <cellStyle name="_LTU_FIS 2 6" xfId="510"/>
    <cellStyle name="_LTU_FIS 2 7" xfId="511"/>
    <cellStyle name="_LTU_FIS 2 8" xfId="512"/>
    <cellStyle name="_LTU_FIS 2 9" xfId="513"/>
    <cellStyle name="_LTU_FIS 2_20120313_final_participating_bonds_mar2012_interest_calc" xfId="514"/>
    <cellStyle name="_LTU_FIS 2_20120315_final_participating_bonds_mar2012_interest_calc" xfId="515"/>
    <cellStyle name="_LTU_FIS 2_20120327_final_participating_bonds_mar2012_interest_calc" xfId="516"/>
    <cellStyle name="_LTU_FIS 2_cs_Eligible bonds and HRO_feb2012" xfId="517"/>
    <cellStyle name="_LTU_FIS 2_final_participating_bonds_mar2012_interest_calc" xfId="518"/>
    <cellStyle name="_LTU_FIS 2_non-participating_bonds_interest" xfId="519"/>
    <cellStyle name="_LTU_FIS 2_QPC's_6months_troika" xfId="520"/>
    <cellStyle name="_LTU_FIS 3" xfId="521"/>
    <cellStyle name="_LTU_FIS 3 2" xfId="522"/>
    <cellStyle name="_LTU_FIS 3 3" xfId="523"/>
    <cellStyle name="_LTU_FIS 3 4" xfId="524"/>
    <cellStyle name="_LTU_FIS 3 5" xfId="525"/>
    <cellStyle name="_LTU_FIS 3_20120313_final_participating_bonds_mar2012_interest_calc" xfId="526"/>
    <cellStyle name="_LTU_FIS 3_20120315_final_participating_bonds_mar2012_interest_calc" xfId="527"/>
    <cellStyle name="_LTU_FIS 3_20120327_final_participating_bonds_mar2012_interest_calc" xfId="528"/>
    <cellStyle name="_LTU_FIS 3_cs_Eligible bonds and HRO_feb2012" xfId="529"/>
    <cellStyle name="_LTU_FIS 3_final_participating_bonds_mar2012_interest_calc" xfId="530"/>
    <cellStyle name="_LTU_FIS 3_non-participating_bonds_interest" xfId="531"/>
    <cellStyle name="_LTU_FIS 4" xfId="532"/>
    <cellStyle name="_LTU_FIS 5" xfId="533"/>
    <cellStyle name="_LTU_FIS 6" xfId="534"/>
    <cellStyle name="_LTU_FIS 7" xfId="535"/>
    <cellStyle name="_LTU_FIS 8" xfId="536"/>
    <cellStyle name="_LTU_FIS 9" xfId="537"/>
    <cellStyle name="_LTU_FIS_20120313_final_participating_bonds_mar2012_interest_calc" xfId="538"/>
    <cellStyle name="_LTU_FIS_20120315_final_participating_bonds_mar2012_interest_calc" xfId="539"/>
    <cellStyle name="_LTU_FIS_20120327_final_participating_bonds_mar2012_interest_calc" xfId="540"/>
    <cellStyle name="_LTU_FIS_cs_Eligible bonds and HRO_feb2012" xfId="541"/>
    <cellStyle name="_LTU_FIS_Cumulative" xfId="542"/>
    <cellStyle name="_LTU_FIS_final_participating_bonds_mar2012_interest_calc" xfId="543"/>
    <cellStyle name="_LTU_FIS_IMF_OPC_2_6_2011" xfId="544"/>
    <cellStyle name="_LTU_FIS_Modified General Government" xfId="545"/>
    <cellStyle name="_LTU_FIS_non-participating_bonds_interest" xfId="546"/>
    <cellStyle name="_LTU_FIS_projection_imf_14_6_2011" xfId="547"/>
    <cellStyle name="_LTU_FIS_QPC's_6months_troika" xfId="548"/>
    <cellStyle name="_LTU_FIS_Sep4 (2)1a" xfId="549"/>
    <cellStyle name="_LTU_FIS_Sep4 (2)1a 2" xfId="550"/>
    <cellStyle name="_LTU_FIS_Sep4 (2)1a 2 2" xfId="551"/>
    <cellStyle name="_LTU_FIS_Sep4 (2)1a 2 3" xfId="552"/>
    <cellStyle name="_LTU_FIS_Sep4 (2)1a 2 4" xfId="553"/>
    <cellStyle name="_LTU_FIS_Sep4 (2)1a 2 5" xfId="554"/>
    <cellStyle name="_LTU_FIS_Sep4 (2)1a 3" xfId="555"/>
    <cellStyle name="_LTU_FIS_Sep4 (2)1a 4" xfId="556"/>
    <cellStyle name="_LTU_FIS_Sep4 (2)1a 5" xfId="557"/>
    <cellStyle name="_LTU_FIS_Sep4 (2)1a 6" xfId="558"/>
    <cellStyle name="_LTU_FIS_Sep4 (2)1a 7" xfId="559"/>
    <cellStyle name="_LTU_FIS_Sep4 (2)1a_Cumulative" xfId="560"/>
    <cellStyle name="_LTU_FIS_Sep4 (2)1a_IMF_OPC_2_6_2011" xfId="561"/>
    <cellStyle name="_LTU_FIS_Sep4 (2)1a_Modified General Government" xfId="562"/>
    <cellStyle name="_LTU_FIS_Sep4 (2)1a_projection_imf_14_6_2011" xfId="563"/>
    <cellStyle name="_LTU_FIS_Sep4 (2)1a_QPC's_6months_troika" xfId="564"/>
    <cellStyle name="_LTU_Macro" xfId="565"/>
    <cellStyle name="_LTU_Macro 2" xfId="566"/>
    <cellStyle name="_LTU_Macro 2 2" xfId="567"/>
    <cellStyle name="_LTU_Macro 2 3" xfId="568"/>
    <cellStyle name="_LTU_Macro 2 4" xfId="569"/>
    <cellStyle name="_LTU_Macro 2 5" xfId="570"/>
    <cellStyle name="_LTU_Macro 3" xfId="571"/>
    <cellStyle name="_LTU_Macro 4" xfId="572"/>
    <cellStyle name="_LTU_Macro 5" xfId="573"/>
    <cellStyle name="_LTU_Macro 6" xfId="574"/>
    <cellStyle name="_LTU_Macro 7" xfId="575"/>
    <cellStyle name="_LTU_Macro_Cumulative" xfId="576"/>
    <cellStyle name="_LTU_Macro_IMF_OPC_2_6_2011" xfId="577"/>
    <cellStyle name="_LTU_Macro_Modified General Government" xfId="578"/>
    <cellStyle name="_LTU_Macro_projection_imf_14_6_2011" xfId="579"/>
    <cellStyle name="_LTU_Macro_QPC's_6months_troika" xfId="580"/>
    <cellStyle name="_Official financing profile" xfId="581"/>
    <cellStyle name="_Official financing profile 2" xfId="582"/>
    <cellStyle name="_Official financing profile_20120313_final_participating_bonds_mar2012_interest_calc" xfId="583"/>
    <cellStyle name="_Official financing profile_20120315_final_participating_bonds_mar2012_interest_calc" xfId="584"/>
    <cellStyle name="_Official financing profile_20120327_final_participating_bonds_mar2012_interest_calc" xfId="585"/>
    <cellStyle name="_Official financing profile_cs_DSA_23-11-2011_cash upfront" xfId="586"/>
    <cellStyle name="_Official financing profile_cs_DSA_23-11-2011_cash upfront 2" xfId="587"/>
    <cellStyle name="_Official financing profile_cs_DSA_23-11-2011_cash upfront_20120313_final_participating_bonds_mar2012_interest_calc" xfId="588"/>
    <cellStyle name="_Official financing profile_cs_DSA_23-11-2011_cash upfront_20120315_final_participating_bonds_mar2012_interest_calc" xfId="589"/>
    <cellStyle name="_Official financing profile_cs_DSA_23-11-2011_cash upfront_20120327_final_participating_bonds_mar2012_interest_calc" xfId="590"/>
    <cellStyle name="_Official financing profile_cs_DSA_23-11-2011_cash upfront_cs_Eligible bonds and HRO_feb2012" xfId="591"/>
    <cellStyle name="_Official financing profile_cs_DSA_23-11-2011_cash upfront_final_participating_bonds_mar2012_interest_calc" xfId="592"/>
    <cellStyle name="_Official financing profile_cs_DSA_23-11-2011_cash upfront_non-participating_bonds_interest" xfId="593"/>
    <cellStyle name="_Official financing profile_cs_Eligible bonds and HRO_feb2012" xfId="594"/>
    <cellStyle name="_Official financing profile_DSA 30b-01-12" xfId="595"/>
    <cellStyle name="_Official financing profile_DSA 30b-01-12 2" xfId="596"/>
    <cellStyle name="_Official financing profile_DSA 30b-01-12_20120313_final_participating_bonds_mar2012_interest_calc" xfId="597"/>
    <cellStyle name="_Official financing profile_DSA 30b-01-12_20120315_final_participating_bonds_mar2012_interest_calc" xfId="598"/>
    <cellStyle name="_Official financing profile_DSA 30b-01-12_20120327_final_participating_bonds_mar2012_interest_calc" xfId="599"/>
    <cellStyle name="_Official financing profile_DSA 30b-01-12_cs_Eligible bonds and HRO_feb2012" xfId="600"/>
    <cellStyle name="_Official financing profile_DSA 30b-01-12_final_participating_bonds_mar2012_interest_calc" xfId="601"/>
    <cellStyle name="_Official financing profile_DSA 30b-01-12_non-participating_bonds_interest" xfId="602"/>
    <cellStyle name="_Official financing profile_DSA_05-12-2011_coll_8%_100% partic" xfId="603"/>
    <cellStyle name="_Official financing profile_DSA_05-12-2011_coll_8%_100% partic 2" xfId="604"/>
    <cellStyle name="_Official financing profile_DSA_05-12-2011_coll_8%_100% partic_20120313_final_participating_bonds_mar2012_interest_calc" xfId="605"/>
    <cellStyle name="_Official financing profile_DSA_05-12-2011_coll_8%_100% partic_20120315_final_participating_bonds_mar2012_interest_calc" xfId="606"/>
    <cellStyle name="_Official financing profile_DSA_05-12-2011_coll_8%_100% partic_20120327_final_participating_bonds_mar2012_interest_calc" xfId="607"/>
    <cellStyle name="_Official financing profile_DSA_05-12-2011_coll_8%_100% partic_cs_Eligible bonds and HRO_feb2012" xfId="608"/>
    <cellStyle name="_Official financing profile_DSA_05-12-2011_coll_8%_100% partic_final_participating_bonds_mar2012_interest_calc" xfId="609"/>
    <cellStyle name="_Official financing profile_DSA_05-12-2011_coll_8%_100% partic_non-participating_bonds_interest" xfId="610"/>
    <cellStyle name="_Official financing profile_DSA_28-11-2011_cash upfront_2040_old" xfId="611"/>
    <cellStyle name="_Official financing profile_DSA_28-11-2011_cash upfront_2040_old 2" xfId="612"/>
    <cellStyle name="_Official financing profile_DSA_28-11-2011_cash upfront_2040_old_20120313_final_participating_bonds_mar2012_interest_calc" xfId="613"/>
    <cellStyle name="_Official financing profile_DSA_28-11-2011_cash upfront_2040_old_20120315_final_participating_bonds_mar2012_interest_calc" xfId="614"/>
    <cellStyle name="_Official financing profile_DSA_28-11-2011_cash upfront_2040_old_20120327_final_participating_bonds_mar2012_interest_calc" xfId="615"/>
    <cellStyle name="_Official financing profile_DSA_28-11-2011_cash upfront_2040_old_cs_Eligible bonds and HRO_feb2012" xfId="616"/>
    <cellStyle name="_Official financing profile_DSA_28-11-2011_cash upfront_2040_old_final_participating_bonds_mar2012_interest_calc" xfId="617"/>
    <cellStyle name="_Official financing profile_DSA_28-11-2011_cash upfront_2040_old_non-participating_bonds_interest" xfId="618"/>
    <cellStyle name="_Official financing profile_DSA_5th_review_IMF REVISED baseline_prolonged EFSF financing-AFTER2015" xfId="619"/>
    <cellStyle name="_Official financing profile_DSA_5th_review_IMF REVISED baseline_prolonged EFSF financing-AFTER2015 2" xfId="620"/>
    <cellStyle name="_Official financing profile_DSA_5th_review_IMF REVISED baseline_prolonged EFSF financing-AFTER2015_20120313_final_participating_bonds_mar2012_interest_calc" xfId="621"/>
    <cellStyle name="_Official financing profile_DSA_5th_review_IMF REVISED baseline_prolonged EFSF financing-AFTER2015_20120315_final_participating_bonds_mar2012_interest_calc" xfId="622"/>
    <cellStyle name="_Official financing profile_DSA_5th_review_IMF REVISED baseline_prolonged EFSF financing-AFTER2015_20120327_final_participating_bonds_mar2012_interest_calc" xfId="623"/>
    <cellStyle name="_Official financing profile_DSA_5th_review_IMF REVISED baseline_prolonged EFSF financing-AFTER2015_cs_Eligible bonds and HRO_feb2012" xfId="624"/>
    <cellStyle name="_Official financing profile_DSA_5th_review_IMF REVISED baseline_prolonged EFSF financing-AFTER2015_final_participating_bonds_mar2012_interest_calc" xfId="625"/>
    <cellStyle name="_Official financing profile_DSA_5th_review_IMF REVISED baseline_prolonged EFSF financing-AFTER2015_non-participating_bonds_interest" xfId="626"/>
    <cellStyle name="_Official financing profile_exchanged" xfId="627"/>
    <cellStyle name="_Official financing profile_exchanged 2" xfId="628"/>
    <cellStyle name="_Official financing profile_exchanged_20120313_final_participating_bonds_mar2012_interest_calc" xfId="629"/>
    <cellStyle name="_Official financing profile_exchanged_20120315_final_participating_bonds_mar2012_interest_calc" xfId="630"/>
    <cellStyle name="_Official financing profile_exchanged_20120327_final_participating_bonds_mar2012_interest_calc" xfId="631"/>
    <cellStyle name="_Official financing profile_exchanged_cs_Eligible bonds and HRO_feb2012" xfId="632"/>
    <cellStyle name="_Official financing profile_exchanged_final_participating_bonds_mar2012_interest_calc" xfId="633"/>
    <cellStyle name="_Official financing profile_exchanged_non-participating_bonds_interest" xfId="634"/>
    <cellStyle name="_Official financing profile_final_participating_bonds_mar2012_interest_calc" xfId="635"/>
    <cellStyle name="_Official financing profile_non-participating_bonds_interest" xfId="636"/>
    <cellStyle name="_PkBoP_h" xfId="637"/>
    <cellStyle name="_ROM-BOP IMF file" xfId="638"/>
    <cellStyle name="_ROM-BOP IMF file 2" xfId="639"/>
    <cellStyle name="_ROM-BOP IMF file_20120313_final_participating_bonds_mar2012_interest_calc" xfId="640"/>
    <cellStyle name="_ROM-BOP IMF file_20120315_final_participating_bonds_mar2012_interest_calc" xfId="641"/>
    <cellStyle name="_ROM-BOP IMF file_20120327_final_participating_bonds_mar2012_interest_calc" xfId="642"/>
    <cellStyle name="_ROM-BOP IMF file_cs_DSA_23-11-2011_cash upfront" xfId="643"/>
    <cellStyle name="_ROM-BOP IMF file_cs_DSA_23-11-2011_cash upfront 2" xfId="644"/>
    <cellStyle name="_ROM-BOP IMF file_cs_DSA_23-11-2011_cash upfront_20120313_final_participating_bonds_mar2012_interest_calc" xfId="645"/>
    <cellStyle name="_ROM-BOP IMF file_cs_DSA_23-11-2011_cash upfront_20120315_final_participating_bonds_mar2012_interest_calc" xfId="646"/>
    <cellStyle name="_ROM-BOP IMF file_cs_DSA_23-11-2011_cash upfront_20120327_final_participating_bonds_mar2012_interest_calc" xfId="647"/>
    <cellStyle name="_ROM-BOP IMF file_cs_DSA_23-11-2011_cash upfront_cs_Eligible bonds and HRO_feb2012" xfId="648"/>
    <cellStyle name="_ROM-BOP IMF file_cs_DSA_23-11-2011_cash upfront_final_participating_bonds_mar2012_interest_calc" xfId="649"/>
    <cellStyle name="_ROM-BOP IMF file_cs_DSA_23-11-2011_cash upfront_non-participating_bonds_interest" xfId="650"/>
    <cellStyle name="_ROM-BOP IMF file_cs_Eligible bonds and HRO_feb2012" xfId="651"/>
    <cellStyle name="_ROM-BOP IMF file_DSA 30b-01-12" xfId="652"/>
    <cellStyle name="_ROM-BOP IMF file_DSA 30b-01-12 2" xfId="653"/>
    <cellStyle name="_ROM-BOP IMF file_DSA 30b-01-12_20120313_final_participating_bonds_mar2012_interest_calc" xfId="654"/>
    <cellStyle name="_ROM-BOP IMF file_DSA 30b-01-12_20120315_final_participating_bonds_mar2012_interest_calc" xfId="655"/>
    <cellStyle name="_ROM-BOP IMF file_DSA 30b-01-12_20120327_final_participating_bonds_mar2012_interest_calc" xfId="656"/>
    <cellStyle name="_ROM-BOP IMF file_DSA 30b-01-12_cs_Eligible bonds and HRO_feb2012" xfId="657"/>
    <cellStyle name="_ROM-BOP IMF file_DSA 30b-01-12_final_participating_bonds_mar2012_interest_calc" xfId="658"/>
    <cellStyle name="_ROM-BOP IMF file_DSA 30b-01-12_non-participating_bonds_interest" xfId="659"/>
    <cellStyle name="_ROM-BOP IMF file_DSA_05-12-2011_coll_8%_100% partic" xfId="660"/>
    <cellStyle name="_ROM-BOP IMF file_DSA_05-12-2011_coll_8%_100% partic 2" xfId="661"/>
    <cellStyle name="_ROM-BOP IMF file_DSA_05-12-2011_coll_8%_100% partic_20120313_final_participating_bonds_mar2012_interest_calc" xfId="662"/>
    <cellStyle name="_ROM-BOP IMF file_DSA_05-12-2011_coll_8%_100% partic_20120315_final_participating_bonds_mar2012_interest_calc" xfId="663"/>
    <cellStyle name="_ROM-BOP IMF file_DSA_05-12-2011_coll_8%_100% partic_20120327_final_participating_bonds_mar2012_interest_calc" xfId="664"/>
    <cellStyle name="_ROM-BOP IMF file_DSA_05-12-2011_coll_8%_100% partic_cs_Eligible bonds and HRO_feb2012" xfId="665"/>
    <cellStyle name="_ROM-BOP IMF file_DSA_05-12-2011_coll_8%_100% partic_final_participating_bonds_mar2012_interest_calc" xfId="666"/>
    <cellStyle name="_ROM-BOP IMF file_DSA_05-12-2011_coll_8%_100% partic_non-participating_bonds_interest" xfId="667"/>
    <cellStyle name="_ROM-BOP IMF file_DSA_28-11-2011_cash upfront_2040_old" xfId="668"/>
    <cellStyle name="_ROM-BOP IMF file_DSA_28-11-2011_cash upfront_2040_old 2" xfId="669"/>
    <cellStyle name="_ROM-BOP IMF file_DSA_28-11-2011_cash upfront_2040_old_20120313_final_participating_bonds_mar2012_interest_calc" xfId="670"/>
    <cellStyle name="_ROM-BOP IMF file_DSA_28-11-2011_cash upfront_2040_old_20120315_final_participating_bonds_mar2012_interest_calc" xfId="671"/>
    <cellStyle name="_ROM-BOP IMF file_DSA_28-11-2011_cash upfront_2040_old_20120327_final_participating_bonds_mar2012_interest_calc" xfId="672"/>
    <cellStyle name="_ROM-BOP IMF file_DSA_28-11-2011_cash upfront_2040_old_cs_Eligible bonds and HRO_feb2012" xfId="673"/>
    <cellStyle name="_ROM-BOP IMF file_DSA_28-11-2011_cash upfront_2040_old_final_participating_bonds_mar2012_interest_calc" xfId="674"/>
    <cellStyle name="_ROM-BOP IMF file_DSA_28-11-2011_cash upfront_2040_old_non-participating_bonds_interest" xfId="675"/>
    <cellStyle name="_ROM-BOP IMF file_DSA_5th_review_IMF REVISED baseline_prolonged EFSF financing-AFTER2015" xfId="676"/>
    <cellStyle name="_ROM-BOP IMF file_DSA_5th_review_IMF REVISED baseline_prolonged EFSF financing-AFTER2015 2" xfId="677"/>
    <cellStyle name="_ROM-BOP IMF file_DSA_5th_review_IMF REVISED baseline_prolonged EFSF financing-AFTER2015_20120313_final_participating_bonds_mar2012_interest_calc" xfId="678"/>
    <cellStyle name="_ROM-BOP IMF file_DSA_5th_review_IMF REVISED baseline_prolonged EFSF financing-AFTER2015_20120315_final_participating_bonds_mar2012_interest_calc" xfId="679"/>
    <cellStyle name="_ROM-BOP IMF file_DSA_5th_review_IMF REVISED baseline_prolonged EFSF financing-AFTER2015_20120327_final_participating_bonds_mar2012_interest_calc" xfId="680"/>
    <cellStyle name="_ROM-BOP IMF file_DSA_5th_review_IMF REVISED baseline_prolonged EFSF financing-AFTER2015_cs_Eligible bonds and HRO_feb2012" xfId="681"/>
    <cellStyle name="_ROM-BOP IMF file_DSA_5th_review_IMF REVISED baseline_prolonged EFSF financing-AFTER2015_final_participating_bonds_mar2012_interest_calc" xfId="682"/>
    <cellStyle name="_ROM-BOP IMF file_DSA_5th_review_IMF REVISED baseline_prolonged EFSF financing-AFTER2015_non-participating_bonds_interest" xfId="683"/>
    <cellStyle name="_ROM-BOP IMF file_exchanged" xfId="684"/>
    <cellStyle name="_ROM-BOP IMF file_exchanged 2" xfId="685"/>
    <cellStyle name="_ROM-BOP IMF file_exchanged_20120313_final_participating_bonds_mar2012_interest_calc" xfId="686"/>
    <cellStyle name="_ROM-BOP IMF file_exchanged_20120315_final_participating_bonds_mar2012_interest_calc" xfId="687"/>
    <cellStyle name="_ROM-BOP IMF file_exchanged_20120327_final_participating_bonds_mar2012_interest_calc" xfId="688"/>
    <cellStyle name="_ROM-BOP IMF file_exchanged_cs_Eligible bonds and HRO_feb2012" xfId="689"/>
    <cellStyle name="_ROM-BOP IMF file_exchanged_final_participating_bonds_mar2012_interest_calc" xfId="690"/>
    <cellStyle name="_ROM-BOP IMF file_exchanged_non-participating_bonds_interest" xfId="691"/>
    <cellStyle name="_ROM-BOP IMF file_final_participating_bonds_mar2012_interest_calc" xfId="692"/>
    <cellStyle name="_ROM-BOP IMF file_non-participating_bonds_interest" xfId="693"/>
    <cellStyle name="=C:\WINNT35\SYSTEM32\COMMAND.COM" xfId="694"/>
    <cellStyle name="=C:\WINNT35\SYSTEM32\COMMAND.COM 2" xfId="695"/>
    <cellStyle name="=C:\WINNT35\SYSTEM32\COMMAND.COM 2 2" xfId="696"/>
    <cellStyle name="=C:\WINNT35\SYSTEM32\COMMAND.COM 2 2 2" xfId="697"/>
    <cellStyle name="=C:\WINNT35\SYSTEM32\COMMAND.COM 2 2 3" xfId="698"/>
    <cellStyle name="=C:\WINNT35\SYSTEM32\COMMAND.COM 2 2 4" xfId="699"/>
    <cellStyle name="=C:\WINNT35\SYSTEM32\COMMAND.COM 2 2 5" xfId="700"/>
    <cellStyle name="=C:\WINNT35\SYSTEM32\COMMAND.COM 2 3" xfId="701"/>
    <cellStyle name="=C:\WINNT35\SYSTEM32\COMMAND.COM 2 4" xfId="702"/>
    <cellStyle name="=C:\WINNT35\SYSTEM32\COMMAND.COM 2 5" xfId="703"/>
    <cellStyle name="=C:\WINNT35\SYSTEM32\COMMAND.COM 2 6" xfId="704"/>
    <cellStyle name="=C:\WINNT35\SYSTEM32\COMMAND.COM 2 7" xfId="705"/>
    <cellStyle name="=C:\WINNT35\SYSTEM32\COMMAND.COM 2_20120313_final_participating_bonds_mar2012_interest_calc" xfId="706"/>
    <cellStyle name="=C:\WINNT35\SYSTEM32\COMMAND.COM 3" xfId="707"/>
    <cellStyle name="=C:\WINNT35\SYSTEM32\COMMAND.COM 3 2" xfId="708"/>
    <cellStyle name="=C:\WINNT35\SYSTEM32\COMMAND.COM 3 3" xfId="709"/>
    <cellStyle name="=C:\WINNT35\SYSTEM32\COMMAND.COM 3 4" xfId="710"/>
    <cellStyle name="=C:\WINNT35\SYSTEM32\COMMAND.COM 3 5" xfId="711"/>
    <cellStyle name="=C:\WINNT35\SYSTEM32\COMMAND.COM 4" xfId="712"/>
    <cellStyle name="=C:\WINNT35\SYSTEM32\COMMAND.COM 5" xfId="713"/>
    <cellStyle name="=C:\WINNT35\SYSTEM32\COMMAND.COM 6" xfId="714"/>
    <cellStyle name="=C:\WINNT35\SYSTEM32\COMMAND.COM 7" xfId="715"/>
    <cellStyle name="=C:\WINNT35\SYSTEM32\COMMAND.COM 8" xfId="716"/>
    <cellStyle name="=C:\WINNT35\SYSTEM32\COMMAND.COM_20120313_final_participating_bonds_mar2012_interest_calc" xfId="717"/>
    <cellStyle name="0mitP" xfId="718"/>
    <cellStyle name="0ohneP" xfId="719"/>
    <cellStyle name="1 indent" xfId="720"/>
    <cellStyle name="1 indent 2" xfId="721"/>
    <cellStyle name="1 indent 3" xfId="722"/>
    <cellStyle name="10mitP" xfId="723"/>
    <cellStyle name="12mitP" xfId="724"/>
    <cellStyle name="12ohneP" xfId="725"/>
    <cellStyle name="13mitP" xfId="726"/>
    <cellStyle name="1enter" xfId="727"/>
    <cellStyle name="1mitP" xfId="728"/>
    <cellStyle name="1ohneP" xfId="729"/>
    <cellStyle name="2 indents" xfId="730"/>
    <cellStyle name="2 indents 2" xfId="731"/>
    <cellStyle name="2 indents 3" xfId="732"/>
    <cellStyle name="20% - Accent1" xfId="1"/>
    <cellStyle name="20% - Accent1 2" xfId="733"/>
    <cellStyle name="20% - Accent1 2 2" xfId="734"/>
    <cellStyle name="20% - Accent1 2 3" xfId="735"/>
    <cellStyle name="20% - Accent1 3" xfId="736"/>
    <cellStyle name="20% - Accent1 3 2" xfId="737"/>
    <cellStyle name="20% - Accent1 3 3" xfId="738"/>
    <cellStyle name="20% - Accent1 3 4" xfId="739"/>
    <cellStyle name="20% - Accent1 4" xfId="740"/>
    <cellStyle name="20% - Accent1 5" xfId="741"/>
    <cellStyle name="20% - Accent1 5 2" xfId="742"/>
    <cellStyle name="20% - Accent1 6" xfId="743"/>
    <cellStyle name="20% - Accent1 7" xfId="744"/>
    <cellStyle name="20% - Accent2" xfId="2"/>
    <cellStyle name="20% - Accent2 2" xfId="745"/>
    <cellStyle name="20% - Accent2 2 2" xfId="746"/>
    <cellStyle name="20% - Accent2 2 3" xfId="747"/>
    <cellStyle name="20% - Accent2 3" xfId="748"/>
    <cellStyle name="20% - Accent2 3 2" xfId="749"/>
    <cellStyle name="20% - Accent2 3 3" xfId="750"/>
    <cellStyle name="20% - Accent2 3 4" xfId="751"/>
    <cellStyle name="20% - Accent2 4" xfId="752"/>
    <cellStyle name="20% - Accent2 5" xfId="753"/>
    <cellStyle name="20% - Accent2 5 2" xfId="754"/>
    <cellStyle name="20% - Accent2 6" xfId="755"/>
    <cellStyle name="20% - Accent2 7" xfId="756"/>
    <cellStyle name="20% - Accent3" xfId="3"/>
    <cellStyle name="20% - Accent3 2" xfId="757"/>
    <cellStyle name="20% - Accent3 2 2" xfId="758"/>
    <cellStyle name="20% - Accent3 2 3" xfId="759"/>
    <cellStyle name="20% - Accent3 3" xfId="760"/>
    <cellStyle name="20% - Accent3 3 2" xfId="761"/>
    <cellStyle name="20% - Accent3 3 3" xfId="762"/>
    <cellStyle name="20% - Accent3 3 4" xfId="763"/>
    <cellStyle name="20% - Accent3 4" xfId="764"/>
    <cellStyle name="20% - Accent3 5" xfId="765"/>
    <cellStyle name="20% - Accent3 5 2" xfId="766"/>
    <cellStyle name="20% - Accent3 6" xfId="767"/>
    <cellStyle name="20% - Accent3 7" xfId="768"/>
    <cellStyle name="20% - Accent4" xfId="4"/>
    <cellStyle name="20% - Accent4 2" xfId="769"/>
    <cellStyle name="20% - Accent4 2 2" xfId="770"/>
    <cellStyle name="20% - Accent4 2 3" xfId="771"/>
    <cellStyle name="20% - Accent4 3" xfId="772"/>
    <cellStyle name="20% - Accent4 3 2" xfId="773"/>
    <cellStyle name="20% - Accent4 3 3" xfId="774"/>
    <cellStyle name="20% - Accent4 3 4" xfId="775"/>
    <cellStyle name="20% - Accent4 4" xfId="776"/>
    <cellStyle name="20% - Accent4 5" xfId="777"/>
    <cellStyle name="20% - Accent4 5 2" xfId="778"/>
    <cellStyle name="20% - Accent4 6" xfId="779"/>
    <cellStyle name="20% - Accent4 7" xfId="780"/>
    <cellStyle name="20% - Accent5" xfId="5"/>
    <cellStyle name="20% - Accent5 2" xfId="781"/>
    <cellStyle name="20% - Accent5 2 2" xfId="782"/>
    <cellStyle name="20% - Accent5 2 3" xfId="783"/>
    <cellStyle name="20% - Accent5 3" xfId="784"/>
    <cellStyle name="20% - Accent5 3 2" xfId="785"/>
    <cellStyle name="20% - Accent5 3 3" xfId="786"/>
    <cellStyle name="20% - Accent5 3 4" xfId="787"/>
    <cellStyle name="20% - Accent5 4" xfId="788"/>
    <cellStyle name="20% - Accent5 5" xfId="789"/>
    <cellStyle name="20% - Accent5 5 2" xfId="790"/>
    <cellStyle name="20% - Accent5 6" xfId="791"/>
    <cellStyle name="20% - Accent6" xfId="6"/>
    <cellStyle name="20% - Accent6 2" xfId="792"/>
    <cellStyle name="20% - Accent6 2 2" xfId="793"/>
    <cellStyle name="20% - Accent6 2 3" xfId="794"/>
    <cellStyle name="20% - Accent6 3" xfId="795"/>
    <cellStyle name="20% - Accent6 3 2" xfId="796"/>
    <cellStyle name="20% - Accent6 3 3" xfId="797"/>
    <cellStyle name="20% - Accent6 3 4" xfId="798"/>
    <cellStyle name="20% - Accent6 4" xfId="799"/>
    <cellStyle name="20% - Accent6 5" xfId="800"/>
    <cellStyle name="20% - Accent6 5 2" xfId="801"/>
    <cellStyle name="20% - Accent6 6" xfId="802"/>
    <cellStyle name="20% - akcent 1" xfId="803"/>
    <cellStyle name="20% - akcent 1 2" xfId="804"/>
    <cellStyle name="20% - akcent 2" xfId="805"/>
    <cellStyle name="20% - akcent 2 2" xfId="806"/>
    <cellStyle name="20% - akcent 3" xfId="807"/>
    <cellStyle name="20% - akcent 3 2" xfId="808"/>
    <cellStyle name="20% - akcent 4" xfId="809"/>
    <cellStyle name="20% - akcent 4 2" xfId="810"/>
    <cellStyle name="20% - akcent 5" xfId="811"/>
    <cellStyle name="20% - akcent 5 2" xfId="812"/>
    <cellStyle name="20% - akcent 6" xfId="813"/>
    <cellStyle name="20% - akcent 6 2" xfId="814"/>
    <cellStyle name="20% - Έμφαση1 2" xfId="815"/>
    <cellStyle name="20% - Έμφαση1 2 2" xfId="816"/>
    <cellStyle name="20% - Έμφαση1 2 3" xfId="817"/>
    <cellStyle name="20% - Έμφαση1 2 4" xfId="818"/>
    <cellStyle name="20% - Έμφαση1 2 5" xfId="819"/>
    <cellStyle name="20% - Έμφαση1 3" xfId="820"/>
    <cellStyle name="20% - Έμφαση1 4" xfId="821"/>
    <cellStyle name="20% - Έμφαση1 5" xfId="822"/>
    <cellStyle name="20% - Έμφαση1 6" xfId="823"/>
    <cellStyle name="20% - Έμφαση1 7" xfId="824"/>
    <cellStyle name="20% - Έμφαση2 2" xfId="825"/>
    <cellStyle name="20% - Έμφαση2 2 2" xfId="826"/>
    <cellStyle name="20% - Έμφαση2 2 3" xfId="827"/>
    <cellStyle name="20% - Έμφαση2 2 4" xfId="828"/>
    <cellStyle name="20% - Έμφαση2 2 5" xfId="829"/>
    <cellStyle name="20% - Έμφαση2 3" xfId="830"/>
    <cellStyle name="20% - Έμφαση2 4" xfId="831"/>
    <cellStyle name="20% - Έμφαση2 5" xfId="832"/>
    <cellStyle name="20% - Έμφαση2 6" xfId="833"/>
    <cellStyle name="20% - Έμφαση2 7" xfId="834"/>
    <cellStyle name="20% - Έμφαση3 2" xfId="835"/>
    <cellStyle name="20% - Έμφαση3 2 2" xfId="836"/>
    <cellStyle name="20% - Έμφαση3 2 3" xfId="837"/>
    <cellStyle name="20% - Έμφαση3 2 4" xfId="838"/>
    <cellStyle name="20% - Έμφαση3 2 5" xfId="839"/>
    <cellStyle name="20% - Έμφαση3 3" xfId="840"/>
    <cellStyle name="20% - Έμφαση3 4" xfId="841"/>
    <cellStyle name="20% - Έμφαση3 5" xfId="842"/>
    <cellStyle name="20% - Έμφαση3 6" xfId="843"/>
    <cellStyle name="20% - Έμφαση3 7" xfId="844"/>
    <cellStyle name="20% - Έμφαση4 2" xfId="845"/>
    <cellStyle name="20% - Έμφαση4 2 2" xfId="846"/>
    <cellStyle name="20% - Έμφαση4 2 3" xfId="847"/>
    <cellStyle name="20% - Έμφαση4 2 4" xfId="848"/>
    <cellStyle name="20% - Έμφαση4 2 5" xfId="849"/>
    <cellStyle name="20% - Έμφαση4 3" xfId="850"/>
    <cellStyle name="20% - Έμφαση4 4" xfId="851"/>
    <cellStyle name="20% - Έμφαση4 5" xfId="852"/>
    <cellStyle name="20% - Έμφαση4 6" xfId="853"/>
    <cellStyle name="20% - Έμφαση4 7" xfId="854"/>
    <cellStyle name="20% - Έμφαση5 2" xfId="855"/>
    <cellStyle name="20% - Έμφαση5 2 2" xfId="856"/>
    <cellStyle name="20% - Έμφαση5 2 3" xfId="857"/>
    <cellStyle name="20% - Έμφαση5 2 4" xfId="858"/>
    <cellStyle name="20% - Έμφαση5 2 5" xfId="859"/>
    <cellStyle name="20% - Έμφαση5 3" xfId="860"/>
    <cellStyle name="20% - Έμφαση5 4" xfId="861"/>
    <cellStyle name="20% - Έμφαση5 5" xfId="862"/>
    <cellStyle name="20% - Έμφαση5 6" xfId="863"/>
    <cellStyle name="20% - Έμφαση6 2" xfId="864"/>
    <cellStyle name="20% - Έμφαση6 2 2" xfId="865"/>
    <cellStyle name="20% - Έμφαση6 2 3" xfId="866"/>
    <cellStyle name="20% - Έμφαση6 2 4" xfId="867"/>
    <cellStyle name="20% - Έμφαση6 2 5" xfId="868"/>
    <cellStyle name="20% - Έμφαση6 3" xfId="869"/>
    <cellStyle name="20% - Έμφαση6 4" xfId="870"/>
    <cellStyle name="20% - Έμφαση6 5" xfId="871"/>
    <cellStyle name="20% - Έμφαση6 6" xfId="872"/>
    <cellStyle name="20% - Έμφαση6 7" xfId="873"/>
    <cellStyle name="2mitP" xfId="874"/>
    <cellStyle name="2ohneP" xfId="875"/>
    <cellStyle name="3 indents" xfId="876"/>
    <cellStyle name="3 indents 2" xfId="877"/>
    <cellStyle name="3 indents 3" xfId="878"/>
    <cellStyle name="3mitP" xfId="879"/>
    <cellStyle name="3ohneP" xfId="880"/>
    <cellStyle name="4 indents" xfId="881"/>
    <cellStyle name="4 indents 2" xfId="882"/>
    <cellStyle name="4 indents 3" xfId="883"/>
    <cellStyle name="40% - Accent1" xfId="7"/>
    <cellStyle name="40% - Accent1 2" xfId="884"/>
    <cellStyle name="40% - Accent1 2 2" xfId="885"/>
    <cellStyle name="40% - Accent1 2 3" xfId="886"/>
    <cellStyle name="40% - Accent1 3" xfId="887"/>
    <cellStyle name="40% - Accent1 3 2" xfId="888"/>
    <cellStyle name="40% - Accent1 3 3" xfId="889"/>
    <cellStyle name="40% - Accent1 3 4" xfId="890"/>
    <cellStyle name="40% - Accent1 4" xfId="891"/>
    <cellStyle name="40% - Accent1 5" xfId="892"/>
    <cellStyle name="40% - Accent1 5 2" xfId="893"/>
    <cellStyle name="40% - Accent1 6" xfId="894"/>
    <cellStyle name="40% - Accent1 7" xfId="895"/>
    <cellStyle name="40% - Accent2" xfId="8"/>
    <cellStyle name="40% - Accent2 2" xfId="896"/>
    <cellStyle name="40% - Accent2 2 2" xfId="897"/>
    <cellStyle name="40% - Accent2 2 3" xfId="898"/>
    <cellStyle name="40% - Accent2 3" xfId="899"/>
    <cellStyle name="40% - Accent2 3 2" xfId="900"/>
    <cellStyle name="40% - Accent2 3 3" xfId="901"/>
    <cellStyle name="40% - Accent2 3 4" xfId="902"/>
    <cellStyle name="40% - Accent2 4" xfId="903"/>
    <cellStyle name="40% - Accent2 5" xfId="904"/>
    <cellStyle name="40% - Accent2 5 2" xfId="905"/>
    <cellStyle name="40% - Accent2 6" xfId="906"/>
    <cellStyle name="40% - Accent3" xfId="9"/>
    <cellStyle name="40% - Accent3 2" xfId="907"/>
    <cellStyle name="40% - Accent3 2 2" xfId="908"/>
    <cellStyle name="40% - Accent3 2 3" xfId="909"/>
    <cellStyle name="40% - Accent3 3" xfId="910"/>
    <cellStyle name="40% - Accent3 3 2" xfId="911"/>
    <cellStyle name="40% - Accent3 3 3" xfId="912"/>
    <cellStyle name="40% - Accent3 3 4" xfId="913"/>
    <cellStyle name="40% - Accent3 4" xfId="914"/>
    <cellStyle name="40% - Accent3 5" xfId="915"/>
    <cellStyle name="40% - Accent3 5 2" xfId="916"/>
    <cellStyle name="40% - Accent3 6" xfId="917"/>
    <cellStyle name="40% - Accent3 7" xfId="918"/>
    <cellStyle name="40% - Accent4" xfId="10"/>
    <cellStyle name="40% - Accent4 2" xfId="919"/>
    <cellStyle name="40% - Accent4 2 2" xfId="920"/>
    <cellStyle name="40% - Accent4 2 3" xfId="921"/>
    <cellStyle name="40% - Accent4 3" xfId="922"/>
    <cellStyle name="40% - Accent4 3 2" xfId="923"/>
    <cellStyle name="40% - Accent4 3 3" xfId="924"/>
    <cellStyle name="40% - Accent4 3 4" xfId="925"/>
    <cellStyle name="40% - Accent4 4" xfId="926"/>
    <cellStyle name="40% - Accent4 5" xfId="927"/>
    <cellStyle name="40% - Accent4 5 2" xfId="928"/>
    <cellStyle name="40% - Accent4 6" xfId="929"/>
    <cellStyle name="40% - Accent4 7" xfId="930"/>
    <cellStyle name="40% - Accent5" xfId="11"/>
    <cellStyle name="40% - Accent5 2" xfId="931"/>
    <cellStyle name="40% - Accent5 2 2" xfId="932"/>
    <cellStyle name="40% - Accent5 2 3" xfId="933"/>
    <cellStyle name="40% - Accent5 3" xfId="934"/>
    <cellStyle name="40% - Accent5 3 2" xfId="935"/>
    <cellStyle name="40% - Accent5 3 3" xfId="936"/>
    <cellStyle name="40% - Accent5 3 4" xfId="937"/>
    <cellStyle name="40% - Accent5 4" xfId="938"/>
    <cellStyle name="40% - Accent5 5" xfId="939"/>
    <cellStyle name="40% - Accent5 5 2" xfId="940"/>
    <cellStyle name="40% - Accent5 6" xfId="941"/>
    <cellStyle name="40% - Accent6" xfId="12"/>
    <cellStyle name="40% - Accent6 2" xfId="942"/>
    <cellStyle name="40% - Accent6 2 2" xfId="943"/>
    <cellStyle name="40% - Accent6 2 3" xfId="944"/>
    <cellStyle name="40% - Accent6 3" xfId="945"/>
    <cellStyle name="40% - Accent6 3 2" xfId="946"/>
    <cellStyle name="40% - Accent6 3 3" xfId="947"/>
    <cellStyle name="40% - Accent6 3 4" xfId="948"/>
    <cellStyle name="40% - Accent6 4" xfId="949"/>
    <cellStyle name="40% - Accent6 5" xfId="950"/>
    <cellStyle name="40% - Accent6 5 2" xfId="951"/>
    <cellStyle name="40% - Accent6 6" xfId="952"/>
    <cellStyle name="40% - Accent6 7" xfId="953"/>
    <cellStyle name="40% - akcent 1" xfId="954"/>
    <cellStyle name="40% - akcent 1 2" xfId="955"/>
    <cellStyle name="40% - akcent 2" xfId="956"/>
    <cellStyle name="40% - akcent 2 2" xfId="957"/>
    <cellStyle name="40% - akcent 3" xfId="958"/>
    <cellStyle name="40% - akcent 3 2" xfId="959"/>
    <cellStyle name="40% - akcent 4" xfId="960"/>
    <cellStyle name="40% - akcent 4 2" xfId="961"/>
    <cellStyle name="40% - akcent 5" xfId="962"/>
    <cellStyle name="40% - akcent 5 2" xfId="963"/>
    <cellStyle name="40% - akcent 6" xfId="964"/>
    <cellStyle name="40% - akcent 6 2" xfId="965"/>
    <cellStyle name="40% - Έμφαση1 2" xfId="966"/>
    <cellStyle name="40% - Έμφαση1 2 2" xfId="967"/>
    <cellStyle name="40% - Έμφαση1 2 3" xfId="968"/>
    <cellStyle name="40% - Έμφαση1 2 4" xfId="969"/>
    <cellStyle name="40% - Έμφαση1 2 5" xfId="970"/>
    <cellStyle name="40% - Έμφαση1 3" xfId="971"/>
    <cellStyle name="40% - Έμφαση1 4" xfId="972"/>
    <cellStyle name="40% - Έμφαση1 5" xfId="973"/>
    <cellStyle name="40% - Έμφαση1 6" xfId="974"/>
    <cellStyle name="40% - Έμφαση1 7" xfId="975"/>
    <cellStyle name="40% - Έμφαση2 2" xfId="976"/>
    <cellStyle name="40% - Έμφαση2 2 2" xfId="977"/>
    <cellStyle name="40% - Έμφαση2 2 3" xfId="978"/>
    <cellStyle name="40% - Έμφαση2 2 4" xfId="979"/>
    <cellStyle name="40% - Έμφαση2 2 5" xfId="980"/>
    <cellStyle name="40% - Έμφαση2 3" xfId="981"/>
    <cellStyle name="40% - Έμφαση2 4" xfId="982"/>
    <cellStyle name="40% - Έμφαση2 5" xfId="983"/>
    <cellStyle name="40% - Έμφαση2 6" xfId="984"/>
    <cellStyle name="40% - Έμφαση3 2" xfId="985"/>
    <cellStyle name="40% - Έμφαση3 2 2" xfId="986"/>
    <cellStyle name="40% - Έμφαση3 2 3" xfId="987"/>
    <cellStyle name="40% - Έμφαση3 2 4" xfId="988"/>
    <cellStyle name="40% - Έμφαση3 2 5" xfId="989"/>
    <cellStyle name="40% - Έμφαση3 3" xfId="990"/>
    <cellStyle name="40% - Έμφαση3 4" xfId="991"/>
    <cellStyle name="40% - Έμφαση3 5" xfId="992"/>
    <cellStyle name="40% - Έμφαση3 6" xfId="993"/>
    <cellStyle name="40% - Έμφαση3 7" xfId="994"/>
    <cellStyle name="40% - Έμφαση4 2" xfId="995"/>
    <cellStyle name="40% - Έμφαση4 2 2" xfId="996"/>
    <cellStyle name="40% - Έμφαση4 2 3" xfId="997"/>
    <cellStyle name="40% - Έμφαση4 2 4" xfId="998"/>
    <cellStyle name="40% - Έμφαση4 2 5" xfId="999"/>
    <cellStyle name="40% - Έμφαση4 3" xfId="1000"/>
    <cellStyle name="40% - Έμφαση4 4" xfId="1001"/>
    <cellStyle name="40% - Έμφαση4 5" xfId="1002"/>
    <cellStyle name="40% - Έμφαση4 6" xfId="1003"/>
    <cellStyle name="40% - Έμφαση4 7" xfId="1004"/>
    <cellStyle name="40% - Έμφαση5 2" xfId="1005"/>
    <cellStyle name="40% - Έμφαση5 2 2" xfId="1006"/>
    <cellStyle name="40% - Έμφαση5 2 3" xfId="1007"/>
    <cellStyle name="40% - Έμφαση5 2 4" xfId="1008"/>
    <cellStyle name="40% - Έμφαση5 2 5" xfId="1009"/>
    <cellStyle name="40% - Έμφαση5 3" xfId="1010"/>
    <cellStyle name="40% - Έμφαση5 4" xfId="1011"/>
    <cellStyle name="40% - Έμφαση5 5" xfId="1012"/>
    <cellStyle name="40% - Έμφαση5 6" xfId="1013"/>
    <cellStyle name="40% - Έμφαση5 7" xfId="1014"/>
    <cellStyle name="40% - Έμφαση6 2" xfId="1015"/>
    <cellStyle name="40% - Έμφαση6 2 2" xfId="1016"/>
    <cellStyle name="40% - Έμφαση6 2 3" xfId="1017"/>
    <cellStyle name="40% - Έμφαση6 2 4" xfId="1018"/>
    <cellStyle name="40% - Έμφαση6 2 5" xfId="1019"/>
    <cellStyle name="40% - Έμφαση6 3" xfId="1020"/>
    <cellStyle name="40% - Έμφαση6 4" xfId="1021"/>
    <cellStyle name="40% - Έμφαση6 5" xfId="1022"/>
    <cellStyle name="40% - Έμφαση6 6" xfId="1023"/>
    <cellStyle name="40% - Έμφαση6 7" xfId="1024"/>
    <cellStyle name="4mitP" xfId="1025"/>
    <cellStyle name="4ohneP" xfId="1026"/>
    <cellStyle name="5 indents" xfId="1027"/>
    <cellStyle name="60% - Accent1" xfId="13"/>
    <cellStyle name="60% - Accent1 2" xfId="1028"/>
    <cellStyle name="60% - Accent1 2 2" xfId="1029"/>
    <cellStyle name="60% - Accent1 2 3" xfId="1030"/>
    <cellStyle name="60% - Accent1 3" xfId="1031"/>
    <cellStyle name="60% - Accent1 3 2" xfId="1032"/>
    <cellStyle name="60% - Accent1 3 3" xfId="1033"/>
    <cellStyle name="60% - Accent1 3 4" xfId="1034"/>
    <cellStyle name="60% - Accent1 4" xfId="1035"/>
    <cellStyle name="60% - Accent1 5" xfId="1036"/>
    <cellStyle name="60% - Accent2" xfId="14"/>
    <cellStyle name="60% - Accent2 2" xfId="1037"/>
    <cellStyle name="60% - Accent2 2 2" xfId="1038"/>
    <cellStyle name="60% - Accent2 2 3" xfId="1039"/>
    <cellStyle name="60% - Accent2 3" xfId="1040"/>
    <cellStyle name="60% - Accent2 3 2" xfId="1041"/>
    <cellStyle name="60% - Accent2 3 3" xfId="1042"/>
    <cellStyle name="60% - Accent2 3 4" xfId="1043"/>
    <cellStyle name="60% - Accent2 4" xfId="1044"/>
    <cellStyle name="60% - Accent3" xfId="15"/>
    <cellStyle name="60% - Accent3 2" xfId="1045"/>
    <cellStyle name="60% - Accent3 2 2" xfId="1046"/>
    <cellStyle name="60% - Accent3 2 3" xfId="1047"/>
    <cellStyle name="60% - Accent3 3" xfId="1048"/>
    <cellStyle name="60% - Accent3 3 2" xfId="1049"/>
    <cellStyle name="60% - Accent3 3 3" xfId="1050"/>
    <cellStyle name="60% - Accent3 3 4" xfId="1051"/>
    <cellStyle name="60% - Accent3 4" xfId="1052"/>
    <cellStyle name="60% - Accent3 5" xfId="1053"/>
    <cellStyle name="60% - Accent4" xfId="16"/>
    <cellStyle name="60% - Accent4 2" xfId="1054"/>
    <cellStyle name="60% - Accent4 2 2" xfId="1055"/>
    <cellStyle name="60% - Accent4 2 3" xfId="1056"/>
    <cellStyle name="60% - Accent4 3" xfId="1057"/>
    <cellStyle name="60% - Accent4 3 2" xfId="1058"/>
    <cellStyle name="60% - Accent4 3 3" xfId="1059"/>
    <cellStyle name="60% - Accent4 3 4" xfId="1060"/>
    <cellStyle name="60% - Accent4 4" xfId="1061"/>
    <cellStyle name="60% - Accent4 5" xfId="1062"/>
    <cellStyle name="60% - Accent5" xfId="17"/>
    <cellStyle name="60% - Accent5 2" xfId="1063"/>
    <cellStyle name="60% - Accent5 2 2" xfId="1064"/>
    <cellStyle name="60% - Accent5 2 3" xfId="1065"/>
    <cellStyle name="60% - Accent5 3" xfId="1066"/>
    <cellStyle name="60% - Accent5 3 2" xfId="1067"/>
    <cellStyle name="60% - Accent5 3 3" xfId="1068"/>
    <cellStyle name="60% - Accent5 3 4" xfId="1069"/>
    <cellStyle name="60% - Accent5 4" xfId="1070"/>
    <cellStyle name="60% - Accent6" xfId="18"/>
    <cellStyle name="60% - Accent6 2" xfId="1071"/>
    <cellStyle name="60% - Accent6 2 2" xfId="1072"/>
    <cellStyle name="60% - Accent6 2 3" xfId="1073"/>
    <cellStyle name="60% - Accent6 3" xfId="1074"/>
    <cellStyle name="60% - Accent6 3 2" xfId="1075"/>
    <cellStyle name="60% - Accent6 3 3" xfId="1076"/>
    <cellStyle name="60% - Accent6 3 4" xfId="1077"/>
    <cellStyle name="60% - Accent6 4" xfId="1078"/>
    <cellStyle name="60% - Accent6 5" xfId="1079"/>
    <cellStyle name="60% - akcent 1" xfId="1080"/>
    <cellStyle name="60% - akcent 1 2" xfId="1081"/>
    <cellStyle name="60% - akcent 2" xfId="1082"/>
    <cellStyle name="60% - akcent 2 2" xfId="1083"/>
    <cellStyle name="60% - akcent 3" xfId="1084"/>
    <cellStyle name="60% - akcent 3 2" xfId="1085"/>
    <cellStyle name="60% - akcent 4" xfId="1086"/>
    <cellStyle name="60% - akcent 4 2" xfId="1087"/>
    <cellStyle name="60% - akcent 5" xfId="1088"/>
    <cellStyle name="60% - akcent 5 2" xfId="1089"/>
    <cellStyle name="60% - akcent 6" xfId="1090"/>
    <cellStyle name="60% - akcent 6 2" xfId="1091"/>
    <cellStyle name="60% - Έμφαση1 2" xfId="1092"/>
    <cellStyle name="60% - Έμφαση1 2 2" xfId="1093"/>
    <cellStyle name="60% - Έμφαση1 2 3" xfId="1094"/>
    <cellStyle name="60% - Έμφαση1 2 4" xfId="1095"/>
    <cellStyle name="60% - Έμφαση1 2 5" xfId="1096"/>
    <cellStyle name="60% - Έμφαση1 3" xfId="1097"/>
    <cellStyle name="60% - Έμφαση1 4" xfId="1098"/>
    <cellStyle name="60% - Έμφαση1 5" xfId="1099"/>
    <cellStyle name="60% - Έμφαση1 6" xfId="1100"/>
    <cellStyle name="60% - Έμφαση1 7" xfId="1101"/>
    <cellStyle name="60% - Έμφαση2 2" xfId="1102"/>
    <cellStyle name="60% - Έμφαση2 2 2" xfId="1103"/>
    <cellStyle name="60% - Έμφαση2 2 3" xfId="1104"/>
    <cellStyle name="60% - Έμφαση2 2 4" xfId="1105"/>
    <cellStyle name="60% - Έμφαση2 2 5" xfId="1106"/>
    <cellStyle name="60% - Έμφαση2 3" xfId="1107"/>
    <cellStyle name="60% - Έμφαση2 4" xfId="1108"/>
    <cellStyle name="60% - Έμφαση2 5" xfId="1109"/>
    <cellStyle name="60% - Έμφαση2 6" xfId="1110"/>
    <cellStyle name="60% - Έμφαση2 7" xfId="1111"/>
    <cellStyle name="60% - Έμφαση3 2" xfId="1112"/>
    <cellStyle name="60% - Έμφαση3 2 2" xfId="1113"/>
    <cellStyle name="60% - Έμφαση3 2 3" xfId="1114"/>
    <cellStyle name="60% - Έμφαση3 2 4" xfId="1115"/>
    <cellStyle name="60% - Έμφαση3 2 5" xfId="1116"/>
    <cellStyle name="60% - Έμφαση3 3" xfId="1117"/>
    <cellStyle name="60% - Έμφαση3 4" xfId="1118"/>
    <cellStyle name="60% - Έμφαση3 5" xfId="1119"/>
    <cellStyle name="60% - Έμφαση3 6" xfId="1120"/>
    <cellStyle name="60% - Έμφαση3 7" xfId="1121"/>
    <cellStyle name="60% - Έμφαση4 2" xfId="1122"/>
    <cellStyle name="60% - Έμφαση4 2 2" xfId="1123"/>
    <cellStyle name="60% - Έμφαση4 2 3" xfId="1124"/>
    <cellStyle name="60% - Έμφαση4 2 4" xfId="1125"/>
    <cellStyle name="60% - Έμφαση4 2 5" xfId="1126"/>
    <cellStyle name="60% - Έμφαση4 3" xfId="1127"/>
    <cellStyle name="60% - Έμφαση4 4" xfId="1128"/>
    <cellStyle name="60% - Έμφαση4 5" xfId="1129"/>
    <cellStyle name="60% - Έμφαση4 6" xfId="1130"/>
    <cellStyle name="60% - Έμφαση4 7" xfId="1131"/>
    <cellStyle name="60% - Έμφαση5 2" xfId="1132"/>
    <cellStyle name="60% - Έμφαση5 2 2" xfId="1133"/>
    <cellStyle name="60% - Έμφαση5 2 3" xfId="1134"/>
    <cellStyle name="60% - Έμφαση5 2 4" xfId="1135"/>
    <cellStyle name="60% - Έμφαση5 2 5" xfId="1136"/>
    <cellStyle name="60% - Έμφαση5 3" xfId="1137"/>
    <cellStyle name="60% - Έμφαση5 4" xfId="1138"/>
    <cellStyle name="60% - Έμφαση5 5" xfId="1139"/>
    <cellStyle name="60% - Έμφαση5 6" xfId="1140"/>
    <cellStyle name="60% - Έμφαση5 7" xfId="1141"/>
    <cellStyle name="60% - Έμφαση6 2" xfId="1142"/>
    <cellStyle name="60% - Έμφαση6 2 2" xfId="1143"/>
    <cellStyle name="60% - Έμφαση6 2 3" xfId="1144"/>
    <cellStyle name="60% - Έμφαση6 2 4" xfId="1145"/>
    <cellStyle name="60% - Έμφαση6 2 5" xfId="1146"/>
    <cellStyle name="60% - Έμφαση6 3" xfId="1147"/>
    <cellStyle name="60% - Έμφαση6 4" xfId="1148"/>
    <cellStyle name="60% - Έμφαση6 5" xfId="1149"/>
    <cellStyle name="60% - Έμφαση6 6" xfId="1150"/>
    <cellStyle name="60% - Έμφαση6 7" xfId="1151"/>
    <cellStyle name="6mitP" xfId="1152"/>
    <cellStyle name="6ohneP" xfId="1153"/>
    <cellStyle name="7mitP" xfId="1154"/>
    <cellStyle name="9mitP" xfId="1155"/>
    <cellStyle name="9ohneP" xfId="1156"/>
    <cellStyle name="Accent1" xfId="19"/>
    <cellStyle name="Accent1 - 20%" xfId="1157"/>
    <cellStyle name="Accent1 - 20% 2" xfId="1158"/>
    <cellStyle name="Accent1 - 20% 2 2" xfId="1159"/>
    <cellStyle name="Accent1 - 20% 2 3" xfId="1160"/>
    <cellStyle name="Accent1 - 20% 2 4" xfId="1161"/>
    <cellStyle name="Accent1 - 20% 2 5" xfId="1162"/>
    <cellStyle name="Accent1 - 20% 3" xfId="1163"/>
    <cellStyle name="Accent1 - 20% 3 2" xfId="1164"/>
    <cellStyle name="Accent1 - 20% 3 3" xfId="1165"/>
    <cellStyle name="Accent1 - 20% 3 4" xfId="1166"/>
    <cellStyle name="Accent1 - 20% 3 5" xfId="1167"/>
    <cellStyle name="Accent1 - 20% 4" xfId="1168"/>
    <cellStyle name="Accent1 - 20% 5" xfId="1169"/>
    <cellStyle name="Accent1 - 20% 6" xfId="1170"/>
    <cellStyle name="Accent1 - 20% 7" xfId="1171"/>
    <cellStyle name="Accent1 - 20% 8" xfId="1172"/>
    <cellStyle name="Accent1 - 40%" xfId="1173"/>
    <cellStyle name="Accent1 - 40% 2" xfId="1174"/>
    <cellStyle name="Accent1 - 40% 2 2" xfId="1175"/>
    <cellStyle name="Accent1 - 40% 2 3" xfId="1176"/>
    <cellStyle name="Accent1 - 40% 2 4" xfId="1177"/>
    <cellStyle name="Accent1 - 40% 2 5" xfId="1178"/>
    <cellStyle name="Accent1 - 40% 3" xfId="1179"/>
    <cellStyle name="Accent1 - 40% 3 2" xfId="1180"/>
    <cellStyle name="Accent1 - 40% 3 3" xfId="1181"/>
    <cellStyle name="Accent1 - 40% 3 4" xfId="1182"/>
    <cellStyle name="Accent1 - 40% 3 5" xfId="1183"/>
    <cellStyle name="Accent1 - 40% 4" xfId="1184"/>
    <cellStyle name="Accent1 - 40% 5" xfId="1185"/>
    <cellStyle name="Accent1 - 40% 6" xfId="1186"/>
    <cellStyle name="Accent1 - 40% 7" xfId="1187"/>
    <cellStyle name="Accent1 - 40% 8" xfId="1188"/>
    <cellStyle name="Accent1 - 60%" xfId="1189"/>
    <cellStyle name="Accent1 - 60% 2" xfId="1190"/>
    <cellStyle name="Accent1 - 60% 2 2" xfId="1191"/>
    <cellStyle name="Accent1 - 60% 2 3" xfId="1192"/>
    <cellStyle name="Accent1 - 60% 2 4" xfId="1193"/>
    <cellStyle name="Accent1 - 60% 2 5" xfId="1194"/>
    <cellStyle name="Accent1 - 60% 3" xfId="1195"/>
    <cellStyle name="Accent1 - 60% 4" xfId="1196"/>
    <cellStyle name="Accent1 - 60% 5" xfId="1197"/>
    <cellStyle name="Accent1 - 60% 6" xfId="1198"/>
    <cellStyle name="Accent1 - 60% 7" xfId="1199"/>
    <cellStyle name="Accent1 10" xfId="1200"/>
    <cellStyle name="Accent1 11" xfId="1201"/>
    <cellStyle name="Accent1 12" xfId="1202"/>
    <cellStyle name="Accent1 13" xfId="1203"/>
    <cellStyle name="Accent1 14" xfId="1204"/>
    <cellStyle name="Accent1 15" xfId="1205"/>
    <cellStyle name="Accent1 2" xfId="1206"/>
    <cellStyle name="Accent1 2 2" xfId="1207"/>
    <cellStyle name="Accent1 2 3" xfId="1208"/>
    <cellStyle name="Accent1 3" xfId="1209"/>
    <cellStyle name="Accent1 3 2" xfId="1210"/>
    <cellStyle name="Accent1 3 3" xfId="1211"/>
    <cellStyle name="Accent1 3 4" xfId="1212"/>
    <cellStyle name="Accent1 4" xfId="1213"/>
    <cellStyle name="Accent1 5" xfId="1214"/>
    <cellStyle name="Accent1 6" xfId="1215"/>
    <cellStyle name="Accent1 7" xfId="1216"/>
    <cellStyle name="Accent1 8" xfId="1217"/>
    <cellStyle name="Accent1 9" xfId="1218"/>
    <cellStyle name="Accent2" xfId="20"/>
    <cellStyle name="Accent2 - 20%" xfId="1219"/>
    <cellStyle name="Accent2 - 20% 2" xfId="1220"/>
    <cellStyle name="Accent2 - 20% 2 2" xfId="1221"/>
    <cellStyle name="Accent2 - 20% 2 3" xfId="1222"/>
    <cellStyle name="Accent2 - 20% 2 4" xfId="1223"/>
    <cellStyle name="Accent2 - 20% 2 5" xfId="1224"/>
    <cellStyle name="Accent2 - 20% 3" xfId="1225"/>
    <cellStyle name="Accent2 - 20% 3 2" xfId="1226"/>
    <cellStyle name="Accent2 - 20% 3 3" xfId="1227"/>
    <cellStyle name="Accent2 - 20% 3 4" xfId="1228"/>
    <cellStyle name="Accent2 - 20% 3 5" xfId="1229"/>
    <cellStyle name="Accent2 - 20% 4" xfId="1230"/>
    <cellStyle name="Accent2 - 20% 5" xfId="1231"/>
    <cellStyle name="Accent2 - 20% 6" xfId="1232"/>
    <cellStyle name="Accent2 - 20% 7" xfId="1233"/>
    <cellStyle name="Accent2 - 20% 8" xfId="1234"/>
    <cellStyle name="Accent2 - 40%" xfId="1235"/>
    <cellStyle name="Accent2 - 40% 2" xfId="1236"/>
    <cellStyle name="Accent2 - 40% 2 2" xfId="1237"/>
    <cellStyle name="Accent2 - 40% 2 3" xfId="1238"/>
    <cellStyle name="Accent2 - 40% 2 4" xfId="1239"/>
    <cellStyle name="Accent2 - 40% 2 5" xfId="1240"/>
    <cellStyle name="Accent2 - 40% 3" xfId="1241"/>
    <cellStyle name="Accent2 - 40% 3 2" xfId="1242"/>
    <cellStyle name="Accent2 - 40% 3 3" xfId="1243"/>
    <cellStyle name="Accent2 - 40% 3 4" xfId="1244"/>
    <cellStyle name="Accent2 - 40% 3 5" xfId="1245"/>
    <cellStyle name="Accent2 - 40% 4" xfId="1246"/>
    <cellStyle name="Accent2 - 40% 5" xfId="1247"/>
    <cellStyle name="Accent2 - 40% 6" xfId="1248"/>
    <cellStyle name="Accent2 - 40% 7" xfId="1249"/>
    <cellStyle name="Accent2 - 40% 8" xfId="1250"/>
    <cellStyle name="Accent2 - 60%" xfId="1251"/>
    <cellStyle name="Accent2 - 60% 2" xfId="1252"/>
    <cellStyle name="Accent2 - 60% 2 2" xfId="1253"/>
    <cellStyle name="Accent2 - 60% 2 3" xfId="1254"/>
    <cellStyle name="Accent2 - 60% 2 4" xfId="1255"/>
    <cellStyle name="Accent2 - 60% 2 5" xfId="1256"/>
    <cellStyle name="Accent2 - 60% 3" xfId="1257"/>
    <cellStyle name="Accent2 - 60% 4" xfId="1258"/>
    <cellStyle name="Accent2 - 60% 5" xfId="1259"/>
    <cellStyle name="Accent2 - 60% 6" xfId="1260"/>
    <cellStyle name="Accent2 - 60% 7" xfId="1261"/>
    <cellStyle name="Accent2 10" xfId="1262"/>
    <cellStyle name="Accent2 11" xfId="1263"/>
    <cellStyle name="Accent2 12" xfId="1264"/>
    <cellStyle name="Accent2 13" xfId="1265"/>
    <cellStyle name="Accent2 14" xfId="1266"/>
    <cellStyle name="Accent2 15" xfId="1267"/>
    <cellStyle name="Accent2 2" xfId="1268"/>
    <cellStyle name="Accent2 2 2" xfId="1269"/>
    <cellStyle name="Accent2 2 3" xfId="1270"/>
    <cellStyle name="Accent2 3" xfId="1271"/>
    <cellStyle name="Accent2 3 2" xfId="1272"/>
    <cellStyle name="Accent2 3 3" xfId="1273"/>
    <cellStyle name="Accent2 3 4" xfId="1274"/>
    <cellStyle name="Accent2 4" xfId="1275"/>
    <cellStyle name="Accent2 5" xfId="1276"/>
    <cellStyle name="Accent2 6" xfId="1277"/>
    <cellStyle name="Accent2 7" xfId="1278"/>
    <cellStyle name="Accent2 8" xfId="1279"/>
    <cellStyle name="Accent2 9" xfId="1280"/>
    <cellStyle name="Accent3" xfId="21"/>
    <cellStyle name="Accent3 - 20%" xfId="1281"/>
    <cellStyle name="Accent3 - 20% 2" xfId="1282"/>
    <cellStyle name="Accent3 - 20% 2 2" xfId="1283"/>
    <cellStyle name="Accent3 - 20% 2 3" xfId="1284"/>
    <cellStyle name="Accent3 - 20% 2 4" xfId="1285"/>
    <cellStyle name="Accent3 - 20% 2 5" xfId="1286"/>
    <cellStyle name="Accent3 - 20% 3" xfId="1287"/>
    <cellStyle name="Accent3 - 20% 3 2" xfId="1288"/>
    <cellStyle name="Accent3 - 20% 3 3" xfId="1289"/>
    <cellStyle name="Accent3 - 20% 3 4" xfId="1290"/>
    <cellStyle name="Accent3 - 20% 3 5" xfId="1291"/>
    <cellStyle name="Accent3 - 20% 4" xfId="1292"/>
    <cellStyle name="Accent3 - 20% 5" xfId="1293"/>
    <cellStyle name="Accent3 - 20% 6" xfId="1294"/>
    <cellStyle name="Accent3 - 20% 7" xfId="1295"/>
    <cellStyle name="Accent3 - 20% 8" xfId="1296"/>
    <cellStyle name="Accent3 - 40%" xfId="1297"/>
    <cellStyle name="Accent3 - 40% 2" xfId="1298"/>
    <cellStyle name="Accent3 - 40% 2 2" xfId="1299"/>
    <cellStyle name="Accent3 - 40% 2 3" xfId="1300"/>
    <cellStyle name="Accent3 - 40% 2 4" xfId="1301"/>
    <cellStyle name="Accent3 - 40% 2 5" xfId="1302"/>
    <cellStyle name="Accent3 - 40% 3" xfId="1303"/>
    <cellStyle name="Accent3 - 40% 3 2" xfId="1304"/>
    <cellStyle name="Accent3 - 40% 3 3" xfId="1305"/>
    <cellStyle name="Accent3 - 40% 3 4" xfId="1306"/>
    <cellStyle name="Accent3 - 40% 3 5" xfId="1307"/>
    <cellStyle name="Accent3 - 40% 4" xfId="1308"/>
    <cellStyle name="Accent3 - 40% 5" xfId="1309"/>
    <cellStyle name="Accent3 - 40% 6" xfId="1310"/>
    <cellStyle name="Accent3 - 40% 7" xfId="1311"/>
    <cellStyle name="Accent3 - 40% 8" xfId="1312"/>
    <cellStyle name="Accent3 - 60%" xfId="1313"/>
    <cellStyle name="Accent3 - 60% 2" xfId="1314"/>
    <cellStyle name="Accent3 - 60% 2 2" xfId="1315"/>
    <cellStyle name="Accent3 - 60% 2 3" xfId="1316"/>
    <cellStyle name="Accent3 - 60% 2 4" xfId="1317"/>
    <cellStyle name="Accent3 - 60% 2 5" xfId="1318"/>
    <cellStyle name="Accent3 - 60% 3" xfId="1319"/>
    <cellStyle name="Accent3 - 60% 4" xfId="1320"/>
    <cellStyle name="Accent3 - 60% 5" xfId="1321"/>
    <cellStyle name="Accent3 - 60% 6" xfId="1322"/>
    <cellStyle name="Accent3 - 60% 7" xfId="1323"/>
    <cellStyle name="Accent3 10" xfId="1324"/>
    <cellStyle name="Accent3 11" xfId="1325"/>
    <cellStyle name="Accent3 12" xfId="1326"/>
    <cellStyle name="Accent3 13" xfId="1327"/>
    <cellStyle name="Accent3 14" xfId="1328"/>
    <cellStyle name="Accent3 15" xfId="1329"/>
    <cellStyle name="Accent3 2" xfId="1330"/>
    <cellStyle name="Accent3 2 2" xfId="1331"/>
    <cellStyle name="Accent3 2 3" xfId="1332"/>
    <cellStyle name="Accent3 3" xfId="1333"/>
    <cellStyle name="Accent3 3 2" xfId="1334"/>
    <cellStyle name="Accent3 3 3" xfId="1335"/>
    <cellStyle name="Accent3 3 4" xfId="1336"/>
    <cellStyle name="Accent3 4" xfId="1337"/>
    <cellStyle name="Accent3 5" xfId="1338"/>
    <cellStyle name="Accent3 6" xfId="1339"/>
    <cellStyle name="Accent3 7" xfId="1340"/>
    <cellStyle name="Accent3 8" xfId="1341"/>
    <cellStyle name="Accent3 9" xfId="1342"/>
    <cellStyle name="Accent4" xfId="22"/>
    <cellStyle name="Accent4 - 20%" xfId="1343"/>
    <cellStyle name="Accent4 - 20% 2" xfId="1344"/>
    <cellStyle name="Accent4 - 20% 2 2" xfId="1345"/>
    <cellStyle name="Accent4 - 20% 2 3" xfId="1346"/>
    <cellStyle name="Accent4 - 20% 2 4" xfId="1347"/>
    <cellStyle name="Accent4 - 20% 2 5" xfId="1348"/>
    <cellStyle name="Accent4 - 20% 3" xfId="1349"/>
    <cellStyle name="Accent4 - 20% 3 2" xfId="1350"/>
    <cellStyle name="Accent4 - 20% 3 3" xfId="1351"/>
    <cellStyle name="Accent4 - 20% 3 4" xfId="1352"/>
    <cellStyle name="Accent4 - 20% 3 5" xfId="1353"/>
    <cellStyle name="Accent4 - 20% 4" xfId="1354"/>
    <cellStyle name="Accent4 - 20% 5" xfId="1355"/>
    <cellStyle name="Accent4 - 20% 6" xfId="1356"/>
    <cellStyle name="Accent4 - 20% 7" xfId="1357"/>
    <cellStyle name="Accent4 - 20% 8" xfId="1358"/>
    <cellStyle name="Accent4 - 40%" xfId="1359"/>
    <cellStyle name="Accent4 - 40% 2" xfId="1360"/>
    <cellStyle name="Accent4 - 40% 2 2" xfId="1361"/>
    <cellStyle name="Accent4 - 40% 2 3" xfId="1362"/>
    <cellStyle name="Accent4 - 40% 2 4" xfId="1363"/>
    <cellStyle name="Accent4 - 40% 2 5" xfId="1364"/>
    <cellStyle name="Accent4 - 40% 3" xfId="1365"/>
    <cellStyle name="Accent4 - 40% 3 2" xfId="1366"/>
    <cellStyle name="Accent4 - 40% 3 3" xfId="1367"/>
    <cellStyle name="Accent4 - 40% 3 4" xfId="1368"/>
    <cellStyle name="Accent4 - 40% 3 5" xfId="1369"/>
    <cellStyle name="Accent4 - 40% 4" xfId="1370"/>
    <cellStyle name="Accent4 - 40% 5" xfId="1371"/>
    <cellStyle name="Accent4 - 40% 6" xfId="1372"/>
    <cellStyle name="Accent4 - 40% 7" xfId="1373"/>
    <cellStyle name="Accent4 - 40% 8" xfId="1374"/>
    <cellStyle name="Accent4 - 60%" xfId="1375"/>
    <cellStyle name="Accent4 - 60% 2" xfId="1376"/>
    <cellStyle name="Accent4 - 60% 2 2" xfId="1377"/>
    <cellStyle name="Accent4 - 60% 2 3" xfId="1378"/>
    <cellStyle name="Accent4 - 60% 2 4" xfId="1379"/>
    <cellStyle name="Accent4 - 60% 2 5" xfId="1380"/>
    <cellStyle name="Accent4 - 60% 3" xfId="1381"/>
    <cellStyle name="Accent4 - 60% 4" xfId="1382"/>
    <cellStyle name="Accent4 - 60% 5" xfId="1383"/>
    <cellStyle name="Accent4 - 60% 6" xfId="1384"/>
    <cellStyle name="Accent4 - 60% 7" xfId="1385"/>
    <cellStyle name="Accent4 10" xfId="1386"/>
    <cellStyle name="Accent4 11" xfId="1387"/>
    <cellStyle name="Accent4 12" xfId="1388"/>
    <cellStyle name="Accent4 13" xfId="1389"/>
    <cellStyle name="Accent4 14" xfId="1390"/>
    <cellStyle name="Accent4 15" xfId="1391"/>
    <cellStyle name="Accent4 2" xfId="1392"/>
    <cellStyle name="Accent4 2 2" xfId="1393"/>
    <cellStyle name="Accent4 2 3" xfId="1394"/>
    <cellStyle name="Accent4 3" xfId="1395"/>
    <cellStyle name="Accent4 3 2" xfId="1396"/>
    <cellStyle name="Accent4 3 3" xfId="1397"/>
    <cellStyle name="Accent4 3 4" xfId="1398"/>
    <cellStyle name="Accent4 4" xfId="1399"/>
    <cellStyle name="Accent4 5" xfId="1400"/>
    <cellStyle name="Accent4 6" xfId="1401"/>
    <cellStyle name="Accent4 7" xfId="1402"/>
    <cellStyle name="Accent4 8" xfId="1403"/>
    <cellStyle name="Accent4 9" xfId="1404"/>
    <cellStyle name="Accent5" xfId="23"/>
    <cellStyle name="Accent5 - 20%" xfId="1405"/>
    <cellStyle name="Accent5 - 20% 2" xfId="1406"/>
    <cellStyle name="Accent5 - 20% 2 2" xfId="1407"/>
    <cellStyle name="Accent5 - 20% 2 3" xfId="1408"/>
    <cellStyle name="Accent5 - 20% 2 4" xfId="1409"/>
    <cellStyle name="Accent5 - 20% 2 5" xfId="1410"/>
    <cellStyle name="Accent5 - 20% 3" xfId="1411"/>
    <cellStyle name="Accent5 - 20% 3 2" xfId="1412"/>
    <cellStyle name="Accent5 - 20% 3 3" xfId="1413"/>
    <cellStyle name="Accent5 - 20% 3 4" xfId="1414"/>
    <cellStyle name="Accent5 - 20% 3 5" xfId="1415"/>
    <cellStyle name="Accent5 - 20% 4" xfId="1416"/>
    <cellStyle name="Accent5 - 20% 5" xfId="1417"/>
    <cellStyle name="Accent5 - 20% 6" xfId="1418"/>
    <cellStyle name="Accent5 - 20% 7" xfId="1419"/>
    <cellStyle name="Accent5 - 20% 8" xfId="1420"/>
    <cellStyle name="Accent5 - 40%" xfId="1421"/>
    <cellStyle name="Accent5 - 40% 2" xfId="1422"/>
    <cellStyle name="Accent5 - 40% 2 2" xfId="1423"/>
    <cellStyle name="Accent5 - 40% 2 3" xfId="1424"/>
    <cellStyle name="Accent5 - 40% 2 4" xfId="1425"/>
    <cellStyle name="Accent5 - 40% 2 5" xfId="1426"/>
    <cellStyle name="Accent5 - 40% 3" xfId="1427"/>
    <cellStyle name="Accent5 - 40% 3 2" xfId="1428"/>
    <cellStyle name="Accent5 - 40% 3 3" xfId="1429"/>
    <cellStyle name="Accent5 - 40% 3 4" xfId="1430"/>
    <cellStyle name="Accent5 - 40% 3 5" xfId="1431"/>
    <cellStyle name="Accent5 - 40% 4" xfId="1432"/>
    <cellStyle name="Accent5 - 40% 5" xfId="1433"/>
    <cellStyle name="Accent5 - 40% 6" xfId="1434"/>
    <cellStyle name="Accent5 - 40% 7" xfId="1435"/>
    <cellStyle name="Accent5 - 40% 8" xfId="1436"/>
    <cellStyle name="Accent5 - 60%" xfId="1437"/>
    <cellStyle name="Accent5 - 60% 2" xfId="1438"/>
    <cellStyle name="Accent5 - 60% 2 2" xfId="1439"/>
    <cellStyle name="Accent5 - 60% 2 3" xfId="1440"/>
    <cellStyle name="Accent5 - 60% 2 4" xfId="1441"/>
    <cellStyle name="Accent5 - 60% 2 5" xfId="1442"/>
    <cellStyle name="Accent5 - 60% 3" xfId="1443"/>
    <cellStyle name="Accent5 - 60% 4" xfId="1444"/>
    <cellStyle name="Accent5 - 60% 5" xfId="1445"/>
    <cellStyle name="Accent5 - 60% 6" xfId="1446"/>
    <cellStyle name="Accent5 - 60% 7" xfId="1447"/>
    <cellStyle name="Accent5 10" xfId="1448"/>
    <cellStyle name="Accent5 11" xfId="1449"/>
    <cellStyle name="Accent5 12" xfId="1450"/>
    <cellStyle name="Accent5 13" xfId="1451"/>
    <cellStyle name="Accent5 14" xfId="1452"/>
    <cellStyle name="Accent5 15" xfId="1453"/>
    <cellStyle name="Accent5 2" xfId="1454"/>
    <cellStyle name="Accent5 2 2" xfId="1455"/>
    <cellStyle name="Accent5 2 3" xfId="1456"/>
    <cellStyle name="Accent5 3" xfId="1457"/>
    <cellStyle name="Accent5 3 2" xfId="1458"/>
    <cellStyle name="Accent5 3 3" xfId="1459"/>
    <cellStyle name="Accent5 3 4" xfId="1460"/>
    <cellStyle name="Accent5 4" xfId="1461"/>
    <cellStyle name="Accent5 5" xfId="1462"/>
    <cellStyle name="Accent5 6" xfId="1463"/>
    <cellStyle name="Accent5 7" xfId="1464"/>
    <cellStyle name="Accent5 8" xfId="1465"/>
    <cellStyle name="Accent5 9" xfId="1466"/>
    <cellStyle name="Accent6" xfId="24"/>
    <cellStyle name="Accent6 - 20%" xfId="1467"/>
    <cellStyle name="Accent6 - 20% 2" xfId="1468"/>
    <cellStyle name="Accent6 - 20% 2 2" xfId="1469"/>
    <cellStyle name="Accent6 - 20% 2 3" xfId="1470"/>
    <cellStyle name="Accent6 - 20% 2 4" xfId="1471"/>
    <cellStyle name="Accent6 - 20% 2 5" xfId="1472"/>
    <cellStyle name="Accent6 - 20% 3" xfId="1473"/>
    <cellStyle name="Accent6 - 20% 3 2" xfId="1474"/>
    <cellStyle name="Accent6 - 20% 3 3" xfId="1475"/>
    <cellStyle name="Accent6 - 20% 3 4" xfId="1476"/>
    <cellStyle name="Accent6 - 20% 3 5" xfId="1477"/>
    <cellStyle name="Accent6 - 20% 4" xfId="1478"/>
    <cellStyle name="Accent6 - 20% 5" xfId="1479"/>
    <cellStyle name="Accent6 - 20% 6" xfId="1480"/>
    <cellStyle name="Accent6 - 20% 7" xfId="1481"/>
    <cellStyle name="Accent6 - 20% 8" xfId="1482"/>
    <cellStyle name="Accent6 - 40%" xfId="1483"/>
    <cellStyle name="Accent6 - 40% 2" xfId="1484"/>
    <cellStyle name="Accent6 - 40% 2 2" xfId="1485"/>
    <cellStyle name="Accent6 - 40% 2 3" xfId="1486"/>
    <cellStyle name="Accent6 - 40% 2 4" xfId="1487"/>
    <cellStyle name="Accent6 - 40% 2 5" xfId="1488"/>
    <cellStyle name="Accent6 - 40% 3" xfId="1489"/>
    <cellStyle name="Accent6 - 40% 3 2" xfId="1490"/>
    <cellStyle name="Accent6 - 40% 3 3" xfId="1491"/>
    <cellStyle name="Accent6 - 40% 3 4" xfId="1492"/>
    <cellStyle name="Accent6 - 40% 3 5" xfId="1493"/>
    <cellStyle name="Accent6 - 40% 4" xfId="1494"/>
    <cellStyle name="Accent6 - 40% 5" xfId="1495"/>
    <cellStyle name="Accent6 - 40% 6" xfId="1496"/>
    <cellStyle name="Accent6 - 40% 7" xfId="1497"/>
    <cellStyle name="Accent6 - 40% 8" xfId="1498"/>
    <cellStyle name="Accent6 - 60%" xfId="1499"/>
    <cellStyle name="Accent6 - 60% 2" xfId="1500"/>
    <cellStyle name="Accent6 - 60% 2 2" xfId="1501"/>
    <cellStyle name="Accent6 - 60% 2 3" xfId="1502"/>
    <cellStyle name="Accent6 - 60% 2 4" xfId="1503"/>
    <cellStyle name="Accent6 - 60% 2 5" xfId="1504"/>
    <cellStyle name="Accent6 - 60% 3" xfId="1505"/>
    <cellStyle name="Accent6 - 60% 4" xfId="1506"/>
    <cellStyle name="Accent6 - 60% 5" xfId="1507"/>
    <cellStyle name="Accent6 - 60% 6" xfId="1508"/>
    <cellStyle name="Accent6 - 60% 7" xfId="1509"/>
    <cellStyle name="Accent6 10" xfId="1510"/>
    <cellStyle name="Accent6 11" xfId="1511"/>
    <cellStyle name="Accent6 12" xfId="1512"/>
    <cellStyle name="Accent6 13" xfId="1513"/>
    <cellStyle name="Accent6 14" xfId="1514"/>
    <cellStyle name="Accent6 15" xfId="1515"/>
    <cellStyle name="Accent6 2" xfId="1516"/>
    <cellStyle name="Accent6 2 2" xfId="1517"/>
    <cellStyle name="Accent6 2 3" xfId="1518"/>
    <cellStyle name="Accent6 3" xfId="1519"/>
    <cellStyle name="Accent6 3 2" xfId="1520"/>
    <cellStyle name="Accent6 3 3" xfId="1521"/>
    <cellStyle name="Accent6 3 4" xfId="1522"/>
    <cellStyle name="Accent6 4" xfId="1523"/>
    <cellStyle name="Accent6 5" xfId="1524"/>
    <cellStyle name="Accent6 6" xfId="1525"/>
    <cellStyle name="Accent6 7" xfId="1526"/>
    <cellStyle name="Accent6 8" xfId="1527"/>
    <cellStyle name="Accent6 9" xfId="1528"/>
    <cellStyle name="Aeia?nnueea" xfId="1529"/>
    <cellStyle name="Aeia?nnueea 2" xfId="1530"/>
    <cellStyle name="Ãèïåðññûëêà" xfId="1531"/>
    <cellStyle name="Ãèïåðññûëêà 2" xfId="1532"/>
    <cellStyle name="Akcent 1" xfId="1533"/>
    <cellStyle name="Akcent 1 2" xfId="1534"/>
    <cellStyle name="Akcent 2" xfId="1535"/>
    <cellStyle name="Akcent 2 2" xfId="1536"/>
    <cellStyle name="Akcent 3" xfId="1537"/>
    <cellStyle name="Akcent 3 2" xfId="1538"/>
    <cellStyle name="Akcent 4" xfId="1539"/>
    <cellStyle name="Akcent 4 2" xfId="1540"/>
    <cellStyle name="Akcent 5" xfId="1541"/>
    <cellStyle name="Akcent 5 2" xfId="1542"/>
    <cellStyle name="Akcent 6" xfId="1543"/>
    <cellStyle name="Akcent 6 2" xfId="1544"/>
    <cellStyle name="al_laroux_7_laroux_1_²ðò²Ê´²ÜÎ" xfId="1545"/>
    <cellStyle name="ANCLAS,REZONES Y SUS PARTES,DE FUNDICION,DE HIERRO O DE ACERO" xfId="1546"/>
    <cellStyle name="arial" xfId="1547"/>
    <cellStyle name="Array" xfId="1548"/>
    <cellStyle name="Array 10" xfId="1549"/>
    <cellStyle name="Array 11" xfId="1550"/>
    <cellStyle name="Array 12" xfId="1551"/>
    <cellStyle name="Array 2" xfId="1552"/>
    <cellStyle name="Array 2 2" xfId="1553"/>
    <cellStyle name="Array 2 2 2" xfId="1554"/>
    <cellStyle name="Array 2 2 2 2" xfId="1555"/>
    <cellStyle name="Array 2 2 2 2 2" xfId="1556"/>
    <cellStyle name="Array 2 2 2 3" xfId="1557"/>
    <cellStyle name="Array 2 2 3" xfId="1558"/>
    <cellStyle name="Array 2 2 3 2" xfId="1559"/>
    <cellStyle name="Array 2 2 4" xfId="1560"/>
    <cellStyle name="Array 2 3" xfId="1561"/>
    <cellStyle name="Array 2 3 2" xfId="1562"/>
    <cellStyle name="Array 2 3 2 2" xfId="1563"/>
    <cellStyle name="Array 2 3 2 3" xfId="1564"/>
    <cellStyle name="Array 2 3 3" xfId="1565"/>
    <cellStyle name="Array 2 3 3 2" xfId="1566"/>
    <cellStyle name="Array 2 3 4" xfId="1567"/>
    <cellStyle name="Array 2 4" xfId="1568"/>
    <cellStyle name="Array 2 4 2" xfId="1569"/>
    <cellStyle name="Array 2 4 2 2" xfId="1570"/>
    <cellStyle name="Array 2 4 3" xfId="1571"/>
    <cellStyle name="Array 2 4 3 2" xfId="1572"/>
    <cellStyle name="Array 2 5" xfId="1573"/>
    <cellStyle name="Array 2 5 2" xfId="1574"/>
    <cellStyle name="Array 2 5 2 2" xfId="1575"/>
    <cellStyle name="Array 2 5 3" xfId="1576"/>
    <cellStyle name="Array 2 6" xfId="1577"/>
    <cellStyle name="Array 2 6 2" xfId="1578"/>
    <cellStyle name="Array 2 6 2 2" xfId="1579"/>
    <cellStyle name="Array 2 6 3" xfId="1580"/>
    <cellStyle name="Array 2 7" xfId="1581"/>
    <cellStyle name="Array 2 7 2" xfId="1582"/>
    <cellStyle name="Array 2 7 2 2" xfId="1583"/>
    <cellStyle name="Array 2 7 3" xfId="1584"/>
    <cellStyle name="Array 2 8" xfId="1585"/>
    <cellStyle name="Array 2 8 2" xfId="1586"/>
    <cellStyle name="Array 2 9" xfId="1587"/>
    <cellStyle name="Array 3" xfId="1588"/>
    <cellStyle name="Array 3 2" xfId="1589"/>
    <cellStyle name="Array 3 2 2" xfId="1590"/>
    <cellStyle name="Array 3 2 2 2" xfId="1591"/>
    <cellStyle name="Array 3 2 3" xfId="1592"/>
    <cellStyle name="Array 3 3" xfId="1593"/>
    <cellStyle name="Array 3 3 2" xfId="1594"/>
    <cellStyle name="Array 3 4" xfId="1595"/>
    <cellStyle name="Array 4" xfId="1596"/>
    <cellStyle name="Array 4 2" xfId="1597"/>
    <cellStyle name="Array 4 2 2" xfId="1598"/>
    <cellStyle name="Array 4 2 3" xfId="1599"/>
    <cellStyle name="Array 4 3" xfId="1600"/>
    <cellStyle name="Array 4 3 2" xfId="1601"/>
    <cellStyle name="Array 4 4" xfId="1602"/>
    <cellStyle name="Array 5" xfId="1603"/>
    <cellStyle name="Array 5 2" xfId="1604"/>
    <cellStyle name="Array 5 2 2" xfId="1605"/>
    <cellStyle name="Array 5 3" xfId="1606"/>
    <cellStyle name="Array 5 3 2" xfId="1607"/>
    <cellStyle name="Array 6" xfId="1608"/>
    <cellStyle name="Array 6 2" xfId="1609"/>
    <cellStyle name="Array 6 2 2" xfId="1610"/>
    <cellStyle name="Array 6 3" xfId="1611"/>
    <cellStyle name="Array 7" xfId="1612"/>
    <cellStyle name="Array 7 2" xfId="1613"/>
    <cellStyle name="Array 7 2 2" xfId="1614"/>
    <cellStyle name="Array 7 3" xfId="1615"/>
    <cellStyle name="Array 8" xfId="1616"/>
    <cellStyle name="Array 8 2" xfId="1617"/>
    <cellStyle name="Array 8 2 2" xfId="1618"/>
    <cellStyle name="Array 8 3" xfId="1619"/>
    <cellStyle name="Array 9" xfId="1620"/>
    <cellStyle name="Array 9 2" xfId="1621"/>
    <cellStyle name="Array Enter" xfId="1622"/>
    <cellStyle name="Array Enter 10" xfId="1623"/>
    <cellStyle name="Array Enter 11" xfId="1624"/>
    <cellStyle name="Array Enter 12" xfId="1625"/>
    <cellStyle name="Array Enter 2" xfId="1626"/>
    <cellStyle name="Array Enter 2 2" xfId="1627"/>
    <cellStyle name="Array Enter 2 2 2" xfId="1628"/>
    <cellStyle name="Array Enter 2 2 2 2" xfId="1629"/>
    <cellStyle name="Array Enter 2 2 2 2 2" xfId="1630"/>
    <cellStyle name="Array Enter 2 2 2 3" xfId="1631"/>
    <cellStyle name="Array Enter 2 2 3" xfId="1632"/>
    <cellStyle name="Array Enter 2 2 3 2" xfId="1633"/>
    <cellStyle name="Array Enter 2 2 4" xfId="1634"/>
    <cellStyle name="Array Enter 2 3" xfId="1635"/>
    <cellStyle name="Array Enter 2 3 2" xfId="1636"/>
    <cellStyle name="Array Enter 2 3 2 2" xfId="1637"/>
    <cellStyle name="Array Enter 2 3 2 3" xfId="1638"/>
    <cellStyle name="Array Enter 2 3 3" xfId="1639"/>
    <cellStyle name="Array Enter 2 3 3 2" xfId="1640"/>
    <cellStyle name="Array Enter 2 3 4" xfId="1641"/>
    <cellStyle name="Array Enter 2 4" xfId="1642"/>
    <cellStyle name="Array Enter 2 4 2" xfId="1643"/>
    <cellStyle name="Array Enter 2 4 2 2" xfId="1644"/>
    <cellStyle name="Array Enter 2 4 3" xfId="1645"/>
    <cellStyle name="Array Enter 2 4 3 2" xfId="1646"/>
    <cellStyle name="Array Enter 2 5" xfId="1647"/>
    <cellStyle name="Array Enter 2 5 2" xfId="1648"/>
    <cellStyle name="Array Enter 2 5 2 2" xfId="1649"/>
    <cellStyle name="Array Enter 2 5 3" xfId="1650"/>
    <cellStyle name="Array Enter 2 6" xfId="1651"/>
    <cellStyle name="Array Enter 2 6 2" xfId="1652"/>
    <cellStyle name="Array Enter 2 6 2 2" xfId="1653"/>
    <cellStyle name="Array Enter 2 6 3" xfId="1654"/>
    <cellStyle name="Array Enter 2 7" xfId="1655"/>
    <cellStyle name="Array Enter 2 7 2" xfId="1656"/>
    <cellStyle name="Array Enter 2 7 2 2" xfId="1657"/>
    <cellStyle name="Array Enter 2 7 3" xfId="1658"/>
    <cellStyle name="Array Enter 2 8" xfId="1659"/>
    <cellStyle name="Array Enter 2 8 2" xfId="1660"/>
    <cellStyle name="Array Enter 2 9" xfId="1661"/>
    <cellStyle name="Array Enter 3" xfId="1662"/>
    <cellStyle name="Array Enter 3 2" xfId="1663"/>
    <cellStyle name="Array Enter 3 2 2" xfId="1664"/>
    <cellStyle name="Array Enter 3 2 2 2" xfId="1665"/>
    <cellStyle name="Array Enter 3 2 3" xfId="1666"/>
    <cellStyle name="Array Enter 3 3" xfId="1667"/>
    <cellStyle name="Array Enter 3 3 2" xfId="1668"/>
    <cellStyle name="Array Enter 3 4" xfId="1669"/>
    <cellStyle name="Array Enter 4" xfId="1670"/>
    <cellStyle name="Array Enter 4 2" xfId="1671"/>
    <cellStyle name="Array Enter 4 2 2" xfId="1672"/>
    <cellStyle name="Array Enter 4 2 3" xfId="1673"/>
    <cellStyle name="Array Enter 4 3" xfId="1674"/>
    <cellStyle name="Array Enter 4 3 2" xfId="1675"/>
    <cellStyle name="Array Enter 4 4" xfId="1676"/>
    <cellStyle name="Array Enter 5" xfId="1677"/>
    <cellStyle name="Array Enter 5 2" xfId="1678"/>
    <cellStyle name="Array Enter 5 2 2" xfId="1679"/>
    <cellStyle name="Array Enter 5 3" xfId="1680"/>
    <cellStyle name="Array Enter 5 3 2" xfId="1681"/>
    <cellStyle name="Array Enter 6" xfId="1682"/>
    <cellStyle name="Array Enter 6 2" xfId="1683"/>
    <cellStyle name="Array Enter 6 2 2" xfId="1684"/>
    <cellStyle name="Array Enter 6 3" xfId="1685"/>
    <cellStyle name="Array Enter 7" xfId="1686"/>
    <cellStyle name="Array Enter 7 2" xfId="1687"/>
    <cellStyle name="Array Enter 7 2 2" xfId="1688"/>
    <cellStyle name="Array Enter 7 3" xfId="1689"/>
    <cellStyle name="Array Enter 8" xfId="1690"/>
    <cellStyle name="Array Enter 8 2" xfId="1691"/>
    <cellStyle name="Array Enter 8 2 2" xfId="1692"/>
    <cellStyle name="Array Enter 8 3" xfId="1693"/>
    <cellStyle name="Array Enter 9" xfId="1694"/>
    <cellStyle name="Array Enter 9 2" xfId="1695"/>
    <cellStyle name="Array_2011-10-03 DSA EL with PSI Oct" xfId="1696"/>
    <cellStyle name="AutoFormat Options" xfId="1697"/>
    <cellStyle name="Bad" xfId="25"/>
    <cellStyle name="Bad 2" xfId="1698"/>
    <cellStyle name="Bad 2 2" xfId="1699"/>
    <cellStyle name="Bad 2 3" xfId="1700"/>
    <cellStyle name="Bad 3" xfId="1701"/>
    <cellStyle name="Bad 3 2" xfId="1702"/>
    <cellStyle name="Bad 3 3" xfId="1703"/>
    <cellStyle name="Bad 3 4" xfId="1704"/>
    <cellStyle name="Bad 4" xfId="1705"/>
    <cellStyle name="Bad 5" xfId="1706"/>
    <cellStyle name="Body" xfId="1707"/>
    <cellStyle name="Body 2" xfId="1708"/>
    <cellStyle name="Bol-Data" xfId="1709"/>
    <cellStyle name="bolet" xfId="1710"/>
    <cellStyle name="Ç¥ÁØ_¿ù°£¿ä¾àº¸°í" xfId="1711"/>
    <cellStyle name="Cabe‡alho 1" xfId="1712"/>
    <cellStyle name="Cabe‡alho 2" xfId="1713"/>
    <cellStyle name="Cabecera 1" xfId="1714"/>
    <cellStyle name="Cabecera 1 2" xfId="1715"/>
    <cellStyle name="Cabecera 1 2 2" xfId="1716"/>
    <cellStyle name="Cabecera 1 2 3" xfId="1717"/>
    <cellStyle name="Cabecera 1 2 4" xfId="1718"/>
    <cellStyle name="Cabecera 1 2 5" xfId="1719"/>
    <cellStyle name="Cabecera 1 3" xfId="1720"/>
    <cellStyle name="Cabecera 1 4" xfId="1721"/>
    <cellStyle name="Cabecera 1 5" xfId="1722"/>
    <cellStyle name="Cabecera 1 6" xfId="1723"/>
    <cellStyle name="Cabecera 1 7" xfId="1724"/>
    <cellStyle name="Cabecera 2" xfId="1725"/>
    <cellStyle name="Cabecera 2 2" xfId="1726"/>
    <cellStyle name="Cabecera 2 2 2" xfId="1727"/>
    <cellStyle name="Cabecera 2 2 3" xfId="1728"/>
    <cellStyle name="Cabecera 2 2 4" xfId="1729"/>
    <cellStyle name="Cabecera 2 2 5" xfId="1730"/>
    <cellStyle name="Cabecera 2 3" xfId="1731"/>
    <cellStyle name="Cabecera 2 4" xfId="1732"/>
    <cellStyle name="Cabecera 2 5" xfId="1733"/>
    <cellStyle name="Cabecera 2 6" xfId="1734"/>
    <cellStyle name="Cabecera 2 7" xfId="1735"/>
    <cellStyle name="Calculation" xfId="26"/>
    <cellStyle name="Calculation 10" xfId="1736"/>
    <cellStyle name="Calculation 2" xfId="1737"/>
    <cellStyle name="Calculation 2 2" xfId="1738"/>
    <cellStyle name="Calculation 2 2 2" xfId="1739"/>
    <cellStyle name="Calculation 2 2 2 2" xfId="1740"/>
    <cellStyle name="Calculation 2 2 2 2 2" xfId="1741"/>
    <cellStyle name="Calculation 2 2 2 3" xfId="1742"/>
    <cellStyle name="Calculation 2 2 2 3 2" xfId="1743"/>
    <cellStyle name="Calculation 2 2 2 4" xfId="1744"/>
    <cellStyle name="Calculation 2 2 3" xfId="1745"/>
    <cellStyle name="Calculation 2 2 3 2" xfId="1746"/>
    <cellStyle name="Calculation 2 2 4" xfId="1747"/>
    <cellStyle name="Calculation 2 2 4 2" xfId="1748"/>
    <cellStyle name="Calculation 2 2 5" xfId="1749"/>
    <cellStyle name="Calculation 2 2 5 2" xfId="1750"/>
    <cellStyle name="Calculation 2 2 6" xfId="1751"/>
    <cellStyle name="Calculation 2 3" xfId="1752"/>
    <cellStyle name="Calculation 2 3 2" xfId="1753"/>
    <cellStyle name="Calculation 2 3 2 2" xfId="1754"/>
    <cellStyle name="Calculation 2 3 2 2 2" xfId="1755"/>
    <cellStyle name="Calculation 2 3 2 3" xfId="1756"/>
    <cellStyle name="Calculation 2 3 2 3 2" xfId="1757"/>
    <cellStyle name="Calculation 2 3 2 4" xfId="1758"/>
    <cellStyle name="Calculation 2 3 3" xfId="1759"/>
    <cellStyle name="Calculation 2 3 3 2" xfId="1760"/>
    <cellStyle name="Calculation 2 3 4" xfId="1761"/>
    <cellStyle name="Calculation 2 3 4 2" xfId="1762"/>
    <cellStyle name="Calculation 2 3 5" xfId="1763"/>
    <cellStyle name="Calculation 2 3 5 2" xfId="1764"/>
    <cellStyle name="Calculation 2 3 6" xfId="1765"/>
    <cellStyle name="Calculation 2 4" xfId="1766"/>
    <cellStyle name="Calculation 2 4 2" xfId="1767"/>
    <cellStyle name="Calculation 2 4 2 2" xfId="1768"/>
    <cellStyle name="Calculation 2 4 3" xfId="1769"/>
    <cellStyle name="Calculation 2 4 3 2" xfId="1770"/>
    <cellStyle name="Calculation 2 4 4" xfId="1771"/>
    <cellStyle name="Calculation 2 5" xfId="1772"/>
    <cellStyle name="Calculation 2 5 2" xfId="1773"/>
    <cellStyle name="Calculation 2 6" xfId="1774"/>
    <cellStyle name="Calculation 2 6 2" xfId="1775"/>
    <cellStyle name="Calculation 2 7" xfId="1776"/>
    <cellStyle name="Calculation 2 7 2" xfId="1777"/>
    <cellStyle name="Calculation 2 8" xfId="1778"/>
    <cellStyle name="Calculation 2 9" xfId="1779"/>
    <cellStyle name="Calculation 3" xfId="1780"/>
    <cellStyle name="Calculation 3 10" xfId="1781"/>
    <cellStyle name="Calculation 3 2" xfId="1782"/>
    <cellStyle name="Calculation 3 2 2" xfId="1783"/>
    <cellStyle name="Calculation 3 2 2 2" xfId="1784"/>
    <cellStyle name="Calculation 3 2 2 2 2" xfId="1785"/>
    <cellStyle name="Calculation 3 2 2 3" xfId="1786"/>
    <cellStyle name="Calculation 3 2 2 3 2" xfId="1787"/>
    <cellStyle name="Calculation 3 2 2 4" xfId="1788"/>
    <cellStyle name="Calculation 3 2 3" xfId="1789"/>
    <cellStyle name="Calculation 3 2 3 2" xfId="1790"/>
    <cellStyle name="Calculation 3 2 4" xfId="1791"/>
    <cellStyle name="Calculation 3 2 4 2" xfId="1792"/>
    <cellStyle name="Calculation 3 2 5" xfId="1793"/>
    <cellStyle name="Calculation 3 2 5 2" xfId="1794"/>
    <cellStyle name="Calculation 3 2 6" xfId="1795"/>
    <cellStyle name="Calculation 3 3" xfId="1796"/>
    <cellStyle name="Calculation 3 3 2" xfId="1797"/>
    <cellStyle name="Calculation 3 3 2 2" xfId="1798"/>
    <cellStyle name="Calculation 3 3 2 2 2" xfId="1799"/>
    <cellStyle name="Calculation 3 3 2 3" xfId="1800"/>
    <cellStyle name="Calculation 3 3 2 3 2" xfId="1801"/>
    <cellStyle name="Calculation 3 3 2 4" xfId="1802"/>
    <cellStyle name="Calculation 3 3 3" xfId="1803"/>
    <cellStyle name="Calculation 3 3 3 2" xfId="1804"/>
    <cellStyle name="Calculation 3 3 4" xfId="1805"/>
    <cellStyle name="Calculation 3 3 4 2" xfId="1806"/>
    <cellStyle name="Calculation 3 3 5" xfId="1807"/>
    <cellStyle name="Calculation 3 3 5 2" xfId="1808"/>
    <cellStyle name="Calculation 3 3 6" xfId="1809"/>
    <cellStyle name="Calculation 3 4" xfId="1810"/>
    <cellStyle name="Calculation 3 4 2" xfId="1811"/>
    <cellStyle name="Calculation 3 4 2 2" xfId="1812"/>
    <cellStyle name="Calculation 3 4 3" xfId="1813"/>
    <cellStyle name="Calculation 3 4 3 2" xfId="1814"/>
    <cellStyle name="Calculation 3 4 4" xfId="1815"/>
    <cellStyle name="Calculation 3 5" xfId="1816"/>
    <cellStyle name="Calculation 3 5 2" xfId="1817"/>
    <cellStyle name="Calculation 3 5 2 2" xfId="1818"/>
    <cellStyle name="Calculation 3 5 3" xfId="1819"/>
    <cellStyle name="Calculation 3 5 3 2" xfId="1820"/>
    <cellStyle name="Calculation 3 5 4" xfId="1821"/>
    <cellStyle name="Calculation 3 6" xfId="1822"/>
    <cellStyle name="Calculation 3 6 2" xfId="1823"/>
    <cellStyle name="Calculation 3 6 2 2" xfId="1824"/>
    <cellStyle name="Calculation 3 6 3" xfId="1825"/>
    <cellStyle name="Calculation 3 6 3 2" xfId="1826"/>
    <cellStyle name="Calculation 3 6 4" xfId="1827"/>
    <cellStyle name="Calculation 3 7" xfId="1828"/>
    <cellStyle name="Calculation 3 7 2" xfId="1829"/>
    <cellStyle name="Calculation 3 8" xfId="1830"/>
    <cellStyle name="Calculation 3 8 2" xfId="1831"/>
    <cellStyle name="Calculation 3 9" xfId="1832"/>
    <cellStyle name="Calculation 3 9 2" xfId="1833"/>
    <cellStyle name="Calculation 4" xfId="1834"/>
    <cellStyle name="Calculation 4 2" xfId="1835"/>
    <cellStyle name="Calculation 4 2 2" xfId="1836"/>
    <cellStyle name="Calculation 4 3" xfId="1837"/>
    <cellStyle name="Calculation 4 3 2" xfId="1838"/>
    <cellStyle name="Calculation 4 4" xfId="1839"/>
    <cellStyle name="Calculation 5" xfId="1840"/>
    <cellStyle name="Calculation 5 2" xfId="1841"/>
    <cellStyle name="Calculation 6" xfId="1842"/>
    <cellStyle name="Calculation 6 2" xfId="1843"/>
    <cellStyle name="Calculation 7" xfId="1844"/>
    <cellStyle name="Calculation 7 2" xfId="1845"/>
    <cellStyle name="Calculation 8" xfId="1846"/>
    <cellStyle name="Calculation 8 2" xfId="1847"/>
    <cellStyle name="Calculation 9" xfId="1848"/>
    <cellStyle name="Celkem" xfId="1849"/>
    <cellStyle name="Celkem 2" xfId="1850"/>
    <cellStyle name="Celkem 2 2" xfId="1851"/>
    <cellStyle name="Celkem 2 3" xfId="1852"/>
    <cellStyle name="Celkem 2 4" xfId="1853"/>
    <cellStyle name="Celkem 2 5" xfId="1854"/>
    <cellStyle name="Celkem 3" xfId="1855"/>
    <cellStyle name="Celkem 4" xfId="1856"/>
    <cellStyle name="Celkem 5" xfId="1857"/>
    <cellStyle name="Celkem 6" xfId="1858"/>
    <cellStyle name="Celkem 7" xfId="1859"/>
    <cellStyle name="Check Cell" xfId="27"/>
    <cellStyle name="Check Cell 2" xfId="1860"/>
    <cellStyle name="Check Cell 2 2" xfId="1861"/>
    <cellStyle name="Check Cell 2 3" xfId="1862"/>
    <cellStyle name="Check Cell 3" xfId="1863"/>
    <cellStyle name="Check Cell 3 2" xfId="1864"/>
    <cellStyle name="Check Cell 3 3" xfId="1865"/>
    <cellStyle name="Check Cell 3 4" xfId="1866"/>
    <cellStyle name="Check Cell 4" xfId="1867"/>
    <cellStyle name="CHF" xfId="1868"/>
    <cellStyle name="CHF 2" xfId="1869"/>
    <cellStyle name="CHF 2 2" xfId="1870"/>
    <cellStyle name="CHF 2 3" xfId="1871"/>
    <cellStyle name="CHF 2 4" xfId="1872"/>
    <cellStyle name="CHF 2 5" xfId="1873"/>
    <cellStyle name="CHF 3" xfId="1874"/>
    <cellStyle name="CHF 4" xfId="1875"/>
    <cellStyle name="CHF 5" xfId="1876"/>
    <cellStyle name="CHF 6" xfId="1877"/>
    <cellStyle name="CHF 7" xfId="1878"/>
    <cellStyle name="Clive" xfId="1879"/>
    <cellStyle name="Clive 2" xfId="1880"/>
    <cellStyle name="Clive 2 2" xfId="1881"/>
    <cellStyle name="Clive 3" xfId="1882"/>
    <cellStyle name="Clive_20120313_final_participating_bonds_mar2012_interest_calc" xfId="1883"/>
    <cellStyle name="clsAltData" xfId="1884"/>
    <cellStyle name="clsAltData 10" xfId="1885"/>
    <cellStyle name="clsAltData 10 2" xfId="1886"/>
    <cellStyle name="clsAltData 11" xfId="1887"/>
    <cellStyle name="clsAltData 11 2" xfId="1888"/>
    <cellStyle name="clsAltData 12" xfId="1889"/>
    <cellStyle name="clsAltData 13" xfId="1890"/>
    <cellStyle name="clsAltData 14" xfId="1891"/>
    <cellStyle name="clsAltData 15" xfId="1892"/>
    <cellStyle name="clsAltData 16" xfId="1893"/>
    <cellStyle name="clsAltData 2" xfId="1894"/>
    <cellStyle name="clsAltData 2 10" xfId="1895"/>
    <cellStyle name="clsAltData 2 10 2" xfId="1896"/>
    <cellStyle name="clsAltData 2 11" xfId="1897"/>
    <cellStyle name="clsAltData 2 2" xfId="1898"/>
    <cellStyle name="clsAltData 2 2 2" xfId="1899"/>
    <cellStyle name="clsAltData 2 2 2 2" xfId="1900"/>
    <cellStyle name="clsAltData 2 2 2 2 2" xfId="1901"/>
    <cellStyle name="clsAltData 2 2 2 2 2 2" xfId="1902"/>
    <cellStyle name="clsAltData 2 2 2 2 3" xfId="1903"/>
    <cellStyle name="clsAltData 2 2 2 2 3 2" xfId="1904"/>
    <cellStyle name="clsAltData 2 2 2 2 4" xfId="1905"/>
    <cellStyle name="clsAltData 2 2 2 3" xfId="1906"/>
    <cellStyle name="clsAltData 2 2 2 3 2" xfId="1907"/>
    <cellStyle name="clsAltData 2 2 2 4" xfId="1908"/>
    <cellStyle name="clsAltData 2 2 2 4 2" xfId="1909"/>
    <cellStyle name="clsAltData 2 2 2 5" xfId="1910"/>
    <cellStyle name="clsAltData 2 2 2 5 2" xfId="1911"/>
    <cellStyle name="clsAltData 2 2 2 6" xfId="1912"/>
    <cellStyle name="clsAltData 2 2 3" xfId="1913"/>
    <cellStyle name="clsAltData 2 2 3 2" xfId="1914"/>
    <cellStyle name="clsAltData 2 2 3 2 2" xfId="1915"/>
    <cellStyle name="clsAltData 2 2 3 3" xfId="1916"/>
    <cellStyle name="clsAltData 2 2 3 3 2" xfId="1917"/>
    <cellStyle name="clsAltData 2 2 3 4" xfId="1918"/>
    <cellStyle name="clsAltData 2 2 4" xfId="1919"/>
    <cellStyle name="clsAltData 2 2 4 2" xfId="1920"/>
    <cellStyle name="clsAltData 2 2 4 2 2" xfId="1921"/>
    <cellStyle name="clsAltData 2 2 4 3" xfId="1922"/>
    <cellStyle name="clsAltData 2 2 4 3 2" xfId="1923"/>
    <cellStyle name="clsAltData 2 2 4 4" xfId="1924"/>
    <cellStyle name="clsAltData 2 2 5" xfId="1925"/>
    <cellStyle name="clsAltData 2 2 5 2" xfId="1926"/>
    <cellStyle name="clsAltData 2 2 6" xfId="1927"/>
    <cellStyle name="clsAltData 2 2 6 2" xfId="1928"/>
    <cellStyle name="clsAltData 2 2 7" xfId="1929"/>
    <cellStyle name="clsAltData 2 2 7 2" xfId="1930"/>
    <cellStyle name="clsAltData 2 2 8" xfId="1931"/>
    <cellStyle name="clsAltData 2 3" xfId="1932"/>
    <cellStyle name="clsAltData 2 3 2" xfId="1933"/>
    <cellStyle name="clsAltData 2 3 2 2" xfId="1934"/>
    <cellStyle name="clsAltData 2 3 2 2 2" xfId="1935"/>
    <cellStyle name="clsAltData 2 3 2 3" xfId="1936"/>
    <cellStyle name="clsAltData 2 3 2 3 2" xfId="1937"/>
    <cellStyle name="clsAltData 2 3 2 4" xfId="1938"/>
    <cellStyle name="clsAltData 2 3 3" xfId="1939"/>
    <cellStyle name="clsAltData 2 3 3 2" xfId="1940"/>
    <cellStyle name="clsAltData 2 3 4" xfId="1941"/>
    <cellStyle name="clsAltData 2 3 4 2" xfId="1942"/>
    <cellStyle name="clsAltData 2 3 5" xfId="1943"/>
    <cellStyle name="clsAltData 2 4" xfId="1944"/>
    <cellStyle name="clsAltData 2 4 2" xfId="1945"/>
    <cellStyle name="clsAltData 2 4 2 2" xfId="1946"/>
    <cellStyle name="clsAltData 2 4 2 2 2" xfId="1947"/>
    <cellStyle name="clsAltData 2 4 2 3" xfId="1948"/>
    <cellStyle name="clsAltData 2 4 2 3 2" xfId="1949"/>
    <cellStyle name="clsAltData 2 4 2 4" xfId="1950"/>
    <cellStyle name="clsAltData 2 4 3" xfId="1951"/>
    <cellStyle name="clsAltData 2 4 3 2" xfId="1952"/>
    <cellStyle name="clsAltData 2 4 4" xfId="1953"/>
    <cellStyle name="clsAltData 2 4 4 2" xfId="1954"/>
    <cellStyle name="clsAltData 2 4 5" xfId="1955"/>
    <cellStyle name="clsAltData 2 5" xfId="1956"/>
    <cellStyle name="clsAltData 2 5 2" xfId="1957"/>
    <cellStyle name="clsAltData 2 5 2 2" xfId="1958"/>
    <cellStyle name="clsAltData 2 5 2 2 2" xfId="1959"/>
    <cellStyle name="clsAltData 2 5 2 3" xfId="1960"/>
    <cellStyle name="clsAltData 2 5 2 3 2" xfId="1961"/>
    <cellStyle name="clsAltData 2 5 2 4" xfId="1962"/>
    <cellStyle name="clsAltData 2 5 3" xfId="1963"/>
    <cellStyle name="clsAltData 2 5 3 2" xfId="1964"/>
    <cellStyle name="clsAltData 2 5 4" xfId="1965"/>
    <cellStyle name="clsAltData 2 5 4 2" xfId="1966"/>
    <cellStyle name="clsAltData 2 5 5" xfId="1967"/>
    <cellStyle name="clsAltData 2 5 5 2" xfId="1968"/>
    <cellStyle name="clsAltData 2 5 6" xfId="1969"/>
    <cellStyle name="clsAltData 2 6" xfId="1970"/>
    <cellStyle name="clsAltData 2 6 2" xfId="1971"/>
    <cellStyle name="clsAltData 2 6 2 2" xfId="1972"/>
    <cellStyle name="clsAltData 2 6 3" xfId="1973"/>
    <cellStyle name="clsAltData 2 6 3 2" xfId="1974"/>
    <cellStyle name="clsAltData 2 6 4" xfId="1975"/>
    <cellStyle name="clsAltData 2 7" xfId="1976"/>
    <cellStyle name="clsAltData 2 7 2" xfId="1977"/>
    <cellStyle name="clsAltData 2 7 2 2" xfId="1978"/>
    <cellStyle name="clsAltData 2 7 3" xfId="1979"/>
    <cellStyle name="clsAltData 2 7 3 2" xfId="1980"/>
    <cellStyle name="clsAltData 2 7 4" xfId="1981"/>
    <cellStyle name="clsAltData 2 8" xfId="1982"/>
    <cellStyle name="clsAltData 2 8 2" xfId="1983"/>
    <cellStyle name="clsAltData 2 9" xfId="1984"/>
    <cellStyle name="clsAltData 2 9 2" xfId="1985"/>
    <cellStyle name="clsAltData 3" xfId="1986"/>
    <cellStyle name="clsAltData 3 2" xfId="1987"/>
    <cellStyle name="clsAltData 3 2 2" xfId="1988"/>
    <cellStyle name="clsAltData 3 2 2 2" xfId="1989"/>
    <cellStyle name="clsAltData 3 2 2 2 2" xfId="1990"/>
    <cellStyle name="clsAltData 3 2 2 3" xfId="1991"/>
    <cellStyle name="clsAltData 3 2 2 3 2" xfId="1992"/>
    <cellStyle name="clsAltData 3 2 2 4" xfId="1993"/>
    <cellStyle name="clsAltData 3 2 3" xfId="1994"/>
    <cellStyle name="clsAltData 3 2 3 2" xfId="1995"/>
    <cellStyle name="clsAltData 3 2 4" xfId="1996"/>
    <cellStyle name="clsAltData 3 2 4 2" xfId="1997"/>
    <cellStyle name="clsAltData 3 2 5" xfId="1998"/>
    <cellStyle name="clsAltData 3 2 5 2" xfId="1999"/>
    <cellStyle name="clsAltData 3 2 6" xfId="2000"/>
    <cellStyle name="clsAltData 3 3" xfId="2001"/>
    <cellStyle name="clsAltData 3 3 2" xfId="2002"/>
    <cellStyle name="clsAltData 3 3 2 2" xfId="2003"/>
    <cellStyle name="clsAltData 3 3 3" xfId="2004"/>
    <cellStyle name="clsAltData 3 3 3 2" xfId="2005"/>
    <cellStyle name="clsAltData 3 3 4" xfId="2006"/>
    <cellStyle name="clsAltData 3 4" xfId="2007"/>
    <cellStyle name="clsAltData 3 4 2" xfId="2008"/>
    <cellStyle name="clsAltData 3 4 2 2" xfId="2009"/>
    <cellStyle name="clsAltData 3 4 3" xfId="2010"/>
    <cellStyle name="clsAltData 3 4 3 2" xfId="2011"/>
    <cellStyle name="clsAltData 3 4 4" xfId="2012"/>
    <cellStyle name="clsAltData 3 5" xfId="2013"/>
    <cellStyle name="clsAltData 3 5 2" xfId="2014"/>
    <cellStyle name="clsAltData 3 6" xfId="2015"/>
    <cellStyle name="clsAltData 3 6 2" xfId="2016"/>
    <cellStyle name="clsAltData 3 7" xfId="2017"/>
    <cellStyle name="clsAltData 3 7 2" xfId="2018"/>
    <cellStyle name="clsAltData 3 8" xfId="2019"/>
    <cellStyle name="clsAltData 4" xfId="2020"/>
    <cellStyle name="clsAltData 4 2" xfId="2021"/>
    <cellStyle name="clsAltData 4 2 2" xfId="2022"/>
    <cellStyle name="clsAltData 4 2 2 2" xfId="2023"/>
    <cellStyle name="clsAltData 4 2 3" xfId="2024"/>
    <cellStyle name="clsAltData 4 2 3 2" xfId="2025"/>
    <cellStyle name="clsAltData 4 2 4" xfId="2026"/>
    <cellStyle name="clsAltData 4 3" xfId="2027"/>
    <cellStyle name="clsAltData 4 3 2" xfId="2028"/>
    <cellStyle name="clsAltData 4 4" xfId="2029"/>
    <cellStyle name="clsAltData 4 4 2" xfId="2030"/>
    <cellStyle name="clsAltData 4 5" xfId="2031"/>
    <cellStyle name="clsAltData 5" xfId="2032"/>
    <cellStyle name="clsAltData 5 2" xfId="2033"/>
    <cellStyle name="clsAltData 5 2 2" xfId="2034"/>
    <cellStyle name="clsAltData 5 2 2 2" xfId="2035"/>
    <cellStyle name="clsAltData 5 2 3" xfId="2036"/>
    <cellStyle name="clsAltData 5 2 3 2" xfId="2037"/>
    <cellStyle name="clsAltData 5 2 4" xfId="2038"/>
    <cellStyle name="clsAltData 5 3" xfId="2039"/>
    <cellStyle name="clsAltData 5 3 2" xfId="2040"/>
    <cellStyle name="clsAltData 5 4" xfId="2041"/>
    <cellStyle name="clsAltData 5 4 2" xfId="2042"/>
    <cellStyle name="clsAltData 5 5" xfId="2043"/>
    <cellStyle name="clsAltData 6" xfId="2044"/>
    <cellStyle name="clsAltData 6 2" xfId="2045"/>
    <cellStyle name="clsAltData 6 2 2" xfId="2046"/>
    <cellStyle name="clsAltData 6 2 2 2" xfId="2047"/>
    <cellStyle name="clsAltData 6 2 3" xfId="2048"/>
    <cellStyle name="clsAltData 6 2 3 2" xfId="2049"/>
    <cellStyle name="clsAltData 6 2 4" xfId="2050"/>
    <cellStyle name="clsAltData 6 3" xfId="2051"/>
    <cellStyle name="clsAltData 6 3 2" xfId="2052"/>
    <cellStyle name="clsAltData 6 4" xfId="2053"/>
    <cellStyle name="clsAltData 6 4 2" xfId="2054"/>
    <cellStyle name="clsAltData 6 5" xfId="2055"/>
    <cellStyle name="clsAltData 6 5 2" xfId="2056"/>
    <cellStyle name="clsAltData 6 6" xfId="2057"/>
    <cellStyle name="clsAltData 7" xfId="2058"/>
    <cellStyle name="clsAltData 7 2" xfId="2059"/>
    <cellStyle name="clsAltData 7 2 2" xfId="2060"/>
    <cellStyle name="clsAltData 7 3" xfId="2061"/>
    <cellStyle name="clsAltData 7 3 2" xfId="2062"/>
    <cellStyle name="clsAltData 7 4" xfId="2063"/>
    <cellStyle name="clsAltData 8" xfId="2064"/>
    <cellStyle name="clsAltData 8 2" xfId="2065"/>
    <cellStyle name="clsAltData 8 2 2" xfId="2066"/>
    <cellStyle name="clsAltData 8 3" xfId="2067"/>
    <cellStyle name="clsAltData 8 3 2" xfId="2068"/>
    <cellStyle name="clsAltData 8 4" xfId="2069"/>
    <cellStyle name="clsAltData 9" xfId="2070"/>
    <cellStyle name="clsAltData 9 2" xfId="2071"/>
    <cellStyle name="clsAltDataPrezn1" xfId="2072"/>
    <cellStyle name="clsAltDataPrezn1 10" xfId="2073"/>
    <cellStyle name="clsAltDataPrezn1 11" xfId="2074"/>
    <cellStyle name="clsAltDataPrezn1 12" xfId="2075"/>
    <cellStyle name="clsAltDataPrezn1 13" xfId="2076"/>
    <cellStyle name="clsAltDataPrezn1 2" xfId="2077"/>
    <cellStyle name="clsAltDataPrezn1 2 2" xfId="2078"/>
    <cellStyle name="clsAltDataPrezn1 2 2 2" xfId="2079"/>
    <cellStyle name="clsAltDataPrezn1 2 2 2 2" xfId="2080"/>
    <cellStyle name="clsAltDataPrezn1 2 2 3" xfId="2081"/>
    <cellStyle name="clsAltDataPrezn1 2 2 3 2" xfId="2082"/>
    <cellStyle name="clsAltDataPrezn1 2 2 4" xfId="2083"/>
    <cellStyle name="clsAltDataPrezn1 2 3" xfId="2084"/>
    <cellStyle name="clsAltDataPrezn1 2 3 2" xfId="2085"/>
    <cellStyle name="clsAltDataPrezn1 2 4" xfId="2086"/>
    <cellStyle name="clsAltDataPrezn1 2 4 2" xfId="2087"/>
    <cellStyle name="clsAltDataPrezn1 2 5" xfId="2088"/>
    <cellStyle name="clsAltDataPrezn1 3" xfId="2089"/>
    <cellStyle name="clsAltDataPrezn1 3 2" xfId="2090"/>
    <cellStyle name="clsAltDataPrezn1 3 2 2" xfId="2091"/>
    <cellStyle name="clsAltDataPrezn1 3 2 2 2" xfId="2092"/>
    <cellStyle name="clsAltDataPrezn1 3 2 3" xfId="2093"/>
    <cellStyle name="clsAltDataPrezn1 3 2 3 2" xfId="2094"/>
    <cellStyle name="clsAltDataPrezn1 3 2 4" xfId="2095"/>
    <cellStyle name="clsAltDataPrezn1 3 3" xfId="2096"/>
    <cellStyle name="clsAltDataPrezn1 3 3 2" xfId="2097"/>
    <cellStyle name="clsAltDataPrezn1 3 4" xfId="2098"/>
    <cellStyle name="clsAltDataPrezn1 3 4 2" xfId="2099"/>
    <cellStyle name="clsAltDataPrezn1 3 5" xfId="2100"/>
    <cellStyle name="clsAltDataPrezn1 4" xfId="2101"/>
    <cellStyle name="clsAltDataPrezn1 4 2" xfId="2102"/>
    <cellStyle name="clsAltDataPrezn1 4 2 2" xfId="2103"/>
    <cellStyle name="clsAltDataPrezn1 4 2 2 2" xfId="2104"/>
    <cellStyle name="clsAltDataPrezn1 4 2 3" xfId="2105"/>
    <cellStyle name="clsAltDataPrezn1 4 2 3 2" xfId="2106"/>
    <cellStyle name="clsAltDataPrezn1 4 2 4" xfId="2107"/>
    <cellStyle name="clsAltDataPrezn1 4 3" xfId="2108"/>
    <cellStyle name="clsAltDataPrezn1 4 3 2" xfId="2109"/>
    <cellStyle name="clsAltDataPrezn1 4 4" xfId="2110"/>
    <cellStyle name="clsAltDataPrezn1 4 4 2" xfId="2111"/>
    <cellStyle name="clsAltDataPrezn1 4 5" xfId="2112"/>
    <cellStyle name="clsAltDataPrezn1 4 5 2" xfId="2113"/>
    <cellStyle name="clsAltDataPrezn1 4 6" xfId="2114"/>
    <cellStyle name="clsAltDataPrezn1 5" xfId="2115"/>
    <cellStyle name="clsAltDataPrezn1 5 2" xfId="2116"/>
    <cellStyle name="clsAltDataPrezn1 5 2 2" xfId="2117"/>
    <cellStyle name="clsAltDataPrezn1 5 3" xfId="2118"/>
    <cellStyle name="clsAltDataPrezn1 5 3 2" xfId="2119"/>
    <cellStyle name="clsAltDataPrezn1 5 4" xfId="2120"/>
    <cellStyle name="clsAltDataPrezn1 6" xfId="2121"/>
    <cellStyle name="clsAltDataPrezn1 6 2" xfId="2122"/>
    <cellStyle name="clsAltDataPrezn1 6 2 2" xfId="2123"/>
    <cellStyle name="clsAltDataPrezn1 6 3" xfId="2124"/>
    <cellStyle name="clsAltDataPrezn1 6 3 2" xfId="2125"/>
    <cellStyle name="clsAltDataPrezn1 6 4" xfId="2126"/>
    <cellStyle name="clsAltDataPrezn1 7" xfId="2127"/>
    <cellStyle name="clsAltDataPrezn1 7 2" xfId="2128"/>
    <cellStyle name="clsAltDataPrezn1 8" xfId="2129"/>
    <cellStyle name="clsAltDataPrezn1 8 2" xfId="2130"/>
    <cellStyle name="clsAltDataPrezn1 9" xfId="2131"/>
    <cellStyle name="clsAltDataPrezn1 9 2" xfId="2132"/>
    <cellStyle name="clsAltDataPrezn3" xfId="2133"/>
    <cellStyle name="clsAltDataPrezn3 10" xfId="2134"/>
    <cellStyle name="clsAltDataPrezn3 11" xfId="2135"/>
    <cellStyle name="clsAltDataPrezn3 12" xfId="2136"/>
    <cellStyle name="clsAltDataPrezn3 13" xfId="2137"/>
    <cellStyle name="clsAltDataPrezn3 2" xfId="2138"/>
    <cellStyle name="clsAltDataPrezn3 2 2" xfId="2139"/>
    <cellStyle name="clsAltDataPrezn3 2 2 2" xfId="2140"/>
    <cellStyle name="clsAltDataPrezn3 2 2 2 2" xfId="2141"/>
    <cellStyle name="clsAltDataPrezn3 2 2 3" xfId="2142"/>
    <cellStyle name="clsAltDataPrezn3 2 2 3 2" xfId="2143"/>
    <cellStyle name="clsAltDataPrezn3 2 2 4" xfId="2144"/>
    <cellStyle name="clsAltDataPrezn3 2 3" xfId="2145"/>
    <cellStyle name="clsAltDataPrezn3 2 3 2" xfId="2146"/>
    <cellStyle name="clsAltDataPrezn3 2 4" xfId="2147"/>
    <cellStyle name="clsAltDataPrezn3 2 4 2" xfId="2148"/>
    <cellStyle name="clsAltDataPrezn3 2 5" xfId="2149"/>
    <cellStyle name="clsAltDataPrezn3 3" xfId="2150"/>
    <cellStyle name="clsAltDataPrezn3 3 2" xfId="2151"/>
    <cellStyle name="clsAltDataPrezn3 3 2 2" xfId="2152"/>
    <cellStyle name="clsAltDataPrezn3 3 2 2 2" xfId="2153"/>
    <cellStyle name="clsAltDataPrezn3 3 2 3" xfId="2154"/>
    <cellStyle name="clsAltDataPrezn3 3 2 3 2" xfId="2155"/>
    <cellStyle name="clsAltDataPrezn3 3 2 4" xfId="2156"/>
    <cellStyle name="clsAltDataPrezn3 3 3" xfId="2157"/>
    <cellStyle name="clsAltDataPrezn3 3 3 2" xfId="2158"/>
    <cellStyle name="clsAltDataPrezn3 3 4" xfId="2159"/>
    <cellStyle name="clsAltDataPrezn3 3 4 2" xfId="2160"/>
    <cellStyle name="clsAltDataPrezn3 3 5" xfId="2161"/>
    <cellStyle name="clsAltDataPrezn3 4" xfId="2162"/>
    <cellStyle name="clsAltDataPrezn3 4 2" xfId="2163"/>
    <cellStyle name="clsAltDataPrezn3 4 2 2" xfId="2164"/>
    <cellStyle name="clsAltDataPrezn3 4 2 2 2" xfId="2165"/>
    <cellStyle name="clsAltDataPrezn3 4 2 3" xfId="2166"/>
    <cellStyle name="clsAltDataPrezn3 4 2 3 2" xfId="2167"/>
    <cellStyle name="clsAltDataPrezn3 4 2 4" xfId="2168"/>
    <cellStyle name="clsAltDataPrezn3 4 3" xfId="2169"/>
    <cellStyle name="clsAltDataPrezn3 4 3 2" xfId="2170"/>
    <cellStyle name="clsAltDataPrezn3 4 4" xfId="2171"/>
    <cellStyle name="clsAltDataPrezn3 4 4 2" xfId="2172"/>
    <cellStyle name="clsAltDataPrezn3 4 5" xfId="2173"/>
    <cellStyle name="clsAltDataPrezn3 4 5 2" xfId="2174"/>
    <cellStyle name="clsAltDataPrezn3 4 6" xfId="2175"/>
    <cellStyle name="clsAltDataPrezn3 5" xfId="2176"/>
    <cellStyle name="clsAltDataPrezn3 5 2" xfId="2177"/>
    <cellStyle name="clsAltDataPrezn3 5 2 2" xfId="2178"/>
    <cellStyle name="clsAltDataPrezn3 5 3" xfId="2179"/>
    <cellStyle name="clsAltDataPrezn3 5 3 2" xfId="2180"/>
    <cellStyle name="clsAltDataPrezn3 5 4" xfId="2181"/>
    <cellStyle name="clsAltDataPrezn3 6" xfId="2182"/>
    <cellStyle name="clsAltDataPrezn3 6 2" xfId="2183"/>
    <cellStyle name="clsAltDataPrezn3 6 2 2" xfId="2184"/>
    <cellStyle name="clsAltDataPrezn3 6 3" xfId="2185"/>
    <cellStyle name="clsAltDataPrezn3 6 3 2" xfId="2186"/>
    <cellStyle name="clsAltDataPrezn3 6 4" xfId="2187"/>
    <cellStyle name="clsAltDataPrezn3 7" xfId="2188"/>
    <cellStyle name="clsAltDataPrezn3 7 2" xfId="2189"/>
    <cellStyle name="clsAltDataPrezn3 8" xfId="2190"/>
    <cellStyle name="clsAltDataPrezn3 8 2" xfId="2191"/>
    <cellStyle name="clsAltDataPrezn3 9" xfId="2192"/>
    <cellStyle name="clsAltDataPrezn3 9 2" xfId="2193"/>
    <cellStyle name="clsAltDataPrezn4" xfId="2194"/>
    <cellStyle name="clsAltDataPrezn4 10" xfId="2195"/>
    <cellStyle name="clsAltDataPrezn4 11" xfId="2196"/>
    <cellStyle name="clsAltDataPrezn4 12" xfId="2197"/>
    <cellStyle name="clsAltDataPrezn4 13" xfId="2198"/>
    <cellStyle name="clsAltDataPrezn4 2" xfId="2199"/>
    <cellStyle name="clsAltDataPrezn4 2 2" xfId="2200"/>
    <cellStyle name="clsAltDataPrezn4 2 2 2" xfId="2201"/>
    <cellStyle name="clsAltDataPrezn4 2 2 2 2" xfId="2202"/>
    <cellStyle name="clsAltDataPrezn4 2 2 3" xfId="2203"/>
    <cellStyle name="clsAltDataPrezn4 2 2 3 2" xfId="2204"/>
    <cellStyle name="clsAltDataPrezn4 2 2 4" xfId="2205"/>
    <cellStyle name="clsAltDataPrezn4 2 3" xfId="2206"/>
    <cellStyle name="clsAltDataPrezn4 2 3 2" xfId="2207"/>
    <cellStyle name="clsAltDataPrezn4 2 4" xfId="2208"/>
    <cellStyle name="clsAltDataPrezn4 2 4 2" xfId="2209"/>
    <cellStyle name="clsAltDataPrezn4 2 5" xfId="2210"/>
    <cellStyle name="clsAltDataPrezn4 3" xfId="2211"/>
    <cellStyle name="clsAltDataPrezn4 3 2" xfId="2212"/>
    <cellStyle name="clsAltDataPrezn4 3 2 2" xfId="2213"/>
    <cellStyle name="clsAltDataPrezn4 3 2 2 2" xfId="2214"/>
    <cellStyle name="clsAltDataPrezn4 3 2 3" xfId="2215"/>
    <cellStyle name="clsAltDataPrezn4 3 2 3 2" xfId="2216"/>
    <cellStyle name="clsAltDataPrezn4 3 2 4" xfId="2217"/>
    <cellStyle name="clsAltDataPrezn4 3 3" xfId="2218"/>
    <cellStyle name="clsAltDataPrezn4 3 3 2" xfId="2219"/>
    <cellStyle name="clsAltDataPrezn4 3 4" xfId="2220"/>
    <cellStyle name="clsAltDataPrezn4 3 4 2" xfId="2221"/>
    <cellStyle name="clsAltDataPrezn4 3 5" xfId="2222"/>
    <cellStyle name="clsAltDataPrezn4 4" xfId="2223"/>
    <cellStyle name="clsAltDataPrezn4 4 2" xfId="2224"/>
    <cellStyle name="clsAltDataPrezn4 4 2 2" xfId="2225"/>
    <cellStyle name="clsAltDataPrezn4 4 2 2 2" xfId="2226"/>
    <cellStyle name="clsAltDataPrezn4 4 2 3" xfId="2227"/>
    <cellStyle name="clsAltDataPrezn4 4 2 3 2" xfId="2228"/>
    <cellStyle name="clsAltDataPrezn4 4 2 4" xfId="2229"/>
    <cellStyle name="clsAltDataPrezn4 4 3" xfId="2230"/>
    <cellStyle name="clsAltDataPrezn4 4 3 2" xfId="2231"/>
    <cellStyle name="clsAltDataPrezn4 4 4" xfId="2232"/>
    <cellStyle name="clsAltDataPrezn4 4 4 2" xfId="2233"/>
    <cellStyle name="clsAltDataPrezn4 4 5" xfId="2234"/>
    <cellStyle name="clsAltDataPrezn4 4 5 2" xfId="2235"/>
    <cellStyle name="clsAltDataPrezn4 4 6" xfId="2236"/>
    <cellStyle name="clsAltDataPrezn4 5" xfId="2237"/>
    <cellStyle name="clsAltDataPrezn4 5 2" xfId="2238"/>
    <cellStyle name="clsAltDataPrezn4 5 2 2" xfId="2239"/>
    <cellStyle name="clsAltDataPrezn4 5 3" xfId="2240"/>
    <cellStyle name="clsAltDataPrezn4 5 3 2" xfId="2241"/>
    <cellStyle name="clsAltDataPrezn4 5 4" xfId="2242"/>
    <cellStyle name="clsAltDataPrezn4 6" xfId="2243"/>
    <cellStyle name="clsAltDataPrezn4 6 2" xfId="2244"/>
    <cellStyle name="clsAltDataPrezn4 6 2 2" xfId="2245"/>
    <cellStyle name="clsAltDataPrezn4 6 3" xfId="2246"/>
    <cellStyle name="clsAltDataPrezn4 6 3 2" xfId="2247"/>
    <cellStyle name="clsAltDataPrezn4 6 4" xfId="2248"/>
    <cellStyle name="clsAltDataPrezn4 7" xfId="2249"/>
    <cellStyle name="clsAltDataPrezn4 7 2" xfId="2250"/>
    <cellStyle name="clsAltDataPrezn4 8" xfId="2251"/>
    <cellStyle name="clsAltDataPrezn4 8 2" xfId="2252"/>
    <cellStyle name="clsAltDataPrezn4 9" xfId="2253"/>
    <cellStyle name="clsAltDataPrezn4 9 2" xfId="2254"/>
    <cellStyle name="clsAltDataPrezn5" xfId="2255"/>
    <cellStyle name="clsAltDataPrezn5 10" xfId="2256"/>
    <cellStyle name="clsAltDataPrezn5 11" xfId="2257"/>
    <cellStyle name="clsAltDataPrezn5 12" xfId="2258"/>
    <cellStyle name="clsAltDataPrezn5 13" xfId="2259"/>
    <cellStyle name="clsAltDataPrezn5 2" xfId="2260"/>
    <cellStyle name="clsAltDataPrezn5 2 2" xfId="2261"/>
    <cellStyle name="clsAltDataPrezn5 2 2 2" xfId="2262"/>
    <cellStyle name="clsAltDataPrezn5 2 2 2 2" xfId="2263"/>
    <cellStyle name="clsAltDataPrezn5 2 2 3" xfId="2264"/>
    <cellStyle name="clsAltDataPrezn5 2 2 3 2" xfId="2265"/>
    <cellStyle name="clsAltDataPrezn5 2 2 4" xfId="2266"/>
    <cellStyle name="clsAltDataPrezn5 2 3" xfId="2267"/>
    <cellStyle name="clsAltDataPrezn5 2 3 2" xfId="2268"/>
    <cellStyle name="clsAltDataPrezn5 2 4" xfId="2269"/>
    <cellStyle name="clsAltDataPrezn5 2 4 2" xfId="2270"/>
    <cellStyle name="clsAltDataPrezn5 2 5" xfId="2271"/>
    <cellStyle name="clsAltDataPrezn5 3" xfId="2272"/>
    <cellStyle name="clsAltDataPrezn5 3 2" xfId="2273"/>
    <cellStyle name="clsAltDataPrezn5 3 2 2" xfId="2274"/>
    <cellStyle name="clsAltDataPrezn5 3 2 2 2" xfId="2275"/>
    <cellStyle name="clsAltDataPrezn5 3 2 3" xfId="2276"/>
    <cellStyle name="clsAltDataPrezn5 3 2 3 2" xfId="2277"/>
    <cellStyle name="clsAltDataPrezn5 3 2 4" xfId="2278"/>
    <cellStyle name="clsAltDataPrezn5 3 3" xfId="2279"/>
    <cellStyle name="clsAltDataPrezn5 3 3 2" xfId="2280"/>
    <cellStyle name="clsAltDataPrezn5 3 4" xfId="2281"/>
    <cellStyle name="clsAltDataPrezn5 3 4 2" xfId="2282"/>
    <cellStyle name="clsAltDataPrezn5 3 5" xfId="2283"/>
    <cellStyle name="clsAltDataPrezn5 4" xfId="2284"/>
    <cellStyle name="clsAltDataPrezn5 4 2" xfId="2285"/>
    <cellStyle name="clsAltDataPrezn5 4 2 2" xfId="2286"/>
    <cellStyle name="clsAltDataPrezn5 4 2 2 2" xfId="2287"/>
    <cellStyle name="clsAltDataPrezn5 4 2 3" xfId="2288"/>
    <cellStyle name="clsAltDataPrezn5 4 2 3 2" xfId="2289"/>
    <cellStyle name="clsAltDataPrezn5 4 2 4" xfId="2290"/>
    <cellStyle name="clsAltDataPrezn5 4 3" xfId="2291"/>
    <cellStyle name="clsAltDataPrezn5 4 3 2" xfId="2292"/>
    <cellStyle name="clsAltDataPrezn5 4 4" xfId="2293"/>
    <cellStyle name="clsAltDataPrezn5 4 4 2" xfId="2294"/>
    <cellStyle name="clsAltDataPrezn5 4 5" xfId="2295"/>
    <cellStyle name="clsAltDataPrezn5 4 5 2" xfId="2296"/>
    <cellStyle name="clsAltDataPrezn5 4 6" xfId="2297"/>
    <cellStyle name="clsAltDataPrezn5 5" xfId="2298"/>
    <cellStyle name="clsAltDataPrezn5 5 2" xfId="2299"/>
    <cellStyle name="clsAltDataPrezn5 5 2 2" xfId="2300"/>
    <cellStyle name="clsAltDataPrezn5 5 3" xfId="2301"/>
    <cellStyle name="clsAltDataPrezn5 5 3 2" xfId="2302"/>
    <cellStyle name="clsAltDataPrezn5 5 4" xfId="2303"/>
    <cellStyle name="clsAltDataPrezn5 6" xfId="2304"/>
    <cellStyle name="clsAltDataPrezn5 6 2" xfId="2305"/>
    <cellStyle name="clsAltDataPrezn5 6 2 2" xfId="2306"/>
    <cellStyle name="clsAltDataPrezn5 6 3" xfId="2307"/>
    <cellStyle name="clsAltDataPrezn5 6 3 2" xfId="2308"/>
    <cellStyle name="clsAltDataPrezn5 6 4" xfId="2309"/>
    <cellStyle name="clsAltDataPrezn5 7" xfId="2310"/>
    <cellStyle name="clsAltDataPrezn5 7 2" xfId="2311"/>
    <cellStyle name="clsAltDataPrezn5 8" xfId="2312"/>
    <cellStyle name="clsAltDataPrezn5 8 2" xfId="2313"/>
    <cellStyle name="clsAltDataPrezn5 9" xfId="2314"/>
    <cellStyle name="clsAltDataPrezn5 9 2" xfId="2315"/>
    <cellStyle name="clsAltDataPrezn6" xfId="2316"/>
    <cellStyle name="clsAltDataPrezn6 10" xfId="2317"/>
    <cellStyle name="clsAltDataPrezn6 11" xfId="2318"/>
    <cellStyle name="clsAltDataPrezn6 12" xfId="2319"/>
    <cellStyle name="clsAltDataPrezn6 13" xfId="2320"/>
    <cellStyle name="clsAltDataPrezn6 2" xfId="2321"/>
    <cellStyle name="clsAltDataPrezn6 2 2" xfId="2322"/>
    <cellStyle name="clsAltDataPrezn6 2 2 2" xfId="2323"/>
    <cellStyle name="clsAltDataPrezn6 2 2 2 2" xfId="2324"/>
    <cellStyle name="clsAltDataPrezn6 2 2 3" xfId="2325"/>
    <cellStyle name="clsAltDataPrezn6 2 2 3 2" xfId="2326"/>
    <cellStyle name="clsAltDataPrezn6 2 2 4" xfId="2327"/>
    <cellStyle name="clsAltDataPrezn6 2 3" xfId="2328"/>
    <cellStyle name="clsAltDataPrezn6 2 3 2" xfId="2329"/>
    <cellStyle name="clsAltDataPrezn6 2 4" xfId="2330"/>
    <cellStyle name="clsAltDataPrezn6 2 4 2" xfId="2331"/>
    <cellStyle name="clsAltDataPrezn6 2 5" xfId="2332"/>
    <cellStyle name="clsAltDataPrezn6 3" xfId="2333"/>
    <cellStyle name="clsAltDataPrezn6 3 2" xfId="2334"/>
    <cellStyle name="clsAltDataPrezn6 3 2 2" xfId="2335"/>
    <cellStyle name="clsAltDataPrezn6 3 2 2 2" xfId="2336"/>
    <cellStyle name="clsAltDataPrezn6 3 2 3" xfId="2337"/>
    <cellStyle name="clsAltDataPrezn6 3 2 3 2" xfId="2338"/>
    <cellStyle name="clsAltDataPrezn6 3 2 4" xfId="2339"/>
    <cellStyle name="clsAltDataPrezn6 3 3" xfId="2340"/>
    <cellStyle name="clsAltDataPrezn6 3 3 2" xfId="2341"/>
    <cellStyle name="clsAltDataPrezn6 3 4" xfId="2342"/>
    <cellStyle name="clsAltDataPrezn6 3 4 2" xfId="2343"/>
    <cellStyle name="clsAltDataPrezn6 3 5" xfId="2344"/>
    <cellStyle name="clsAltDataPrezn6 4" xfId="2345"/>
    <cellStyle name="clsAltDataPrezn6 4 2" xfId="2346"/>
    <cellStyle name="clsAltDataPrezn6 4 2 2" xfId="2347"/>
    <cellStyle name="clsAltDataPrezn6 4 2 2 2" xfId="2348"/>
    <cellStyle name="clsAltDataPrezn6 4 2 3" xfId="2349"/>
    <cellStyle name="clsAltDataPrezn6 4 2 3 2" xfId="2350"/>
    <cellStyle name="clsAltDataPrezn6 4 2 4" xfId="2351"/>
    <cellStyle name="clsAltDataPrezn6 4 3" xfId="2352"/>
    <cellStyle name="clsAltDataPrezn6 4 3 2" xfId="2353"/>
    <cellStyle name="clsAltDataPrezn6 4 4" xfId="2354"/>
    <cellStyle name="clsAltDataPrezn6 4 4 2" xfId="2355"/>
    <cellStyle name="clsAltDataPrezn6 4 5" xfId="2356"/>
    <cellStyle name="clsAltDataPrezn6 4 5 2" xfId="2357"/>
    <cellStyle name="clsAltDataPrezn6 4 6" xfId="2358"/>
    <cellStyle name="clsAltDataPrezn6 5" xfId="2359"/>
    <cellStyle name="clsAltDataPrezn6 5 2" xfId="2360"/>
    <cellStyle name="clsAltDataPrezn6 5 2 2" xfId="2361"/>
    <cellStyle name="clsAltDataPrezn6 5 3" xfId="2362"/>
    <cellStyle name="clsAltDataPrezn6 5 3 2" xfId="2363"/>
    <cellStyle name="clsAltDataPrezn6 5 4" xfId="2364"/>
    <cellStyle name="clsAltDataPrezn6 6" xfId="2365"/>
    <cellStyle name="clsAltDataPrezn6 6 2" xfId="2366"/>
    <cellStyle name="clsAltDataPrezn6 6 2 2" xfId="2367"/>
    <cellStyle name="clsAltDataPrezn6 6 3" xfId="2368"/>
    <cellStyle name="clsAltDataPrezn6 6 3 2" xfId="2369"/>
    <cellStyle name="clsAltDataPrezn6 6 4" xfId="2370"/>
    <cellStyle name="clsAltDataPrezn6 7" xfId="2371"/>
    <cellStyle name="clsAltDataPrezn6 7 2" xfId="2372"/>
    <cellStyle name="clsAltDataPrezn6 8" xfId="2373"/>
    <cellStyle name="clsAltDataPrezn6 8 2" xfId="2374"/>
    <cellStyle name="clsAltDataPrezn6 9" xfId="2375"/>
    <cellStyle name="clsAltDataPrezn6 9 2" xfId="2376"/>
    <cellStyle name="clsAltMRVData" xfId="2377"/>
    <cellStyle name="clsAltMRVData 10" xfId="2378"/>
    <cellStyle name="clsAltMRVData 10 2" xfId="2379"/>
    <cellStyle name="clsAltMRVData 11" xfId="2380"/>
    <cellStyle name="clsAltMRVData 11 2" xfId="2381"/>
    <cellStyle name="clsAltMRVData 12" xfId="2382"/>
    <cellStyle name="clsAltMRVData 13" xfId="2383"/>
    <cellStyle name="clsAltMRVData 14" xfId="2384"/>
    <cellStyle name="clsAltMRVData 15" xfId="2385"/>
    <cellStyle name="clsAltMRVData 16" xfId="2386"/>
    <cellStyle name="clsAltMRVData 2" xfId="2387"/>
    <cellStyle name="clsAltMRVData 2 10" xfId="2388"/>
    <cellStyle name="clsAltMRVData 2 10 2" xfId="2389"/>
    <cellStyle name="clsAltMRVData 2 11" xfId="2390"/>
    <cellStyle name="clsAltMRVData 2 2" xfId="2391"/>
    <cellStyle name="clsAltMRVData 2 2 2" xfId="2392"/>
    <cellStyle name="clsAltMRVData 2 2 2 2" xfId="2393"/>
    <cellStyle name="clsAltMRVData 2 2 2 2 2" xfId="2394"/>
    <cellStyle name="clsAltMRVData 2 2 2 2 2 2" xfId="2395"/>
    <cellStyle name="clsAltMRVData 2 2 2 2 3" xfId="2396"/>
    <cellStyle name="clsAltMRVData 2 2 2 2 3 2" xfId="2397"/>
    <cellStyle name="clsAltMRVData 2 2 2 2 4" xfId="2398"/>
    <cellStyle name="clsAltMRVData 2 2 2 3" xfId="2399"/>
    <cellStyle name="clsAltMRVData 2 2 2 3 2" xfId="2400"/>
    <cellStyle name="clsAltMRVData 2 2 2 4" xfId="2401"/>
    <cellStyle name="clsAltMRVData 2 2 2 4 2" xfId="2402"/>
    <cellStyle name="clsAltMRVData 2 2 2 5" xfId="2403"/>
    <cellStyle name="clsAltMRVData 2 2 2 5 2" xfId="2404"/>
    <cellStyle name="clsAltMRVData 2 2 2 6" xfId="2405"/>
    <cellStyle name="clsAltMRVData 2 2 3" xfId="2406"/>
    <cellStyle name="clsAltMRVData 2 2 3 2" xfId="2407"/>
    <cellStyle name="clsAltMRVData 2 2 3 2 2" xfId="2408"/>
    <cellStyle name="clsAltMRVData 2 2 3 3" xfId="2409"/>
    <cellStyle name="clsAltMRVData 2 2 3 3 2" xfId="2410"/>
    <cellStyle name="clsAltMRVData 2 2 3 4" xfId="2411"/>
    <cellStyle name="clsAltMRVData 2 2 4" xfId="2412"/>
    <cellStyle name="clsAltMRVData 2 2 4 2" xfId="2413"/>
    <cellStyle name="clsAltMRVData 2 2 4 2 2" xfId="2414"/>
    <cellStyle name="clsAltMRVData 2 2 4 3" xfId="2415"/>
    <cellStyle name="clsAltMRVData 2 2 4 3 2" xfId="2416"/>
    <cellStyle name="clsAltMRVData 2 2 4 4" xfId="2417"/>
    <cellStyle name="clsAltMRVData 2 2 5" xfId="2418"/>
    <cellStyle name="clsAltMRVData 2 2 5 2" xfId="2419"/>
    <cellStyle name="clsAltMRVData 2 2 6" xfId="2420"/>
    <cellStyle name="clsAltMRVData 2 2 6 2" xfId="2421"/>
    <cellStyle name="clsAltMRVData 2 2 7" xfId="2422"/>
    <cellStyle name="clsAltMRVData 2 2 7 2" xfId="2423"/>
    <cellStyle name="clsAltMRVData 2 2 8" xfId="2424"/>
    <cellStyle name="clsAltMRVData 2 3" xfId="2425"/>
    <cellStyle name="clsAltMRVData 2 3 2" xfId="2426"/>
    <cellStyle name="clsAltMRVData 2 3 2 2" xfId="2427"/>
    <cellStyle name="clsAltMRVData 2 3 2 2 2" xfId="2428"/>
    <cellStyle name="clsAltMRVData 2 3 2 3" xfId="2429"/>
    <cellStyle name="clsAltMRVData 2 3 2 3 2" xfId="2430"/>
    <cellStyle name="clsAltMRVData 2 3 2 4" xfId="2431"/>
    <cellStyle name="clsAltMRVData 2 3 3" xfId="2432"/>
    <cellStyle name="clsAltMRVData 2 3 3 2" xfId="2433"/>
    <cellStyle name="clsAltMRVData 2 3 4" xfId="2434"/>
    <cellStyle name="clsAltMRVData 2 3 4 2" xfId="2435"/>
    <cellStyle name="clsAltMRVData 2 3 5" xfId="2436"/>
    <cellStyle name="clsAltMRVData 2 4" xfId="2437"/>
    <cellStyle name="clsAltMRVData 2 4 2" xfId="2438"/>
    <cellStyle name="clsAltMRVData 2 4 2 2" xfId="2439"/>
    <cellStyle name="clsAltMRVData 2 4 2 2 2" xfId="2440"/>
    <cellStyle name="clsAltMRVData 2 4 2 3" xfId="2441"/>
    <cellStyle name="clsAltMRVData 2 4 2 3 2" xfId="2442"/>
    <cellStyle name="clsAltMRVData 2 4 2 4" xfId="2443"/>
    <cellStyle name="clsAltMRVData 2 4 3" xfId="2444"/>
    <cellStyle name="clsAltMRVData 2 4 3 2" xfId="2445"/>
    <cellStyle name="clsAltMRVData 2 4 4" xfId="2446"/>
    <cellStyle name="clsAltMRVData 2 4 4 2" xfId="2447"/>
    <cellStyle name="clsAltMRVData 2 4 5" xfId="2448"/>
    <cellStyle name="clsAltMRVData 2 5" xfId="2449"/>
    <cellStyle name="clsAltMRVData 2 5 2" xfId="2450"/>
    <cellStyle name="clsAltMRVData 2 5 2 2" xfId="2451"/>
    <cellStyle name="clsAltMRVData 2 5 2 2 2" xfId="2452"/>
    <cellStyle name="clsAltMRVData 2 5 2 3" xfId="2453"/>
    <cellStyle name="clsAltMRVData 2 5 2 3 2" xfId="2454"/>
    <cellStyle name="clsAltMRVData 2 5 2 4" xfId="2455"/>
    <cellStyle name="clsAltMRVData 2 5 3" xfId="2456"/>
    <cellStyle name="clsAltMRVData 2 5 3 2" xfId="2457"/>
    <cellStyle name="clsAltMRVData 2 5 4" xfId="2458"/>
    <cellStyle name="clsAltMRVData 2 5 4 2" xfId="2459"/>
    <cellStyle name="clsAltMRVData 2 5 5" xfId="2460"/>
    <cellStyle name="clsAltMRVData 2 5 5 2" xfId="2461"/>
    <cellStyle name="clsAltMRVData 2 5 6" xfId="2462"/>
    <cellStyle name="clsAltMRVData 2 6" xfId="2463"/>
    <cellStyle name="clsAltMRVData 2 6 2" xfId="2464"/>
    <cellStyle name="clsAltMRVData 2 6 2 2" xfId="2465"/>
    <cellStyle name="clsAltMRVData 2 6 3" xfId="2466"/>
    <cellStyle name="clsAltMRVData 2 6 3 2" xfId="2467"/>
    <cellStyle name="clsAltMRVData 2 6 4" xfId="2468"/>
    <cellStyle name="clsAltMRVData 2 7" xfId="2469"/>
    <cellStyle name="clsAltMRVData 2 7 2" xfId="2470"/>
    <cellStyle name="clsAltMRVData 2 7 2 2" xfId="2471"/>
    <cellStyle name="clsAltMRVData 2 7 3" xfId="2472"/>
    <cellStyle name="clsAltMRVData 2 7 3 2" xfId="2473"/>
    <cellStyle name="clsAltMRVData 2 7 4" xfId="2474"/>
    <cellStyle name="clsAltMRVData 2 8" xfId="2475"/>
    <cellStyle name="clsAltMRVData 2 8 2" xfId="2476"/>
    <cellStyle name="clsAltMRVData 2 9" xfId="2477"/>
    <cellStyle name="clsAltMRVData 2 9 2" xfId="2478"/>
    <cellStyle name="clsAltMRVData 3" xfId="2479"/>
    <cellStyle name="clsAltMRVData 3 2" xfId="2480"/>
    <cellStyle name="clsAltMRVData 3 2 2" xfId="2481"/>
    <cellStyle name="clsAltMRVData 3 2 2 2" xfId="2482"/>
    <cellStyle name="clsAltMRVData 3 2 2 2 2" xfId="2483"/>
    <cellStyle name="clsAltMRVData 3 2 2 3" xfId="2484"/>
    <cellStyle name="clsAltMRVData 3 2 2 3 2" xfId="2485"/>
    <cellStyle name="clsAltMRVData 3 2 2 4" xfId="2486"/>
    <cellStyle name="clsAltMRVData 3 2 3" xfId="2487"/>
    <cellStyle name="clsAltMRVData 3 2 3 2" xfId="2488"/>
    <cellStyle name="clsAltMRVData 3 2 4" xfId="2489"/>
    <cellStyle name="clsAltMRVData 3 2 4 2" xfId="2490"/>
    <cellStyle name="clsAltMRVData 3 2 5" xfId="2491"/>
    <cellStyle name="clsAltMRVData 3 2 5 2" xfId="2492"/>
    <cellStyle name="clsAltMRVData 3 2 6" xfId="2493"/>
    <cellStyle name="clsAltMRVData 3 3" xfId="2494"/>
    <cellStyle name="clsAltMRVData 3 3 2" xfId="2495"/>
    <cellStyle name="clsAltMRVData 3 3 2 2" xfId="2496"/>
    <cellStyle name="clsAltMRVData 3 3 3" xfId="2497"/>
    <cellStyle name="clsAltMRVData 3 3 3 2" xfId="2498"/>
    <cellStyle name="clsAltMRVData 3 3 4" xfId="2499"/>
    <cellStyle name="clsAltMRVData 3 4" xfId="2500"/>
    <cellStyle name="clsAltMRVData 3 4 2" xfId="2501"/>
    <cellStyle name="clsAltMRVData 3 4 2 2" xfId="2502"/>
    <cellStyle name="clsAltMRVData 3 4 3" xfId="2503"/>
    <cellStyle name="clsAltMRVData 3 4 3 2" xfId="2504"/>
    <cellStyle name="clsAltMRVData 3 4 4" xfId="2505"/>
    <cellStyle name="clsAltMRVData 3 5" xfId="2506"/>
    <cellStyle name="clsAltMRVData 3 5 2" xfId="2507"/>
    <cellStyle name="clsAltMRVData 3 6" xfId="2508"/>
    <cellStyle name="clsAltMRVData 3 6 2" xfId="2509"/>
    <cellStyle name="clsAltMRVData 3 7" xfId="2510"/>
    <cellStyle name="clsAltMRVData 3 7 2" xfId="2511"/>
    <cellStyle name="clsAltMRVData 3 8" xfId="2512"/>
    <cellStyle name="clsAltMRVData 4" xfId="2513"/>
    <cellStyle name="clsAltMRVData 4 2" xfId="2514"/>
    <cellStyle name="clsAltMRVData 4 2 2" xfId="2515"/>
    <cellStyle name="clsAltMRVData 4 2 2 2" xfId="2516"/>
    <cellStyle name="clsAltMRVData 4 2 3" xfId="2517"/>
    <cellStyle name="clsAltMRVData 4 2 3 2" xfId="2518"/>
    <cellStyle name="clsAltMRVData 4 2 4" xfId="2519"/>
    <cellStyle name="clsAltMRVData 4 3" xfId="2520"/>
    <cellStyle name="clsAltMRVData 4 3 2" xfId="2521"/>
    <cellStyle name="clsAltMRVData 4 4" xfId="2522"/>
    <cellStyle name="clsAltMRVData 4 4 2" xfId="2523"/>
    <cellStyle name="clsAltMRVData 4 5" xfId="2524"/>
    <cellStyle name="clsAltMRVData 5" xfId="2525"/>
    <cellStyle name="clsAltMRVData 5 2" xfId="2526"/>
    <cellStyle name="clsAltMRVData 5 2 2" xfId="2527"/>
    <cellStyle name="clsAltMRVData 5 2 2 2" xfId="2528"/>
    <cellStyle name="clsAltMRVData 5 2 3" xfId="2529"/>
    <cellStyle name="clsAltMRVData 5 2 3 2" xfId="2530"/>
    <cellStyle name="clsAltMRVData 5 2 4" xfId="2531"/>
    <cellStyle name="clsAltMRVData 5 3" xfId="2532"/>
    <cellStyle name="clsAltMRVData 5 3 2" xfId="2533"/>
    <cellStyle name="clsAltMRVData 5 4" xfId="2534"/>
    <cellStyle name="clsAltMRVData 5 4 2" xfId="2535"/>
    <cellStyle name="clsAltMRVData 5 5" xfId="2536"/>
    <cellStyle name="clsAltMRVData 6" xfId="2537"/>
    <cellStyle name="clsAltMRVData 6 2" xfId="2538"/>
    <cellStyle name="clsAltMRVData 6 2 2" xfId="2539"/>
    <cellStyle name="clsAltMRVData 6 2 2 2" xfId="2540"/>
    <cellStyle name="clsAltMRVData 6 2 3" xfId="2541"/>
    <cellStyle name="clsAltMRVData 6 2 3 2" xfId="2542"/>
    <cellStyle name="clsAltMRVData 6 2 4" xfId="2543"/>
    <cellStyle name="clsAltMRVData 6 3" xfId="2544"/>
    <cellStyle name="clsAltMRVData 6 3 2" xfId="2545"/>
    <cellStyle name="clsAltMRVData 6 4" xfId="2546"/>
    <cellStyle name="clsAltMRVData 6 4 2" xfId="2547"/>
    <cellStyle name="clsAltMRVData 6 5" xfId="2548"/>
    <cellStyle name="clsAltMRVData 6 5 2" xfId="2549"/>
    <cellStyle name="clsAltMRVData 6 6" xfId="2550"/>
    <cellStyle name="clsAltMRVData 7" xfId="2551"/>
    <cellStyle name="clsAltMRVData 7 2" xfId="2552"/>
    <cellStyle name="clsAltMRVData 7 2 2" xfId="2553"/>
    <cellStyle name="clsAltMRVData 7 3" xfId="2554"/>
    <cellStyle name="clsAltMRVData 7 3 2" xfId="2555"/>
    <cellStyle name="clsAltMRVData 7 4" xfId="2556"/>
    <cellStyle name="clsAltMRVData 8" xfId="2557"/>
    <cellStyle name="clsAltMRVData 8 2" xfId="2558"/>
    <cellStyle name="clsAltMRVData 8 2 2" xfId="2559"/>
    <cellStyle name="clsAltMRVData 8 3" xfId="2560"/>
    <cellStyle name="clsAltMRVData 8 3 2" xfId="2561"/>
    <cellStyle name="clsAltMRVData 8 4" xfId="2562"/>
    <cellStyle name="clsAltMRVData 9" xfId="2563"/>
    <cellStyle name="clsAltMRVData 9 2" xfId="2564"/>
    <cellStyle name="clsAltMRVDataPrezn1" xfId="2565"/>
    <cellStyle name="clsAltMRVDataPrezn1 10" xfId="2566"/>
    <cellStyle name="clsAltMRVDataPrezn1 11" xfId="2567"/>
    <cellStyle name="clsAltMRVDataPrezn1 12" xfId="2568"/>
    <cellStyle name="clsAltMRVDataPrezn1 13" xfId="2569"/>
    <cellStyle name="clsAltMRVDataPrezn1 2" xfId="2570"/>
    <cellStyle name="clsAltMRVDataPrezn1 2 2" xfId="2571"/>
    <cellStyle name="clsAltMRVDataPrezn1 2 2 2" xfId="2572"/>
    <cellStyle name="clsAltMRVDataPrezn1 2 2 2 2" xfId="2573"/>
    <cellStyle name="clsAltMRVDataPrezn1 2 2 3" xfId="2574"/>
    <cellStyle name="clsAltMRVDataPrezn1 2 2 3 2" xfId="2575"/>
    <cellStyle name="clsAltMRVDataPrezn1 2 2 4" xfId="2576"/>
    <cellStyle name="clsAltMRVDataPrezn1 2 3" xfId="2577"/>
    <cellStyle name="clsAltMRVDataPrezn1 2 3 2" xfId="2578"/>
    <cellStyle name="clsAltMRVDataPrezn1 2 4" xfId="2579"/>
    <cellStyle name="clsAltMRVDataPrezn1 2 4 2" xfId="2580"/>
    <cellStyle name="clsAltMRVDataPrezn1 2 5" xfId="2581"/>
    <cellStyle name="clsAltMRVDataPrezn1 3" xfId="2582"/>
    <cellStyle name="clsAltMRVDataPrezn1 3 2" xfId="2583"/>
    <cellStyle name="clsAltMRVDataPrezn1 3 2 2" xfId="2584"/>
    <cellStyle name="clsAltMRVDataPrezn1 3 2 2 2" xfId="2585"/>
    <cellStyle name="clsAltMRVDataPrezn1 3 2 3" xfId="2586"/>
    <cellStyle name="clsAltMRVDataPrezn1 3 2 3 2" xfId="2587"/>
    <cellStyle name="clsAltMRVDataPrezn1 3 2 4" xfId="2588"/>
    <cellStyle name="clsAltMRVDataPrezn1 3 3" xfId="2589"/>
    <cellStyle name="clsAltMRVDataPrezn1 3 3 2" xfId="2590"/>
    <cellStyle name="clsAltMRVDataPrezn1 3 4" xfId="2591"/>
    <cellStyle name="clsAltMRVDataPrezn1 3 4 2" xfId="2592"/>
    <cellStyle name="clsAltMRVDataPrezn1 3 5" xfId="2593"/>
    <cellStyle name="clsAltMRVDataPrezn1 4" xfId="2594"/>
    <cellStyle name="clsAltMRVDataPrezn1 4 2" xfId="2595"/>
    <cellStyle name="clsAltMRVDataPrezn1 4 2 2" xfId="2596"/>
    <cellStyle name="clsAltMRVDataPrezn1 4 2 2 2" xfId="2597"/>
    <cellStyle name="clsAltMRVDataPrezn1 4 2 3" xfId="2598"/>
    <cellStyle name="clsAltMRVDataPrezn1 4 2 3 2" xfId="2599"/>
    <cellStyle name="clsAltMRVDataPrezn1 4 2 4" xfId="2600"/>
    <cellStyle name="clsAltMRVDataPrezn1 4 3" xfId="2601"/>
    <cellStyle name="clsAltMRVDataPrezn1 4 3 2" xfId="2602"/>
    <cellStyle name="clsAltMRVDataPrezn1 4 4" xfId="2603"/>
    <cellStyle name="clsAltMRVDataPrezn1 4 4 2" xfId="2604"/>
    <cellStyle name="clsAltMRVDataPrezn1 4 5" xfId="2605"/>
    <cellStyle name="clsAltMRVDataPrezn1 4 5 2" xfId="2606"/>
    <cellStyle name="clsAltMRVDataPrezn1 4 6" xfId="2607"/>
    <cellStyle name="clsAltMRVDataPrezn1 5" xfId="2608"/>
    <cellStyle name="clsAltMRVDataPrezn1 5 2" xfId="2609"/>
    <cellStyle name="clsAltMRVDataPrezn1 5 2 2" xfId="2610"/>
    <cellStyle name="clsAltMRVDataPrezn1 5 3" xfId="2611"/>
    <cellStyle name="clsAltMRVDataPrezn1 5 3 2" xfId="2612"/>
    <cellStyle name="clsAltMRVDataPrezn1 5 4" xfId="2613"/>
    <cellStyle name="clsAltMRVDataPrezn1 6" xfId="2614"/>
    <cellStyle name="clsAltMRVDataPrezn1 6 2" xfId="2615"/>
    <cellStyle name="clsAltMRVDataPrezn1 6 2 2" xfId="2616"/>
    <cellStyle name="clsAltMRVDataPrezn1 6 3" xfId="2617"/>
    <cellStyle name="clsAltMRVDataPrezn1 6 3 2" xfId="2618"/>
    <cellStyle name="clsAltMRVDataPrezn1 6 4" xfId="2619"/>
    <cellStyle name="clsAltMRVDataPrezn1 7" xfId="2620"/>
    <cellStyle name="clsAltMRVDataPrezn1 7 2" xfId="2621"/>
    <cellStyle name="clsAltMRVDataPrezn1 8" xfId="2622"/>
    <cellStyle name="clsAltMRVDataPrezn1 8 2" xfId="2623"/>
    <cellStyle name="clsAltMRVDataPrezn1 9" xfId="2624"/>
    <cellStyle name="clsAltMRVDataPrezn1 9 2" xfId="2625"/>
    <cellStyle name="clsAltMRVDataPrezn3" xfId="2626"/>
    <cellStyle name="clsAltMRVDataPrezn3 10" xfId="2627"/>
    <cellStyle name="clsAltMRVDataPrezn3 11" xfId="2628"/>
    <cellStyle name="clsAltMRVDataPrezn3 12" xfId="2629"/>
    <cellStyle name="clsAltMRVDataPrezn3 13" xfId="2630"/>
    <cellStyle name="clsAltMRVDataPrezn3 2" xfId="2631"/>
    <cellStyle name="clsAltMRVDataPrezn3 2 2" xfId="2632"/>
    <cellStyle name="clsAltMRVDataPrezn3 2 2 2" xfId="2633"/>
    <cellStyle name="clsAltMRVDataPrezn3 2 2 2 2" xfId="2634"/>
    <cellStyle name="clsAltMRVDataPrezn3 2 2 3" xfId="2635"/>
    <cellStyle name="clsAltMRVDataPrezn3 2 2 3 2" xfId="2636"/>
    <cellStyle name="clsAltMRVDataPrezn3 2 2 4" xfId="2637"/>
    <cellStyle name="clsAltMRVDataPrezn3 2 3" xfId="2638"/>
    <cellStyle name="clsAltMRVDataPrezn3 2 3 2" xfId="2639"/>
    <cellStyle name="clsAltMRVDataPrezn3 2 4" xfId="2640"/>
    <cellStyle name="clsAltMRVDataPrezn3 2 4 2" xfId="2641"/>
    <cellStyle name="clsAltMRVDataPrezn3 2 5" xfId="2642"/>
    <cellStyle name="clsAltMRVDataPrezn3 3" xfId="2643"/>
    <cellStyle name="clsAltMRVDataPrezn3 3 2" xfId="2644"/>
    <cellStyle name="clsAltMRVDataPrezn3 3 2 2" xfId="2645"/>
    <cellStyle name="clsAltMRVDataPrezn3 3 2 2 2" xfId="2646"/>
    <cellStyle name="clsAltMRVDataPrezn3 3 2 3" xfId="2647"/>
    <cellStyle name="clsAltMRVDataPrezn3 3 2 3 2" xfId="2648"/>
    <cellStyle name="clsAltMRVDataPrezn3 3 2 4" xfId="2649"/>
    <cellStyle name="clsAltMRVDataPrezn3 3 3" xfId="2650"/>
    <cellStyle name="clsAltMRVDataPrezn3 3 3 2" xfId="2651"/>
    <cellStyle name="clsAltMRVDataPrezn3 3 4" xfId="2652"/>
    <cellStyle name="clsAltMRVDataPrezn3 3 4 2" xfId="2653"/>
    <cellStyle name="clsAltMRVDataPrezn3 3 5" xfId="2654"/>
    <cellStyle name="clsAltMRVDataPrezn3 4" xfId="2655"/>
    <cellStyle name="clsAltMRVDataPrezn3 4 2" xfId="2656"/>
    <cellStyle name="clsAltMRVDataPrezn3 4 2 2" xfId="2657"/>
    <cellStyle name="clsAltMRVDataPrezn3 4 2 2 2" xfId="2658"/>
    <cellStyle name="clsAltMRVDataPrezn3 4 2 3" xfId="2659"/>
    <cellStyle name="clsAltMRVDataPrezn3 4 2 3 2" xfId="2660"/>
    <cellStyle name="clsAltMRVDataPrezn3 4 2 4" xfId="2661"/>
    <cellStyle name="clsAltMRVDataPrezn3 4 3" xfId="2662"/>
    <cellStyle name="clsAltMRVDataPrezn3 4 3 2" xfId="2663"/>
    <cellStyle name="clsAltMRVDataPrezn3 4 4" xfId="2664"/>
    <cellStyle name="clsAltMRVDataPrezn3 4 4 2" xfId="2665"/>
    <cellStyle name="clsAltMRVDataPrezn3 4 5" xfId="2666"/>
    <cellStyle name="clsAltMRVDataPrezn3 4 5 2" xfId="2667"/>
    <cellStyle name="clsAltMRVDataPrezn3 4 6" xfId="2668"/>
    <cellStyle name="clsAltMRVDataPrezn3 5" xfId="2669"/>
    <cellStyle name="clsAltMRVDataPrezn3 5 2" xfId="2670"/>
    <cellStyle name="clsAltMRVDataPrezn3 5 2 2" xfId="2671"/>
    <cellStyle name="clsAltMRVDataPrezn3 5 3" xfId="2672"/>
    <cellStyle name="clsAltMRVDataPrezn3 5 3 2" xfId="2673"/>
    <cellStyle name="clsAltMRVDataPrezn3 5 4" xfId="2674"/>
    <cellStyle name="clsAltMRVDataPrezn3 6" xfId="2675"/>
    <cellStyle name="clsAltMRVDataPrezn3 6 2" xfId="2676"/>
    <cellStyle name="clsAltMRVDataPrezn3 6 2 2" xfId="2677"/>
    <cellStyle name="clsAltMRVDataPrezn3 6 3" xfId="2678"/>
    <cellStyle name="clsAltMRVDataPrezn3 6 3 2" xfId="2679"/>
    <cellStyle name="clsAltMRVDataPrezn3 6 4" xfId="2680"/>
    <cellStyle name="clsAltMRVDataPrezn3 7" xfId="2681"/>
    <cellStyle name="clsAltMRVDataPrezn3 7 2" xfId="2682"/>
    <cellStyle name="clsAltMRVDataPrezn3 8" xfId="2683"/>
    <cellStyle name="clsAltMRVDataPrezn3 8 2" xfId="2684"/>
    <cellStyle name="clsAltMRVDataPrezn3 9" xfId="2685"/>
    <cellStyle name="clsAltMRVDataPrezn3 9 2" xfId="2686"/>
    <cellStyle name="clsAltMRVDataPrezn4" xfId="2687"/>
    <cellStyle name="clsAltMRVDataPrezn4 10" xfId="2688"/>
    <cellStyle name="clsAltMRVDataPrezn4 11" xfId="2689"/>
    <cellStyle name="clsAltMRVDataPrezn4 12" xfId="2690"/>
    <cellStyle name="clsAltMRVDataPrezn4 13" xfId="2691"/>
    <cellStyle name="clsAltMRVDataPrezn4 2" xfId="2692"/>
    <cellStyle name="clsAltMRVDataPrezn4 2 2" xfId="2693"/>
    <cellStyle name="clsAltMRVDataPrezn4 2 2 2" xfId="2694"/>
    <cellStyle name="clsAltMRVDataPrezn4 2 2 2 2" xfId="2695"/>
    <cellStyle name="clsAltMRVDataPrezn4 2 2 3" xfId="2696"/>
    <cellStyle name="clsAltMRVDataPrezn4 2 2 3 2" xfId="2697"/>
    <cellStyle name="clsAltMRVDataPrezn4 2 2 4" xfId="2698"/>
    <cellStyle name="clsAltMRVDataPrezn4 2 3" xfId="2699"/>
    <cellStyle name="clsAltMRVDataPrezn4 2 3 2" xfId="2700"/>
    <cellStyle name="clsAltMRVDataPrezn4 2 4" xfId="2701"/>
    <cellStyle name="clsAltMRVDataPrezn4 2 4 2" xfId="2702"/>
    <cellStyle name="clsAltMRVDataPrezn4 2 5" xfId="2703"/>
    <cellStyle name="clsAltMRVDataPrezn4 3" xfId="2704"/>
    <cellStyle name="clsAltMRVDataPrezn4 3 2" xfId="2705"/>
    <cellStyle name="clsAltMRVDataPrezn4 3 2 2" xfId="2706"/>
    <cellStyle name="clsAltMRVDataPrezn4 3 2 2 2" xfId="2707"/>
    <cellStyle name="clsAltMRVDataPrezn4 3 2 3" xfId="2708"/>
    <cellStyle name="clsAltMRVDataPrezn4 3 2 3 2" xfId="2709"/>
    <cellStyle name="clsAltMRVDataPrezn4 3 2 4" xfId="2710"/>
    <cellStyle name="clsAltMRVDataPrezn4 3 3" xfId="2711"/>
    <cellStyle name="clsAltMRVDataPrezn4 3 3 2" xfId="2712"/>
    <cellStyle name="clsAltMRVDataPrezn4 3 4" xfId="2713"/>
    <cellStyle name="clsAltMRVDataPrezn4 3 4 2" xfId="2714"/>
    <cellStyle name="clsAltMRVDataPrezn4 3 5" xfId="2715"/>
    <cellStyle name="clsAltMRVDataPrezn4 4" xfId="2716"/>
    <cellStyle name="clsAltMRVDataPrezn4 4 2" xfId="2717"/>
    <cellStyle name="clsAltMRVDataPrezn4 4 2 2" xfId="2718"/>
    <cellStyle name="clsAltMRVDataPrezn4 4 2 2 2" xfId="2719"/>
    <cellStyle name="clsAltMRVDataPrezn4 4 2 3" xfId="2720"/>
    <cellStyle name="clsAltMRVDataPrezn4 4 2 3 2" xfId="2721"/>
    <cellStyle name="clsAltMRVDataPrezn4 4 2 4" xfId="2722"/>
    <cellStyle name="clsAltMRVDataPrezn4 4 3" xfId="2723"/>
    <cellStyle name="clsAltMRVDataPrezn4 4 3 2" xfId="2724"/>
    <cellStyle name="clsAltMRVDataPrezn4 4 4" xfId="2725"/>
    <cellStyle name="clsAltMRVDataPrezn4 4 4 2" xfId="2726"/>
    <cellStyle name="clsAltMRVDataPrezn4 4 5" xfId="2727"/>
    <cellStyle name="clsAltMRVDataPrezn4 4 5 2" xfId="2728"/>
    <cellStyle name="clsAltMRVDataPrezn4 4 6" xfId="2729"/>
    <cellStyle name="clsAltMRVDataPrezn4 5" xfId="2730"/>
    <cellStyle name="clsAltMRVDataPrezn4 5 2" xfId="2731"/>
    <cellStyle name="clsAltMRVDataPrezn4 5 2 2" xfId="2732"/>
    <cellStyle name="clsAltMRVDataPrezn4 5 3" xfId="2733"/>
    <cellStyle name="clsAltMRVDataPrezn4 5 3 2" xfId="2734"/>
    <cellStyle name="clsAltMRVDataPrezn4 5 4" xfId="2735"/>
    <cellStyle name="clsAltMRVDataPrezn4 6" xfId="2736"/>
    <cellStyle name="clsAltMRVDataPrezn4 6 2" xfId="2737"/>
    <cellStyle name="clsAltMRVDataPrezn4 6 2 2" xfId="2738"/>
    <cellStyle name="clsAltMRVDataPrezn4 6 3" xfId="2739"/>
    <cellStyle name="clsAltMRVDataPrezn4 6 3 2" xfId="2740"/>
    <cellStyle name="clsAltMRVDataPrezn4 6 4" xfId="2741"/>
    <cellStyle name="clsAltMRVDataPrezn4 7" xfId="2742"/>
    <cellStyle name="clsAltMRVDataPrezn4 7 2" xfId="2743"/>
    <cellStyle name="clsAltMRVDataPrezn4 8" xfId="2744"/>
    <cellStyle name="clsAltMRVDataPrezn4 8 2" xfId="2745"/>
    <cellStyle name="clsAltMRVDataPrezn4 9" xfId="2746"/>
    <cellStyle name="clsAltMRVDataPrezn4 9 2" xfId="2747"/>
    <cellStyle name="clsAltMRVDataPrezn5" xfId="2748"/>
    <cellStyle name="clsAltMRVDataPrezn5 10" xfId="2749"/>
    <cellStyle name="clsAltMRVDataPrezn5 11" xfId="2750"/>
    <cellStyle name="clsAltMRVDataPrezn5 12" xfId="2751"/>
    <cellStyle name="clsAltMRVDataPrezn5 13" xfId="2752"/>
    <cellStyle name="clsAltMRVDataPrezn5 2" xfId="2753"/>
    <cellStyle name="clsAltMRVDataPrezn5 2 2" xfId="2754"/>
    <cellStyle name="clsAltMRVDataPrezn5 2 2 2" xfId="2755"/>
    <cellStyle name="clsAltMRVDataPrezn5 2 2 2 2" xfId="2756"/>
    <cellStyle name="clsAltMRVDataPrezn5 2 2 3" xfId="2757"/>
    <cellStyle name="clsAltMRVDataPrezn5 2 2 3 2" xfId="2758"/>
    <cellStyle name="clsAltMRVDataPrezn5 2 2 4" xfId="2759"/>
    <cellStyle name="clsAltMRVDataPrezn5 2 3" xfId="2760"/>
    <cellStyle name="clsAltMRVDataPrezn5 2 3 2" xfId="2761"/>
    <cellStyle name="clsAltMRVDataPrezn5 2 4" xfId="2762"/>
    <cellStyle name="clsAltMRVDataPrezn5 2 4 2" xfId="2763"/>
    <cellStyle name="clsAltMRVDataPrezn5 2 5" xfId="2764"/>
    <cellStyle name="clsAltMRVDataPrezn5 3" xfId="2765"/>
    <cellStyle name="clsAltMRVDataPrezn5 3 2" xfId="2766"/>
    <cellStyle name="clsAltMRVDataPrezn5 3 2 2" xfId="2767"/>
    <cellStyle name="clsAltMRVDataPrezn5 3 2 2 2" xfId="2768"/>
    <cellStyle name="clsAltMRVDataPrezn5 3 2 3" xfId="2769"/>
    <cellStyle name="clsAltMRVDataPrezn5 3 2 3 2" xfId="2770"/>
    <cellStyle name="clsAltMRVDataPrezn5 3 2 4" xfId="2771"/>
    <cellStyle name="clsAltMRVDataPrezn5 3 3" xfId="2772"/>
    <cellStyle name="clsAltMRVDataPrezn5 3 3 2" xfId="2773"/>
    <cellStyle name="clsAltMRVDataPrezn5 3 4" xfId="2774"/>
    <cellStyle name="clsAltMRVDataPrezn5 3 4 2" xfId="2775"/>
    <cellStyle name="clsAltMRVDataPrezn5 3 5" xfId="2776"/>
    <cellStyle name="clsAltMRVDataPrezn5 4" xfId="2777"/>
    <cellStyle name="clsAltMRVDataPrezn5 4 2" xfId="2778"/>
    <cellStyle name="clsAltMRVDataPrezn5 4 2 2" xfId="2779"/>
    <cellStyle name="clsAltMRVDataPrezn5 4 2 2 2" xfId="2780"/>
    <cellStyle name="clsAltMRVDataPrezn5 4 2 3" xfId="2781"/>
    <cellStyle name="clsAltMRVDataPrezn5 4 2 3 2" xfId="2782"/>
    <cellStyle name="clsAltMRVDataPrezn5 4 2 4" xfId="2783"/>
    <cellStyle name="clsAltMRVDataPrezn5 4 3" xfId="2784"/>
    <cellStyle name="clsAltMRVDataPrezn5 4 3 2" xfId="2785"/>
    <cellStyle name="clsAltMRVDataPrezn5 4 4" xfId="2786"/>
    <cellStyle name="clsAltMRVDataPrezn5 4 4 2" xfId="2787"/>
    <cellStyle name="clsAltMRVDataPrezn5 4 5" xfId="2788"/>
    <cellStyle name="clsAltMRVDataPrezn5 4 5 2" xfId="2789"/>
    <cellStyle name="clsAltMRVDataPrezn5 4 6" xfId="2790"/>
    <cellStyle name="clsAltMRVDataPrezn5 5" xfId="2791"/>
    <cellStyle name="clsAltMRVDataPrezn5 5 2" xfId="2792"/>
    <cellStyle name="clsAltMRVDataPrezn5 5 2 2" xfId="2793"/>
    <cellStyle name="clsAltMRVDataPrezn5 5 3" xfId="2794"/>
    <cellStyle name="clsAltMRVDataPrezn5 5 3 2" xfId="2795"/>
    <cellStyle name="clsAltMRVDataPrezn5 5 4" xfId="2796"/>
    <cellStyle name="clsAltMRVDataPrezn5 6" xfId="2797"/>
    <cellStyle name="clsAltMRVDataPrezn5 6 2" xfId="2798"/>
    <cellStyle name="clsAltMRVDataPrezn5 6 2 2" xfId="2799"/>
    <cellStyle name="clsAltMRVDataPrezn5 6 3" xfId="2800"/>
    <cellStyle name="clsAltMRVDataPrezn5 6 3 2" xfId="2801"/>
    <cellStyle name="clsAltMRVDataPrezn5 6 4" xfId="2802"/>
    <cellStyle name="clsAltMRVDataPrezn5 7" xfId="2803"/>
    <cellStyle name="clsAltMRVDataPrezn5 7 2" xfId="2804"/>
    <cellStyle name="clsAltMRVDataPrezn5 8" xfId="2805"/>
    <cellStyle name="clsAltMRVDataPrezn5 8 2" xfId="2806"/>
    <cellStyle name="clsAltMRVDataPrezn5 9" xfId="2807"/>
    <cellStyle name="clsAltMRVDataPrezn5 9 2" xfId="2808"/>
    <cellStyle name="clsAltMRVDataPrezn6" xfId="2809"/>
    <cellStyle name="clsAltMRVDataPrezn6 10" xfId="2810"/>
    <cellStyle name="clsAltMRVDataPrezn6 11" xfId="2811"/>
    <cellStyle name="clsAltMRVDataPrezn6 12" xfId="2812"/>
    <cellStyle name="clsAltMRVDataPrezn6 13" xfId="2813"/>
    <cellStyle name="clsAltMRVDataPrezn6 2" xfId="2814"/>
    <cellStyle name="clsAltMRVDataPrezn6 2 2" xfId="2815"/>
    <cellStyle name="clsAltMRVDataPrezn6 2 2 2" xfId="2816"/>
    <cellStyle name="clsAltMRVDataPrezn6 2 2 2 2" xfId="2817"/>
    <cellStyle name="clsAltMRVDataPrezn6 2 2 3" xfId="2818"/>
    <cellStyle name="clsAltMRVDataPrezn6 2 2 3 2" xfId="2819"/>
    <cellStyle name="clsAltMRVDataPrezn6 2 2 4" xfId="2820"/>
    <cellStyle name="clsAltMRVDataPrezn6 2 3" xfId="2821"/>
    <cellStyle name="clsAltMRVDataPrezn6 2 3 2" xfId="2822"/>
    <cellStyle name="clsAltMRVDataPrezn6 2 4" xfId="2823"/>
    <cellStyle name="clsAltMRVDataPrezn6 2 4 2" xfId="2824"/>
    <cellStyle name="clsAltMRVDataPrezn6 2 5" xfId="2825"/>
    <cellStyle name="clsAltMRVDataPrezn6 3" xfId="2826"/>
    <cellStyle name="clsAltMRVDataPrezn6 3 2" xfId="2827"/>
    <cellStyle name="clsAltMRVDataPrezn6 3 2 2" xfId="2828"/>
    <cellStyle name="clsAltMRVDataPrezn6 3 2 2 2" xfId="2829"/>
    <cellStyle name="clsAltMRVDataPrezn6 3 2 3" xfId="2830"/>
    <cellStyle name="clsAltMRVDataPrezn6 3 2 3 2" xfId="2831"/>
    <cellStyle name="clsAltMRVDataPrezn6 3 2 4" xfId="2832"/>
    <cellStyle name="clsAltMRVDataPrezn6 3 3" xfId="2833"/>
    <cellStyle name="clsAltMRVDataPrezn6 3 3 2" xfId="2834"/>
    <cellStyle name="clsAltMRVDataPrezn6 3 4" xfId="2835"/>
    <cellStyle name="clsAltMRVDataPrezn6 3 4 2" xfId="2836"/>
    <cellStyle name="clsAltMRVDataPrezn6 3 5" xfId="2837"/>
    <cellStyle name="clsAltMRVDataPrezn6 4" xfId="2838"/>
    <cellStyle name="clsAltMRVDataPrezn6 4 2" xfId="2839"/>
    <cellStyle name="clsAltMRVDataPrezn6 4 2 2" xfId="2840"/>
    <cellStyle name="clsAltMRVDataPrezn6 4 2 2 2" xfId="2841"/>
    <cellStyle name="clsAltMRVDataPrezn6 4 2 3" xfId="2842"/>
    <cellStyle name="clsAltMRVDataPrezn6 4 2 3 2" xfId="2843"/>
    <cellStyle name="clsAltMRVDataPrezn6 4 2 4" xfId="2844"/>
    <cellStyle name="clsAltMRVDataPrezn6 4 3" xfId="2845"/>
    <cellStyle name="clsAltMRVDataPrezn6 4 3 2" xfId="2846"/>
    <cellStyle name="clsAltMRVDataPrezn6 4 4" xfId="2847"/>
    <cellStyle name="clsAltMRVDataPrezn6 4 4 2" xfId="2848"/>
    <cellStyle name="clsAltMRVDataPrezn6 4 5" xfId="2849"/>
    <cellStyle name="clsAltMRVDataPrezn6 4 5 2" xfId="2850"/>
    <cellStyle name="clsAltMRVDataPrezn6 4 6" xfId="2851"/>
    <cellStyle name="clsAltMRVDataPrezn6 5" xfId="2852"/>
    <cellStyle name="clsAltMRVDataPrezn6 5 2" xfId="2853"/>
    <cellStyle name="clsAltMRVDataPrezn6 5 2 2" xfId="2854"/>
    <cellStyle name="clsAltMRVDataPrezn6 5 3" xfId="2855"/>
    <cellStyle name="clsAltMRVDataPrezn6 5 3 2" xfId="2856"/>
    <cellStyle name="clsAltMRVDataPrezn6 5 4" xfId="2857"/>
    <cellStyle name="clsAltMRVDataPrezn6 6" xfId="2858"/>
    <cellStyle name="clsAltMRVDataPrezn6 6 2" xfId="2859"/>
    <cellStyle name="clsAltMRVDataPrezn6 6 2 2" xfId="2860"/>
    <cellStyle name="clsAltMRVDataPrezn6 6 3" xfId="2861"/>
    <cellStyle name="clsAltMRVDataPrezn6 6 3 2" xfId="2862"/>
    <cellStyle name="clsAltMRVDataPrezn6 6 4" xfId="2863"/>
    <cellStyle name="clsAltMRVDataPrezn6 7" xfId="2864"/>
    <cellStyle name="clsAltMRVDataPrezn6 7 2" xfId="2865"/>
    <cellStyle name="clsAltMRVDataPrezn6 8" xfId="2866"/>
    <cellStyle name="clsAltMRVDataPrezn6 8 2" xfId="2867"/>
    <cellStyle name="clsAltMRVDataPrezn6 9" xfId="2868"/>
    <cellStyle name="clsAltMRVDataPrezn6 9 2" xfId="2869"/>
    <cellStyle name="clsBlank" xfId="2870"/>
    <cellStyle name="clsBlank 2" xfId="2871"/>
    <cellStyle name="clsBlank 2 2" xfId="2872"/>
    <cellStyle name="clsBlank 2 2 2" xfId="2873"/>
    <cellStyle name="clsBlank 2 2 3" xfId="2874"/>
    <cellStyle name="clsBlank 2 2 4" xfId="2875"/>
    <cellStyle name="clsBlank 2 2 5" xfId="2876"/>
    <cellStyle name="clsBlank 2 3" xfId="2877"/>
    <cellStyle name="clsBlank 2 4" xfId="2878"/>
    <cellStyle name="clsBlank 2 5" xfId="2879"/>
    <cellStyle name="clsBlank 2 6" xfId="2880"/>
    <cellStyle name="clsBlank 2 7" xfId="2881"/>
    <cellStyle name="clsBlank 2_20120313_final_participating_bonds_mar2012_interest_calc" xfId="2882"/>
    <cellStyle name="clsBlank 3" xfId="2883"/>
    <cellStyle name="clsBlank 3 2" xfId="2884"/>
    <cellStyle name="clsBlank 3 3" xfId="2885"/>
    <cellStyle name="clsBlank 3 4" xfId="2886"/>
    <cellStyle name="clsBlank 3 5" xfId="2887"/>
    <cellStyle name="clsBlank 4" xfId="2888"/>
    <cellStyle name="clsBlank 5" xfId="2889"/>
    <cellStyle name="clsBlank 6" xfId="2890"/>
    <cellStyle name="clsBlank 7" xfId="2891"/>
    <cellStyle name="clsBlank 8" xfId="2892"/>
    <cellStyle name="clsBlank_2011-10-03 DSA EL with PSI Oct" xfId="2893"/>
    <cellStyle name="clsColumnHeader" xfId="2894"/>
    <cellStyle name="clsColumnHeader 10" xfId="2895"/>
    <cellStyle name="clsColumnHeader 10 2" xfId="2896"/>
    <cellStyle name="clsColumnHeader 11" xfId="2897"/>
    <cellStyle name="clsColumnHeader 11 2" xfId="2898"/>
    <cellStyle name="clsColumnHeader 12" xfId="2899"/>
    <cellStyle name="clsColumnHeader 13" xfId="2900"/>
    <cellStyle name="clsColumnHeader 14" xfId="2901"/>
    <cellStyle name="clsColumnHeader 15" xfId="2902"/>
    <cellStyle name="clsColumnHeader 16" xfId="2903"/>
    <cellStyle name="clsColumnHeader 2" xfId="2904"/>
    <cellStyle name="clsColumnHeader 2 10" xfId="2905"/>
    <cellStyle name="clsColumnHeader 2 10 2" xfId="2906"/>
    <cellStyle name="clsColumnHeader 2 11" xfId="2907"/>
    <cellStyle name="clsColumnHeader 2 2" xfId="2908"/>
    <cellStyle name="clsColumnHeader 2 2 2" xfId="2909"/>
    <cellStyle name="clsColumnHeader 2 2 2 2" xfId="2910"/>
    <cellStyle name="clsColumnHeader 2 2 2 2 2" xfId="2911"/>
    <cellStyle name="clsColumnHeader 2 2 2 2 2 2" xfId="2912"/>
    <cellStyle name="clsColumnHeader 2 2 2 2 3" xfId="2913"/>
    <cellStyle name="clsColumnHeader 2 2 2 2 3 2" xfId="2914"/>
    <cellStyle name="clsColumnHeader 2 2 2 2 4" xfId="2915"/>
    <cellStyle name="clsColumnHeader 2 2 2 3" xfId="2916"/>
    <cellStyle name="clsColumnHeader 2 2 2 3 2" xfId="2917"/>
    <cellStyle name="clsColumnHeader 2 2 2 4" xfId="2918"/>
    <cellStyle name="clsColumnHeader 2 2 2 4 2" xfId="2919"/>
    <cellStyle name="clsColumnHeader 2 2 2 5" xfId="2920"/>
    <cellStyle name="clsColumnHeader 2 2 2 5 2" xfId="2921"/>
    <cellStyle name="clsColumnHeader 2 2 2 6" xfId="2922"/>
    <cellStyle name="clsColumnHeader 2 2 3" xfId="2923"/>
    <cellStyle name="clsColumnHeader 2 2 3 2" xfId="2924"/>
    <cellStyle name="clsColumnHeader 2 2 3 2 2" xfId="2925"/>
    <cellStyle name="clsColumnHeader 2 2 3 3" xfId="2926"/>
    <cellStyle name="clsColumnHeader 2 2 3 3 2" xfId="2927"/>
    <cellStyle name="clsColumnHeader 2 2 3 4" xfId="2928"/>
    <cellStyle name="clsColumnHeader 2 2 4" xfId="2929"/>
    <cellStyle name="clsColumnHeader 2 2 4 2" xfId="2930"/>
    <cellStyle name="clsColumnHeader 2 2 4 2 2" xfId="2931"/>
    <cellStyle name="clsColumnHeader 2 2 4 3" xfId="2932"/>
    <cellStyle name="clsColumnHeader 2 2 4 3 2" xfId="2933"/>
    <cellStyle name="clsColumnHeader 2 2 4 4" xfId="2934"/>
    <cellStyle name="clsColumnHeader 2 2 5" xfId="2935"/>
    <cellStyle name="clsColumnHeader 2 2 5 2" xfId="2936"/>
    <cellStyle name="clsColumnHeader 2 2 6" xfId="2937"/>
    <cellStyle name="clsColumnHeader 2 2 6 2" xfId="2938"/>
    <cellStyle name="clsColumnHeader 2 2 7" xfId="2939"/>
    <cellStyle name="clsColumnHeader 2 2 7 2" xfId="2940"/>
    <cellStyle name="clsColumnHeader 2 2 8" xfId="2941"/>
    <cellStyle name="clsColumnHeader 2 3" xfId="2942"/>
    <cellStyle name="clsColumnHeader 2 3 2" xfId="2943"/>
    <cellStyle name="clsColumnHeader 2 3 2 2" xfId="2944"/>
    <cellStyle name="clsColumnHeader 2 3 2 2 2" xfId="2945"/>
    <cellStyle name="clsColumnHeader 2 3 2 3" xfId="2946"/>
    <cellStyle name="clsColumnHeader 2 3 2 3 2" xfId="2947"/>
    <cellStyle name="clsColumnHeader 2 3 2 4" xfId="2948"/>
    <cellStyle name="clsColumnHeader 2 3 3" xfId="2949"/>
    <cellStyle name="clsColumnHeader 2 3 3 2" xfId="2950"/>
    <cellStyle name="clsColumnHeader 2 3 4" xfId="2951"/>
    <cellStyle name="clsColumnHeader 2 3 4 2" xfId="2952"/>
    <cellStyle name="clsColumnHeader 2 3 5" xfId="2953"/>
    <cellStyle name="clsColumnHeader 2 4" xfId="2954"/>
    <cellStyle name="clsColumnHeader 2 4 2" xfId="2955"/>
    <cellStyle name="clsColumnHeader 2 4 2 2" xfId="2956"/>
    <cellStyle name="clsColumnHeader 2 4 2 2 2" xfId="2957"/>
    <cellStyle name="clsColumnHeader 2 4 2 3" xfId="2958"/>
    <cellStyle name="clsColumnHeader 2 4 2 3 2" xfId="2959"/>
    <cellStyle name="clsColumnHeader 2 4 2 4" xfId="2960"/>
    <cellStyle name="clsColumnHeader 2 4 3" xfId="2961"/>
    <cellStyle name="clsColumnHeader 2 4 3 2" xfId="2962"/>
    <cellStyle name="clsColumnHeader 2 4 4" xfId="2963"/>
    <cellStyle name="clsColumnHeader 2 4 4 2" xfId="2964"/>
    <cellStyle name="clsColumnHeader 2 4 5" xfId="2965"/>
    <cellStyle name="clsColumnHeader 2 5" xfId="2966"/>
    <cellStyle name="clsColumnHeader 2 5 2" xfId="2967"/>
    <cellStyle name="clsColumnHeader 2 5 2 2" xfId="2968"/>
    <cellStyle name="clsColumnHeader 2 5 2 2 2" xfId="2969"/>
    <cellStyle name="clsColumnHeader 2 5 2 3" xfId="2970"/>
    <cellStyle name="clsColumnHeader 2 5 2 3 2" xfId="2971"/>
    <cellStyle name="clsColumnHeader 2 5 2 4" xfId="2972"/>
    <cellStyle name="clsColumnHeader 2 5 3" xfId="2973"/>
    <cellStyle name="clsColumnHeader 2 5 3 2" xfId="2974"/>
    <cellStyle name="clsColumnHeader 2 5 4" xfId="2975"/>
    <cellStyle name="clsColumnHeader 2 5 4 2" xfId="2976"/>
    <cellStyle name="clsColumnHeader 2 5 5" xfId="2977"/>
    <cellStyle name="clsColumnHeader 2 5 5 2" xfId="2978"/>
    <cellStyle name="clsColumnHeader 2 5 6" xfId="2979"/>
    <cellStyle name="clsColumnHeader 2 6" xfId="2980"/>
    <cellStyle name="clsColumnHeader 2 6 2" xfId="2981"/>
    <cellStyle name="clsColumnHeader 2 6 2 2" xfId="2982"/>
    <cellStyle name="clsColumnHeader 2 6 3" xfId="2983"/>
    <cellStyle name="clsColumnHeader 2 6 3 2" xfId="2984"/>
    <cellStyle name="clsColumnHeader 2 6 4" xfId="2985"/>
    <cellStyle name="clsColumnHeader 2 7" xfId="2986"/>
    <cellStyle name="clsColumnHeader 2 7 2" xfId="2987"/>
    <cellStyle name="clsColumnHeader 2 7 2 2" xfId="2988"/>
    <cellStyle name="clsColumnHeader 2 7 3" xfId="2989"/>
    <cellStyle name="clsColumnHeader 2 7 3 2" xfId="2990"/>
    <cellStyle name="clsColumnHeader 2 7 4" xfId="2991"/>
    <cellStyle name="clsColumnHeader 2 8" xfId="2992"/>
    <cellStyle name="clsColumnHeader 2 8 2" xfId="2993"/>
    <cellStyle name="clsColumnHeader 2 9" xfId="2994"/>
    <cellStyle name="clsColumnHeader 2 9 2" xfId="2995"/>
    <cellStyle name="clsColumnHeader 3" xfId="2996"/>
    <cellStyle name="clsColumnHeader 3 2" xfId="2997"/>
    <cellStyle name="clsColumnHeader 3 2 2" xfId="2998"/>
    <cellStyle name="clsColumnHeader 3 2 2 2" xfId="2999"/>
    <cellStyle name="clsColumnHeader 3 2 2 2 2" xfId="3000"/>
    <cellStyle name="clsColumnHeader 3 2 2 3" xfId="3001"/>
    <cellStyle name="clsColumnHeader 3 2 2 3 2" xfId="3002"/>
    <cellStyle name="clsColumnHeader 3 2 2 4" xfId="3003"/>
    <cellStyle name="clsColumnHeader 3 2 3" xfId="3004"/>
    <cellStyle name="clsColumnHeader 3 2 3 2" xfId="3005"/>
    <cellStyle name="clsColumnHeader 3 2 4" xfId="3006"/>
    <cellStyle name="clsColumnHeader 3 2 4 2" xfId="3007"/>
    <cellStyle name="clsColumnHeader 3 2 5" xfId="3008"/>
    <cellStyle name="clsColumnHeader 3 2 5 2" xfId="3009"/>
    <cellStyle name="clsColumnHeader 3 2 6" xfId="3010"/>
    <cellStyle name="clsColumnHeader 3 3" xfId="3011"/>
    <cellStyle name="clsColumnHeader 3 3 2" xfId="3012"/>
    <cellStyle name="clsColumnHeader 3 3 2 2" xfId="3013"/>
    <cellStyle name="clsColumnHeader 3 3 3" xfId="3014"/>
    <cellStyle name="clsColumnHeader 3 3 3 2" xfId="3015"/>
    <cellStyle name="clsColumnHeader 3 3 4" xfId="3016"/>
    <cellStyle name="clsColumnHeader 3 4" xfId="3017"/>
    <cellStyle name="clsColumnHeader 3 4 2" xfId="3018"/>
    <cellStyle name="clsColumnHeader 3 4 2 2" xfId="3019"/>
    <cellStyle name="clsColumnHeader 3 4 3" xfId="3020"/>
    <cellStyle name="clsColumnHeader 3 4 3 2" xfId="3021"/>
    <cellStyle name="clsColumnHeader 3 4 4" xfId="3022"/>
    <cellStyle name="clsColumnHeader 3 5" xfId="3023"/>
    <cellStyle name="clsColumnHeader 3 5 2" xfId="3024"/>
    <cellStyle name="clsColumnHeader 3 6" xfId="3025"/>
    <cellStyle name="clsColumnHeader 3 6 2" xfId="3026"/>
    <cellStyle name="clsColumnHeader 3 7" xfId="3027"/>
    <cellStyle name="clsColumnHeader 3 7 2" xfId="3028"/>
    <cellStyle name="clsColumnHeader 3 8" xfId="3029"/>
    <cellStyle name="clsColumnHeader 4" xfId="3030"/>
    <cellStyle name="clsColumnHeader 4 2" xfId="3031"/>
    <cellStyle name="clsColumnHeader 4 2 2" xfId="3032"/>
    <cellStyle name="clsColumnHeader 4 2 2 2" xfId="3033"/>
    <cellStyle name="clsColumnHeader 4 2 3" xfId="3034"/>
    <cellStyle name="clsColumnHeader 4 2 3 2" xfId="3035"/>
    <cellStyle name="clsColumnHeader 4 2 4" xfId="3036"/>
    <cellStyle name="clsColumnHeader 4 3" xfId="3037"/>
    <cellStyle name="clsColumnHeader 4 3 2" xfId="3038"/>
    <cellStyle name="clsColumnHeader 4 4" xfId="3039"/>
    <cellStyle name="clsColumnHeader 4 4 2" xfId="3040"/>
    <cellStyle name="clsColumnHeader 4 5" xfId="3041"/>
    <cellStyle name="clsColumnHeader 5" xfId="3042"/>
    <cellStyle name="clsColumnHeader 5 2" xfId="3043"/>
    <cellStyle name="clsColumnHeader 5 2 2" xfId="3044"/>
    <cellStyle name="clsColumnHeader 5 2 2 2" xfId="3045"/>
    <cellStyle name="clsColumnHeader 5 2 3" xfId="3046"/>
    <cellStyle name="clsColumnHeader 5 2 3 2" xfId="3047"/>
    <cellStyle name="clsColumnHeader 5 2 4" xfId="3048"/>
    <cellStyle name="clsColumnHeader 5 3" xfId="3049"/>
    <cellStyle name="clsColumnHeader 5 3 2" xfId="3050"/>
    <cellStyle name="clsColumnHeader 5 4" xfId="3051"/>
    <cellStyle name="clsColumnHeader 5 4 2" xfId="3052"/>
    <cellStyle name="clsColumnHeader 5 5" xfId="3053"/>
    <cellStyle name="clsColumnHeader 6" xfId="3054"/>
    <cellStyle name="clsColumnHeader 6 2" xfId="3055"/>
    <cellStyle name="clsColumnHeader 6 2 2" xfId="3056"/>
    <cellStyle name="clsColumnHeader 6 2 2 2" xfId="3057"/>
    <cellStyle name="clsColumnHeader 6 2 3" xfId="3058"/>
    <cellStyle name="clsColumnHeader 6 2 3 2" xfId="3059"/>
    <cellStyle name="clsColumnHeader 6 2 4" xfId="3060"/>
    <cellStyle name="clsColumnHeader 6 3" xfId="3061"/>
    <cellStyle name="clsColumnHeader 6 3 2" xfId="3062"/>
    <cellStyle name="clsColumnHeader 6 4" xfId="3063"/>
    <cellStyle name="clsColumnHeader 6 4 2" xfId="3064"/>
    <cellStyle name="clsColumnHeader 6 5" xfId="3065"/>
    <cellStyle name="clsColumnHeader 6 5 2" xfId="3066"/>
    <cellStyle name="clsColumnHeader 6 6" xfId="3067"/>
    <cellStyle name="clsColumnHeader 7" xfId="3068"/>
    <cellStyle name="clsColumnHeader 7 2" xfId="3069"/>
    <cellStyle name="clsColumnHeader 7 2 2" xfId="3070"/>
    <cellStyle name="clsColumnHeader 7 3" xfId="3071"/>
    <cellStyle name="clsColumnHeader 7 3 2" xfId="3072"/>
    <cellStyle name="clsColumnHeader 7 4" xfId="3073"/>
    <cellStyle name="clsColumnHeader 8" xfId="3074"/>
    <cellStyle name="clsColumnHeader 8 2" xfId="3075"/>
    <cellStyle name="clsColumnHeader 8 2 2" xfId="3076"/>
    <cellStyle name="clsColumnHeader 8 3" xfId="3077"/>
    <cellStyle name="clsColumnHeader 8 3 2" xfId="3078"/>
    <cellStyle name="clsColumnHeader 8 4" xfId="3079"/>
    <cellStyle name="clsColumnHeader 9" xfId="3080"/>
    <cellStyle name="clsColumnHeader 9 2" xfId="3081"/>
    <cellStyle name="clsData" xfId="3082"/>
    <cellStyle name="clsData 10" xfId="3083"/>
    <cellStyle name="clsData 10 2" xfId="3084"/>
    <cellStyle name="clsData 11" xfId="3085"/>
    <cellStyle name="clsData 11 2" xfId="3086"/>
    <cellStyle name="clsData 12" xfId="3087"/>
    <cellStyle name="clsData 13" xfId="3088"/>
    <cellStyle name="clsData 14" xfId="3089"/>
    <cellStyle name="clsData 15" xfId="3090"/>
    <cellStyle name="clsData 16" xfId="3091"/>
    <cellStyle name="clsData 2" xfId="3092"/>
    <cellStyle name="clsData 2 10" xfId="3093"/>
    <cellStyle name="clsData 2 10 2" xfId="3094"/>
    <cellStyle name="clsData 2 11" xfId="3095"/>
    <cellStyle name="clsData 2 2" xfId="3096"/>
    <cellStyle name="clsData 2 2 2" xfId="3097"/>
    <cellStyle name="clsData 2 2 2 2" xfId="3098"/>
    <cellStyle name="clsData 2 2 2 2 2" xfId="3099"/>
    <cellStyle name="clsData 2 2 2 2 2 2" xfId="3100"/>
    <cellStyle name="clsData 2 2 2 2 3" xfId="3101"/>
    <cellStyle name="clsData 2 2 2 2 3 2" xfId="3102"/>
    <cellStyle name="clsData 2 2 2 2 4" xfId="3103"/>
    <cellStyle name="clsData 2 2 2 3" xfId="3104"/>
    <cellStyle name="clsData 2 2 2 3 2" xfId="3105"/>
    <cellStyle name="clsData 2 2 2 4" xfId="3106"/>
    <cellStyle name="clsData 2 2 2 4 2" xfId="3107"/>
    <cellStyle name="clsData 2 2 2 5" xfId="3108"/>
    <cellStyle name="clsData 2 2 2 5 2" xfId="3109"/>
    <cellStyle name="clsData 2 2 2 6" xfId="3110"/>
    <cellStyle name="clsData 2 2 3" xfId="3111"/>
    <cellStyle name="clsData 2 2 3 2" xfId="3112"/>
    <cellStyle name="clsData 2 2 3 2 2" xfId="3113"/>
    <cellStyle name="clsData 2 2 3 3" xfId="3114"/>
    <cellStyle name="clsData 2 2 3 3 2" xfId="3115"/>
    <cellStyle name="clsData 2 2 3 4" xfId="3116"/>
    <cellStyle name="clsData 2 2 4" xfId="3117"/>
    <cellStyle name="clsData 2 2 4 2" xfId="3118"/>
    <cellStyle name="clsData 2 2 4 2 2" xfId="3119"/>
    <cellStyle name="clsData 2 2 4 3" xfId="3120"/>
    <cellStyle name="clsData 2 2 4 3 2" xfId="3121"/>
    <cellStyle name="clsData 2 2 4 4" xfId="3122"/>
    <cellStyle name="clsData 2 2 5" xfId="3123"/>
    <cellStyle name="clsData 2 2 5 2" xfId="3124"/>
    <cellStyle name="clsData 2 2 6" xfId="3125"/>
    <cellStyle name="clsData 2 2 6 2" xfId="3126"/>
    <cellStyle name="clsData 2 2 7" xfId="3127"/>
    <cellStyle name="clsData 2 2 7 2" xfId="3128"/>
    <cellStyle name="clsData 2 2 8" xfId="3129"/>
    <cellStyle name="clsData 2 3" xfId="3130"/>
    <cellStyle name="clsData 2 3 2" xfId="3131"/>
    <cellStyle name="clsData 2 3 2 2" xfId="3132"/>
    <cellStyle name="clsData 2 3 2 2 2" xfId="3133"/>
    <cellStyle name="clsData 2 3 2 3" xfId="3134"/>
    <cellStyle name="clsData 2 3 2 3 2" xfId="3135"/>
    <cellStyle name="clsData 2 3 2 4" xfId="3136"/>
    <cellStyle name="clsData 2 3 3" xfId="3137"/>
    <cellStyle name="clsData 2 3 3 2" xfId="3138"/>
    <cellStyle name="clsData 2 3 4" xfId="3139"/>
    <cellStyle name="clsData 2 3 4 2" xfId="3140"/>
    <cellStyle name="clsData 2 3 5" xfId="3141"/>
    <cellStyle name="clsData 2 4" xfId="3142"/>
    <cellStyle name="clsData 2 4 2" xfId="3143"/>
    <cellStyle name="clsData 2 4 2 2" xfId="3144"/>
    <cellStyle name="clsData 2 4 2 2 2" xfId="3145"/>
    <cellStyle name="clsData 2 4 2 3" xfId="3146"/>
    <cellStyle name="clsData 2 4 2 3 2" xfId="3147"/>
    <cellStyle name="clsData 2 4 2 4" xfId="3148"/>
    <cellStyle name="clsData 2 4 3" xfId="3149"/>
    <cellStyle name="clsData 2 4 3 2" xfId="3150"/>
    <cellStyle name="clsData 2 4 4" xfId="3151"/>
    <cellStyle name="clsData 2 4 4 2" xfId="3152"/>
    <cellStyle name="clsData 2 4 5" xfId="3153"/>
    <cellStyle name="clsData 2 5" xfId="3154"/>
    <cellStyle name="clsData 2 5 2" xfId="3155"/>
    <cellStyle name="clsData 2 5 2 2" xfId="3156"/>
    <cellStyle name="clsData 2 5 2 2 2" xfId="3157"/>
    <cellStyle name="clsData 2 5 2 3" xfId="3158"/>
    <cellStyle name="clsData 2 5 2 3 2" xfId="3159"/>
    <cellStyle name="clsData 2 5 2 4" xfId="3160"/>
    <cellStyle name="clsData 2 5 3" xfId="3161"/>
    <cellStyle name="clsData 2 5 3 2" xfId="3162"/>
    <cellStyle name="clsData 2 5 4" xfId="3163"/>
    <cellStyle name="clsData 2 5 4 2" xfId="3164"/>
    <cellStyle name="clsData 2 5 5" xfId="3165"/>
    <cellStyle name="clsData 2 5 5 2" xfId="3166"/>
    <cellStyle name="clsData 2 5 6" xfId="3167"/>
    <cellStyle name="clsData 2 6" xfId="3168"/>
    <cellStyle name="clsData 2 6 2" xfId="3169"/>
    <cellStyle name="clsData 2 6 2 2" xfId="3170"/>
    <cellStyle name="clsData 2 6 3" xfId="3171"/>
    <cellStyle name="clsData 2 6 3 2" xfId="3172"/>
    <cellStyle name="clsData 2 6 4" xfId="3173"/>
    <cellStyle name="clsData 2 7" xfId="3174"/>
    <cellStyle name="clsData 2 7 2" xfId="3175"/>
    <cellStyle name="clsData 2 7 2 2" xfId="3176"/>
    <cellStyle name="clsData 2 7 3" xfId="3177"/>
    <cellStyle name="clsData 2 7 3 2" xfId="3178"/>
    <cellStyle name="clsData 2 7 4" xfId="3179"/>
    <cellStyle name="clsData 2 8" xfId="3180"/>
    <cellStyle name="clsData 2 8 2" xfId="3181"/>
    <cellStyle name="clsData 2 9" xfId="3182"/>
    <cellStyle name="clsData 2 9 2" xfId="3183"/>
    <cellStyle name="clsData 3" xfId="3184"/>
    <cellStyle name="clsData 3 2" xfId="3185"/>
    <cellStyle name="clsData 3 2 2" xfId="3186"/>
    <cellStyle name="clsData 3 2 2 2" xfId="3187"/>
    <cellStyle name="clsData 3 2 2 2 2" xfId="3188"/>
    <cellStyle name="clsData 3 2 2 3" xfId="3189"/>
    <cellStyle name="clsData 3 2 2 3 2" xfId="3190"/>
    <cellStyle name="clsData 3 2 2 4" xfId="3191"/>
    <cellStyle name="clsData 3 2 3" xfId="3192"/>
    <cellStyle name="clsData 3 2 3 2" xfId="3193"/>
    <cellStyle name="clsData 3 2 4" xfId="3194"/>
    <cellStyle name="clsData 3 2 4 2" xfId="3195"/>
    <cellStyle name="clsData 3 2 5" xfId="3196"/>
    <cellStyle name="clsData 3 2 5 2" xfId="3197"/>
    <cellStyle name="clsData 3 2 6" xfId="3198"/>
    <cellStyle name="clsData 3 3" xfId="3199"/>
    <cellStyle name="clsData 3 3 2" xfId="3200"/>
    <cellStyle name="clsData 3 3 2 2" xfId="3201"/>
    <cellStyle name="clsData 3 3 3" xfId="3202"/>
    <cellStyle name="clsData 3 3 3 2" xfId="3203"/>
    <cellStyle name="clsData 3 3 4" xfId="3204"/>
    <cellStyle name="clsData 3 4" xfId="3205"/>
    <cellStyle name="clsData 3 4 2" xfId="3206"/>
    <cellStyle name="clsData 3 4 2 2" xfId="3207"/>
    <cellStyle name="clsData 3 4 3" xfId="3208"/>
    <cellStyle name="clsData 3 4 3 2" xfId="3209"/>
    <cellStyle name="clsData 3 4 4" xfId="3210"/>
    <cellStyle name="clsData 3 5" xfId="3211"/>
    <cellStyle name="clsData 3 5 2" xfId="3212"/>
    <cellStyle name="clsData 3 6" xfId="3213"/>
    <cellStyle name="clsData 3 6 2" xfId="3214"/>
    <cellStyle name="clsData 3 7" xfId="3215"/>
    <cellStyle name="clsData 3 7 2" xfId="3216"/>
    <cellStyle name="clsData 3 8" xfId="3217"/>
    <cellStyle name="clsData 4" xfId="3218"/>
    <cellStyle name="clsData 4 2" xfId="3219"/>
    <cellStyle name="clsData 4 2 2" xfId="3220"/>
    <cellStyle name="clsData 4 2 2 2" xfId="3221"/>
    <cellStyle name="clsData 4 2 3" xfId="3222"/>
    <cellStyle name="clsData 4 2 3 2" xfId="3223"/>
    <cellStyle name="clsData 4 2 4" xfId="3224"/>
    <cellStyle name="clsData 4 3" xfId="3225"/>
    <cellStyle name="clsData 4 3 2" xfId="3226"/>
    <cellStyle name="clsData 4 4" xfId="3227"/>
    <cellStyle name="clsData 4 4 2" xfId="3228"/>
    <cellStyle name="clsData 4 5" xfId="3229"/>
    <cellStyle name="clsData 5" xfId="3230"/>
    <cellStyle name="clsData 5 2" xfId="3231"/>
    <cellStyle name="clsData 5 2 2" xfId="3232"/>
    <cellStyle name="clsData 5 2 2 2" xfId="3233"/>
    <cellStyle name="clsData 5 2 3" xfId="3234"/>
    <cellStyle name="clsData 5 2 3 2" xfId="3235"/>
    <cellStyle name="clsData 5 2 4" xfId="3236"/>
    <cellStyle name="clsData 5 3" xfId="3237"/>
    <cellStyle name="clsData 5 3 2" xfId="3238"/>
    <cellStyle name="clsData 5 4" xfId="3239"/>
    <cellStyle name="clsData 5 4 2" xfId="3240"/>
    <cellStyle name="clsData 5 5" xfId="3241"/>
    <cellStyle name="clsData 6" xfId="3242"/>
    <cellStyle name="clsData 6 2" xfId="3243"/>
    <cellStyle name="clsData 6 2 2" xfId="3244"/>
    <cellStyle name="clsData 6 2 2 2" xfId="3245"/>
    <cellStyle name="clsData 6 2 3" xfId="3246"/>
    <cellStyle name="clsData 6 2 3 2" xfId="3247"/>
    <cellStyle name="clsData 6 2 4" xfId="3248"/>
    <cellStyle name="clsData 6 3" xfId="3249"/>
    <cellStyle name="clsData 6 3 2" xfId="3250"/>
    <cellStyle name="clsData 6 4" xfId="3251"/>
    <cellStyle name="clsData 6 4 2" xfId="3252"/>
    <cellStyle name="clsData 6 5" xfId="3253"/>
    <cellStyle name="clsData 6 5 2" xfId="3254"/>
    <cellStyle name="clsData 6 6" xfId="3255"/>
    <cellStyle name="clsData 7" xfId="3256"/>
    <cellStyle name="clsData 7 2" xfId="3257"/>
    <cellStyle name="clsData 7 2 2" xfId="3258"/>
    <cellStyle name="clsData 7 3" xfId="3259"/>
    <cellStyle name="clsData 7 3 2" xfId="3260"/>
    <cellStyle name="clsData 7 4" xfId="3261"/>
    <cellStyle name="clsData 8" xfId="3262"/>
    <cellStyle name="clsData 8 2" xfId="3263"/>
    <cellStyle name="clsData 8 2 2" xfId="3264"/>
    <cellStyle name="clsData 8 3" xfId="3265"/>
    <cellStyle name="clsData 8 3 2" xfId="3266"/>
    <cellStyle name="clsData 8 4" xfId="3267"/>
    <cellStyle name="clsData 9" xfId="3268"/>
    <cellStyle name="clsData 9 2" xfId="3269"/>
    <cellStyle name="clsDataPrezn1" xfId="3270"/>
    <cellStyle name="clsDataPrezn1 10" xfId="3271"/>
    <cellStyle name="clsDataPrezn1 11" xfId="3272"/>
    <cellStyle name="clsDataPrezn1 12" xfId="3273"/>
    <cellStyle name="clsDataPrezn1 13" xfId="3274"/>
    <cellStyle name="clsDataPrezn1 2" xfId="3275"/>
    <cellStyle name="clsDataPrezn1 2 2" xfId="3276"/>
    <cellStyle name="clsDataPrezn1 2 2 2" xfId="3277"/>
    <cellStyle name="clsDataPrezn1 2 2 2 2" xfId="3278"/>
    <cellStyle name="clsDataPrezn1 2 2 3" xfId="3279"/>
    <cellStyle name="clsDataPrezn1 2 2 3 2" xfId="3280"/>
    <cellStyle name="clsDataPrezn1 2 2 4" xfId="3281"/>
    <cellStyle name="clsDataPrezn1 2 3" xfId="3282"/>
    <cellStyle name="clsDataPrezn1 2 3 2" xfId="3283"/>
    <cellStyle name="clsDataPrezn1 2 4" xfId="3284"/>
    <cellStyle name="clsDataPrezn1 2 4 2" xfId="3285"/>
    <cellStyle name="clsDataPrezn1 2 5" xfId="3286"/>
    <cellStyle name="clsDataPrezn1 3" xfId="3287"/>
    <cellStyle name="clsDataPrezn1 3 2" xfId="3288"/>
    <cellStyle name="clsDataPrezn1 3 2 2" xfId="3289"/>
    <cellStyle name="clsDataPrezn1 3 2 2 2" xfId="3290"/>
    <cellStyle name="clsDataPrezn1 3 2 3" xfId="3291"/>
    <cellStyle name="clsDataPrezn1 3 2 3 2" xfId="3292"/>
    <cellStyle name="clsDataPrezn1 3 2 4" xfId="3293"/>
    <cellStyle name="clsDataPrezn1 3 3" xfId="3294"/>
    <cellStyle name="clsDataPrezn1 3 3 2" xfId="3295"/>
    <cellStyle name="clsDataPrezn1 3 4" xfId="3296"/>
    <cellStyle name="clsDataPrezn1 3 4 2" xfId="3297"/>
    <cellStyle name="clsDataPrezn1 3 5" xfId="3298"/>
    <cellStyle name="clsDataPrezn1 4" xfId="3299"/>
    <cellStyle name="clsDataPrezn1 4 2" xfId="3300"/>
    <cellStyle name="clsDataPrezn1 4 2 2" xfId="3301"/>
    <cellStyle name="clsDataPrezn1 4 2 2 2" xfId="3302"/>
    <cellStyle name="clsDataPrezn1 4 2 3" xfId="3303"/>
    <cellStyle name="clsDataPrezn1 4 2 3 2" xfId="3304"/>
    <cellStyle name="clsDataPrezn1 4 2 4" xfId="3305"/>
    <cellStyle name="clsDataPrezn1 4 3" xfId="3306"/>
    <cellStyle name="clsDataPrezn1 4 3 2" xfId="3307"/>
    <cellStyle name="clsDataPrezn1 4 4" xfId="3308"/>
    <cellStyle name="clsDataPrezn1 4 4 2" xfId="3309"/>
    <cellStyle name="clsDataPrezn1 4 5" xfId="3310"/>
    <cellStyle name="clsDataPrezn1 4 5 2" xfId="3311"/>
    <cellStyle name="clsDataPrezn1 4 6" xfId="3312"/>
    <cellStyle name="clsDataPrezn1 5" xfId="3313"/>
    <cellStyle name="clsDataPrezn1 5 2" xfId="3314"/>
    <cellStyle name="clsDataPrezn1 5 2 2" xfId="3315"/>
    <cellStyle name="clsDataPrezn1 5 3" xfId="3316"/>
    <cellStyle name="clsDataPrezn1 5 3 2" xfId="3317"/>
    <cellStyle name="clsDataPrezn1 5 4" xfId="3318"/>
    <cellStyle name="clsDataPrezn1 6" xfId="3319"/>
    <cellStyle name="clsDataPrezn1 6 2" xfId="3320"/>
    <cellStyle name="clsDataPrezn1 6 2 2" xfId="3321"/>
    <cellStyle name="clsDataPrezn1 6 3" xfId="3322"/>
    <cellStyle name="clsDataPrezn1 6 3 2" xfId="3323"/>
    <cellStyle name="clsDataPrezn1 6 4" xfId="3324"/>
    <cellStyle name="clsDataPrezn1 7" xfId="3325"/>
    <cellStyle name="clsDataPrezn1 7 2" xfId="3326"/>
    <cellStyle name="clsDataPrezn1 8" xfId="3327"/>
    <cellStyle name="clsDataPrezn1 8 2" xfId="3328"/>
    <cellStyle name="clsDataPrezn1 9" xfId="3329"/>
    <cellStyle name="clsDataPrezn1 9 2" xfId="3330"/>
    <cellStyle name="clsDataPrezn3" xfId="3331"/>
    <cellStyle name="clsDataPrezn3 10" xfId="3332"/>
    <cellStyle name="clsDataPrezn3 11" xfId="3333"/>
    <cellStyle name="clsDataPrezn3 12" xfId="3334"/>
    <cellStyle name="clsDataPrezn3 13" xfId="3335"/>
    <cellStyle name="clsDataPrezn3 2" xfId="3336"/>
    <cellStyle name="clsDataPrezn3 2 2" xfId="3337"/>
    <cellStyle name="clsDataPrezn3 2 2 2" xfId="3338"/>
    <cellStyle name="clsDataPrezn3 2 2 2 2" xfId="3339"/>
    <cellStyle name="clsDataPrezn3 2 2 3" xfId="3340"/>
    <cellStyle name="clsDataPrezn3 2 2 3 2" xfId="3341"/>
    <cellStyle name="clsDataPrezn3 2 2 4" xfId="3342"/>
    <cellStyle name="clsDataPrezn3 2 3" xfId="3343"/>
    <cellStyle name="clsDataPrezn3 2 3 2" xfId="3344"/>
    <cellStyle name="clsDataPrezn3 2 4" xfId="3345"/>
    <cellStyle name="clsDataPrezn3 2 4 2" xfId="3346"/>
    <cellStyle name="clsDataPrezn3 2 5" xfId="3347"/>
    <cellStyle name="clsDataPrezn3 3" xfId="3348"/>
    <cellStyle name="clsDataPrezn3 3 2" xfId="3349"/>
    <cellStyle name="clsDataPrezn3 3 2 2" xfId="3350"/>
    <cellStyle name="clsDataPrezn3 3 2 2 2" xfId="3351"/>
    <cellStyle name="clsDataPrezn3 3 2 3" xfId="3352"/>
    <cellStyle name="clsDataPrezn3 3 2 3 2" xfId="3353"/>
    <cellStyle name="clsDataPrezn3 3 2 4" xfId="3354"/>
    <cellStyle name="clsDataPrezn3 3 3" xfId="3355"/>
    <cellStyle name="clsDataPrezn3 3 3 2" xfId="3356"/>
    <cellStyle name="clsDataPrezn3 3 4" xfId="3357"/>
    <cellStyle name="clsDataPrezn3 3 4 2" xfId="3358"/>
    <cellStyle name="clsDataPrezn3 3 5" xfId="3359"/>
    <cellStyle name="clsDataPrezn3 4" xfId="3360"/>
    <cellStyle name="clsDataPrezn3 4 2" xfId="3361"/>
    <cellStyle name="clsDataPrezn3 4 2 2" xfId="3362"/>
    <cellStyle name="clsDataPrezn3 4 2 2 2" xfId="3363"/>
    <cellStyle name="clsDataPrezn3 4 2 3" xfId="3364"/>
    <cellStyle name="clsDataPrezn3 4 2 3 2" xfId="3365"/>
    <cellStyle name="clsDataPrezn3 4 2 4" xfId="3366"/>
    <cellStyle name="clsDataPrezn3 4 3" xfId="3367"/>
    <cellStyle name="clsDataPrezn3 4 3 2" xfId="3368"/>
    <cellStyle name="clsDataPrezn3 4 4" xfId="3369"/>
    <cellStyle name="clsDataPrezn3 4 4 2" xfId="3370"/>
    <cellStyle name="clsDataPrezn3 4 5" xfId="3371"/>
    <cellStyle name="clsDataPrezn3 4 5 2" xfId="3372"/>
    <cellStyle name="clsDataPrezn3 4 6" xfId="3373"/>
    <cellStyle name="clsDataPrezn3 5" xfId="3374"/>
    <cellStyle name="clsDataPrezn3 5 2" xfId="3375"/>
    <cellStyle name="clsDataPrezn3 5 2 2" xfId="3376"/>
    <cellStyle name="clsDataPrezn3 5 3" xfId="3377"/>
    <cellStyle name="clsDataPrezn3 5 3 2" xfId="3378"/>
    <cellStyle name="clsDataPrezn3 5 4" xfId="3379"/>
    <cellStyle name="clsDataPrezn3 6" xfId="3380"/>
    <cellStyle name="clsDataPrezn3 6 2" xfId="3381"/>
    <cellStyle name="clsDataPrezn3 6 2 2" xfId="3382"/>
    <cellStyle name="clsDataPrezn3 6 3" xfId="3383"/>
    <cellStyle name="clsDataPrezn3 6 3 2" xfId="3384"/>
    <cellStyle name="clsDataPrezn3 6 4" xfId="3385"/>
    <cellStyle name="clsDataPrezn3 7" xfId="3386"/>
    <cellStyle name="clsDataPrezn3 7 2" xfId="3387"/>
    <cellStyle name="clsDataPrezn3 8" xfId="3388"/>
    <cellStyle name="clsDataPrezn3 8 2" xfId="3389"/>
    <cellStyle name="clsDataPrezn3 9" xfId="3390"/>
    <cellStyle name="clsDataPrezn3 9 2" xfId="3391"/>
    <cellStyle name="clsDataPrezn4" xfId="3392"/>
    <cellStyle name="clsDataPrezn4 10" xfId="3393"/>
    <cellStyle name="clsDataPrezn4 11" xfId="3394"/>
    <cellStyle name="clsDataPrezn4 12" xfId="3395"/>
    <cellStyle name="clsDataPrezn4 13" xfId="3396"/>
    <cellStyle name="clsDataPrezn4 2" xfId="3397"/>
    <cellStyle name="clsDataPrezn4 2 2" xfId="3398"/>
    <cellStyle name="clsDataPrezn4 2 2 2" xfId="3399"/>
    <cellStyle name="clsDataPrezn4 2 2 2 2" xfId="3400"/>
    <cellStyle name="clsDataPrezn4 2 2 3" xfId="3401"/>
    <cellStyle name="clsDataPrezn4 2 2 3 2" xfId="3402"/>
    <cellStyle name="clsDataPrezn4 2 2 4" xfId="3403"/>
    <cellStyle name="clsDataPrezn4 2 3" xfId="3404"/>
    <cellStyle name="clsDataPrezn4 2 3 2" xfId="3405"/>
    <cellStyle name="clsDataPrezn4 2 4" xfId="3406"/>
    <cellStyle name="clsDataPrezn4 2 4 2" xfId="3407"/>
    <cellStyle name="clsDataPrezn4 2 5" xfId="3408"/>
    <cellStyle name="clsDataPrezn4 3" xfId="3409"/>
    <cellStyle name="clsDataPrezn4 3 2" xfId="3410"/>
    <cellStyle name="clsDataPrezn4 3 2 2" xfId="3411"/>
    <cellStyle name="clsDataPrezn4 3 2 2 2" xfId="3412"/>
    <cellStyle name="clsDataPrezn4 3 2 3" xfId="3413"/>
    <cellStyle name="clsDataPrezn4 3 2 3 2" xfId="3414"/>
    <cellStyle name="clsDataPrezn4 3 2 4" xfId="3415"/>
    <cellStyle name="clsDataPrezn4 3 3" xfId="3416"/>
    <cellStyle name="clsDataPrezn4 3 3 2" xfId="3417"/>
    <cellStyle name="clsDataPrezn4 3 4" xfId="3418"/>
    <cellStyle name="clsDataPrezn4 3 4 2" xfId="3419"/>
    <cellStyle name="clsDataPrezn4 3 5" xfId="3420"/>
    <cellStyle name="clsDataPrezn4 4" xfId="3421"/>
    <cellStyle name="clsDataPrezn4 4 2" xfId="3422"/>
    <cellStyle name="clsDataPrezn4 4 2 2" xfId="3423"/>
    <cellStyle name="clsDataPrezn4 4 2 2 2" xfId="3424"/>
    <cellStyle name="clsDataPrezn4 4 2 3" xfId="3425"/>
    <cellStyle name="clsDataPrezn4 4 2 3 2" xfId="3426"/>
    <cellStyle name="clsDataPrezn4 4 2 4" xfId="3427"/>
    <cellStyle name="clsDataPrezn4 4 3" xfId="3428"/>
    <cellStyle name="clsDataPrezn4 4 3 2" xfId="3429"/>
    <cellStyle name="clsDataPrezn4 4 4" xfId="3430"/>
    <cellStyle name="clsDataPrezn4 4 4 2" xfId="3431"/>
    <cellStyle name="clsDataPrezn4 4 5" xfId="3432"/>
    <cellStyle name="clsDataPrezn4 4 5 2" xfId="3433"/>
    <cellStyle name="clsDataPrezn4 4 6" xfId="3434"/>
    <cellStyle name="clsDataPrezn4 5" xfId="3435"/>
    <cellStyle name="clsDataPrezn4 5 2" xfId="3436"/>
    <cellStyle name="clsDataPrezn4 5 2 2" xfId="3437"/>
    <cellStyle name="clsDataPrezn4 5 3" xfId="3438"/>
    <cellStyle name="clsDataPrezn4 5 3 2" xfId="3439"/>
    <cellStyle name="clsDataPrezn4 5 4" xfId="3440"/>
    <cellStyle name="clsDataPrezn4 6" xfId="3441"/>
    <cellStyle name="clsDataPrezn4 6 2" xfId="3442"/>
    <cellStyle name="clsDataPrezn4 6 2 2" xfId="3443"/>
    <cellStyle name="clsDataPrezn4 6 3" xfId="3444"/>
    <cellStyle name="clsDataPrezn4 6 3 2" xfId="3445"/>
    <cellStyle name="clsDataPrezn4 6 4" xfId="3446"/>
    <cellStyle name="clsDataPrezn4 7" xfId="3447"/>
    <cellStyle name="clsDataPrezn4 7 2" xfId="3448"/>
    <cellStyle name="clsDataPrezn4 8" xfId="3449"/>
    <cellStyle name="clsDataPrezn4 8 2" xfId="3450"/>
    <cellStyle name="clsDataPrezn4 9" xfId="3451"/>
    <cellStyle name="clsDataPrezn4 9 2" xfId="3452"/>
    <cellStyle name="clsDataPrezn5" xfId="3453"/>
    <cellStyle name="clsDataPrezn5 10" xfId="3454"/>
    <cellStyle name="clsDataPrezn5 11" xfId="3455"/>
    <cellStyle name="clsDataPrezn5 12" xfId="3456"/>
    <cellStyle name="clsDataPrezn5 13" xfId="3457"/>
    <cellStyle name="clsDataPrezn5 2" xfId="3458"/>
    <cellStyle name="clsDataPrezn5 2 2" xfId="3459"/>
    <cellStyle name="clsDataPrezn5 2 2 2" xfId="3460"/>
    <cellStyle name="clsDataPrezn5 2 2 2 2" xfId="3461"/>
    <cellStyle name="clsDataPrezn5 2 2 3" xfId="3462"/>
    <cellStyle name="clsDataPrezn5 2 2 3 2" xfId="3463"/>
    <cellStyle name="clsDataPrezn5 2 2 4" xfId="3464"/>
    <cellStyle name="clsDataPrezn5 2 3" xfId="3465"/>
    <cellStyle name="clsDataPrezn5 2 3 2" xfId="3466"/>
    <cellStyle name="clsDataPrezn5 2 4" xfId="3467"/>
    <cellStyle name="clsDataPrezn5 2 4 2" xfId="3468"/>
    <cellStyle name="clsDataPrezn5 2 5" xfId="3469"/>
    <cellStyle name="clsDataPrezn5 3" xfId="3470"/>
    <cellStyle name="clsDataPrezn5 3 2" xfId="3471"/>
    <cellStyle name="clsDataPrezn5 3 2 2" xfId="3472"/>
    <cellStyle name="clsDataPrezn5 3 2 2 2" xfId="3473"/>
    <cellStyle name="clsDataPrezn5 3 2 3" xfId="3474"/>
    <cellStyle name="clsDataPrezn5 3 2 3 2" xfId="3475"/>
    <cellStyle name="clsDataPrezn5 3 2 4" xfId="3476"/>
    <cellStyle name="clsDataPrezn5 3 3" xfId="3477"/>
    <cellStyle name="clsDataPrezn5 3 3 2" xfId="3478"/>
    <cellStyle name="clsDataPrezn5 3 4" xfId="3479"/>
    <cellStyle name="clsDataPrezn5 3 4 2" xfId="3480"/>
    <cellStyle name="clsDataPrezn5 3 5" xfId="3481"/>
    <cellStyle name="clsDataPrezn5 4" xfId="3482"/>
    <cellStyle name="clsDataPrezn5 4 2" xfId="3483"/>
    <cellStyle name="clsDataPrezn5 4 2 2" xfId="3484"/>
    <cellStyle name="clsDataPrezn5 4 2 2 2" xfId="3485"/>
    <cellStyle name="clsDataPrezn5 4 2 3" xfId="3486"/>
    <cellStyle name="clsDataPrezn5 4 2 3 2" xfId="3487"/>
    <cellStyle name="clsDataPrezn5 4 2 4" xfId="3488"/>
    <cellStyle name="clsDataPrezn5 4 3" xfId="3489"/>
    <cellStyle name="clsDataPrezn5 4 3 2" xfId="3490"/>
    <cellStyle name="clsDataPrezn5 4 4" xfId="3491"/>
    <cellStyle name="clsDataPrezn5 4 4 2" xfId="3492"/>
    <cellStyle name="clsDataPrezn5 4 5" xfId="3493"/>
    <cellStyle name="clsDataPrezn5 4 5 2" xfId="3494"/>
    <cellStyle name="clsDataPrezn5 4 6" xfId="3495"/>
    <cellStyle name="clsDataPrezn5 5" xfId="3496"/>
    <cellStyle name="clsDataPrezn5 5 2" xfId="3497"/>
    <cellStyle name="clsDataPrezn5 5 2 2" xfId="3498"/>
    <cellStyle name="clsDataPrezn5 5 3" xfId="3499"/>
    <cellStyle name="clsDataPrezn5 5 3 2" xfId="3500"/>
    <cellStyle name="clsDataPrezn5 5 4" xfId="3501"/>
    <cellStyle name="clsDataPrezn5 6" xfId="3502"/>
    <cellStyle name="clsDataPrezn5 6 2" xfId="3503"/>
    <cellStyle name="clsDataPrezn5 6 2 2" xfId="3504"/>
    <cellStyle name="clsDataPrezn5 6 3" xfId="3505"/>
    <cellStyle name="clsDataPrezn5 6 3 2" xfId="3506"/>
    <cellStyle name="clsDataPrezn5 6 4" xfId="3507"/>
    <cellStyle name="clsDataPrezn5 7" xfId="3508"/>
    <cellStyle name="clsDataPrezn5 7 2" xfId="3509"/>
    <cellStyle name="clsDataPrezn5 8" xfId="3510"/>
    <cellStyle name="clsDataPrezn5 8 2" xfId="3511"/>
    <cellStyle name="clsDataPrezn5 9" xfId="3512"/>
    <cellStyle name="clsDataPrezn5 9 2" xfId="3513"/>
    <cellStyle name="clsDataPrezn6" xfId="3514"/>
    <cellStyle name="clsDataPrezn6 10" xfId="3515"/>
    <cellStyle name="clsDataPrezn6 11" xfId="3516"/>
    <cellStyle name="clsDataPrezn6 12" xfId="3517"/>
    <cellStyle name="clsDataPrezn6 13" xfId="3518"/>
    <cellStyle name="clsDataPrezn6 2" xfId="3519"/>
    <cellStyle name="clsDataPrezn6 2 2" xfId="3520"/>
    <cellStyle name="clsDataPrezn6 2 2 2" xfId="3521"/>
    <cellStyle name="clsDataPrezn6 2 2 2 2" xfId="3522"/>
    <cellStyle name="clsDataPrezn6 2 2 3" xfId="3523"/>
    <cellStyle name="clsDataPrezn6 2 2 3 2" xfId="3524"/>
    <cellStyle name="clsDataPrezn6 2 2 4" xfId="3525"/>
    <cellStyle name="clsDataPrezn6 2 3" xfId="3526"/>
    <cellStyle name="clsDataPrezn6 2 3 2" xfId="3527"/>
    <cellStyle name="clsDataPrezn6 2 4" xfId="3528"/>
    <cellStyle name="clsDataPrezn6 2 4 2" xfId="3529"/>
    <cellStyle name="clsDataPrezn6 2 5" xfId="3530"/>
    <cellStyle name="clsDataPrezn6 3" xfId="3531"/>
    <cellStyle name="clsDataPrezn6 3 2" xfId="3532"/>
    <cellStyle name="clsDataPrezn6 3 2 2" xfId="3533"/>
    <cellStyle name="clsDataPrezn6 3 2 2 2" xfId="3534"/>
    <cellStyle name="clsDataPrezn6 3 2 3" xfId="3535"/>
    <cellStyle name="clsDataPrezn6 3 2 3 2" xfId="3536"/>
    <cellStyle name="clsDataPrezn6 3 2 4" xfId="3537"/>
    <cellStyle name="clsDataPrezn6 3 3" xfId="3538"/>
    <cellStyle name="clsDataPrezn6 3 3 2" xfId="3539"/>
    <cellStyle name="clsDataPrezn6 3 4" xfId="3540"/>
    <cellStyle name="clsDataPrezn6 3 4 2" xfId="3541"/>
    <cellStyle name="clsDataPrezn6 3 5" xfId="3542"/>
    <cellStyle name="clsDataPrezn6 4" xfId="3543"/>
    <cellStyle name="clsDataPrezn6 4 2" xfId="3544"/>
    <cellStyle name="clsDataPrezn6 4 2 2" xfId="3545"/>
    <cellStyle name="clsDataPrezn6 4 2 2 2" xfId="3546"/>
    <cellStyle name="clsDataPrezn6 4 2 3" xfId="3547"/>
    <cellStyle name="clsDataPrezn6 4 2 3 2" xfId="3548"/>
    <cellStyle name="clsDataPrezn6 4 2 4" xfId="3549"/>
    <cellStyle name="clsDataPrezn6 4 3" xfId="3550"/>
    <cellStyle name="clsDataPrezn6 4 3 2" xfId="3551"/>
    <cellStyle name="clsDataPrezn6 4 4" xfId="3552"/>
    <cellStyle name="clsDataPrezn6 4 4 2" xfId="3553"/>
    <cellStyle name="clsDataPrezn6 4 5" xfId="3554"/>
    <cellStyle name="clsDataPrezn6 4 5 2" xfId="3555"/>
    <cellStyle name="clsDataPrezn6 4 6" xfId="3556"/>
    <cellStyle name="clsDataPrezn6 5" xfId="3557"/>
    <cellStyle name="clsDataPrezn6 5 2" xfId="3558"/>
    <cellStyle name="clsDataPrezn6 5 2 2" xfId="3559"/>
    <cellStyle name="clsDataPrezn6 5 3" xfId="3560"/>
    <cellStyle name="clsDataPrezn6 5 3 2" xfId="3561"/>
    <cellStyle name="clsDataPrezn6 5 4" xfId="3562"/>
    <cellStyle name="clsDataPrezn6 6" xfId="3563"/>
    <cellStyle name="clsDataPrezn6 6 2" xfId="3564"/>
    <cellStyle name="clsDataPrezn6 6 2 2" xfId="3565"/>
    <cellStyle name="clsDataPrezn6 6 3" xfId="3566"/>
    <cellStyle name="clsDataPrezn6 6 3 2" xfId="3567"/>
    <cellStyle name="clsDataPrezn6 6 4" xfId="3568"/>
    <cellStyle name="clsDataPrezn6 7" xfId="3569"/>
    <cellStyle name="clsDataPrezn6 7 2" xfId="3570"/>
    <cellStyle name="clsDataPrezn6 8" xfId="3571"/>
    <cellStyle name="clsDataPrezn6 8 2" xfId="3572"/>
    <cellStyle name="clsDataPrezn6 9" xfId="3573"/>
    <cellStyle name="clsDataPrezn6 9 2" xfId="3574"/>
    <cellStyle name="clsDefault" xfId="3575"/>
    <cellStyle name="clsDefault 2" xfId="3576"/>
    <cellStyle name="clsDefault 2 2" xfId="3577"/>
    <cellStyle name="clsDefault 2 2 2" xfId="3578"/>
    <cellStyle name="clsDefault 2 2 3" xfId="3579"/>
    <cellStyle name="clsDefault 2 2 4" xfId="3580"/>
    <cellStyle name="clsDefault 2 2 5" xfId="3581"/>
    <cellStyle name="clsDefault 2 3" xfId="3582"/>
    <cellStyle name="clsDefault 2 4" xfId="3583"/>
    <cellStyle name="clsDefault 2 5" xfId="3584"/>
    <cellStyle name="clsDefault 2 6" xfId="3585"/>
    <cellStyle name="clsDefault 2 7" xfId="3586"/>
    <cellStyle name="clsDefault 2_20120313_final_participating_bonds_mar2012_interest_calc" xfId="3587"/>
    <cellStyle name="clsDefault 3" xfId="3588"/>
    <cellStyle name="clsDefault 3 2" xfId="3589"/>
    <cellStyle name="clsDefault 3 3" xfId="3590"/>
    <cellStyle name="clsDefault 3 4" xfId="3591"/>
    <cellStyle name="clsDefault 3 5" xfId="3592"/>
    <cellStyle name="clsDefault 4" xfId="3593"/>
    <cellStyle name="clsDefault 5" xfId="3594"/>
    <cellStyle name="clsDefault 6" xfId="3595"/>
    <cellStyle name="clsDefault 7" xfId="3596"/>
    <cellStyle name="clsDefault 8" xfId="3597"/>
    <cellStyle name="clsDefault_2011-10-03 DSA EL with PSI Oct" xfId="3598"/>
    <cellStyle name="clsFooter" xfId="3599"/>
    <cellStyle name="clsFooter 10" xfId="3600"/>
    <cellStyle name="clsFooter 10 2" xfId="3601"/>
    <cellStyle name="clsFooter 11" xfId="3602"/>
    <cellStyle name="clsFooter 11 2" xfId="3603"/>
    <cellStyle name="clsFooter 12" xfId="3604"/>
    <cellStyle name="clsFooter 13" xfId="3605"/>
    <cellStyle name="clsFooter 14" xfId="3606"/>
    <cellStyle name="clsFooter 15" xfId="3607"/>
    <cellStyle name="clsFooter 16" xfId="3608"/>
    <cellStyle name="clsFooter 2" xfId="3609"/>
    <cellStyle name="clsFooter 2 10" xfId="3610"/>
    <cellStyle name="clsFooter 2 10 2" xfId="3611"/>
    <cellStyle name="clsFooter 2 11" xfId="3612"/>
    <cellStyle name="clsFooter 2 2" xfId="3613"/>
    <cellStyle name="clsFooter 2 2 2" xfId="3614"/>
    <cellStyle name="clsFooter 2 2 2 2" xfId="3615"/>
    <cellStyle name="clsFooter 2 2 2 2 2" xfId="3616"/>
    <cellStyle name="clsFooter 2 2 2 2 2 2" xfId="3617"/>
    <cellStyle name="clsFooter 2 2 2 2 3" xfId="3618"/>
    <cellStyle name="clsFooter 2 2 2 2 3 2" xfId="3619"/>
    <cellStyle name="clsFooter 2 2 2 2 4" xfId="3620"/>
    <cellStyle name="clsFooter 2 2 2 3" xfId="3621"/>
    <cellStyle name="clsFooter 2 2 2 3 2" xfId="3622"/>
    <cellStyle name="clsFooter 2 2 2 4" xfId="3623"/>
    <cellStyle name="clsFooter 2 2 2 4 2" xfId="3624"/>
    <cellStyle name="clsFooter 2 2 2 5" xfId="3625"/>
    <cellStyle name="clsFooter 2 2 2 5 2" xfId="3626"/>
    <cellStyle name="clsFooter 2 2 2 6" xfId="3627"/>
    <cellStyle name="clsFooter 2 2 3" xfId="3628"/>
    <cellStyle name="clsFooter 2 2 3 2" xfId="3629"/>
    <cellStyle name="clsFooter 2 2 3 2 2" xfId="3630"/>
    <cellStyle name="clsFooter 2 2 3 3" xfId="3631"/>
    <cellStyle name="clsFooter 2 2 3 3 2" xfId="3632"/>
    <cellStyle name="clsFooter 2 2 3 4" xfId="3633"/>
    <cellStyle name="clsFooter 2 2 4" xfId="3634"/>
    <cellStyle name="clsFooter 2 2 4 2" xfId="3635"/>
    <cellStyle name="clsFooter 2 2 4 2 2" xfId="3636"/>
    <cellStyle name="clsFooter 2 2 4 3" xfId="3637"/>
    <cellStyle name="clsFooter 2 2 4 3 2" xfId="3638"/>
    <cellStyle name="clsFooter 2 2 4 4" xfId="3639"/>
    <cellStyle name="clsFooter 2 2 5" xfId="3640"/>
    <cellStyle name="clsFooter 2 2 5 2" xfId="3641"/>
    <cellStyle name="clsFooter 2 2 6" xfId="3642"/>
    <cellStyle name="clsFooter 2 2 6 2" xfId="3643"/>
    <cellStyle name="clsFooter 2 2 7" xfId="3644"/>
    <cellStyle name="clsFooter 2 2 7 2" xfId="3645"/>
    <cellStyle name="clsFooter 2 2 8" xfId="3646"/>
    <cellStyle name="clsFooter 2 3" xfId="3647"/>
    <cellStyle name="clsFooter 2 3 2" xfId="3648"/>
    <cellStyle name="clsFooter 2 3 2 2" xfId="3649"/>
    <cellStyle name="clsFooter 2 3 2 2 2" xfId="3650"/>
    <cellStyle name="clsFooter 2 3 2 3" xfId="3651"/>
    <cellStyle name="clsFooter 2 3 2 3 2" xfId="3652"/>
    <cellStyle name="clsFooter 2 3 2 4" xfId="3653"/>
    <cellStyle name="clsFooter 2 3 3" xfId="3654"/>
    <cellStyle name="clsFooter 2 3 3 2" xfId="3655"/>
    <cellStyle name="clsFooter 2 3 4" xfId="3656"/>
    <cellStyle name="clsFooter 2 3 4 2" xfId="3657"/>
    <cellStyle name="clsFooter 2 3 5" xfId="3658"/>
    <cellStyle name="clsFooter 2 4" xfId="3659"/>
    <cellStyle name="clsFooter 2 4 2" xfId="3660"/>
    <cellStyle name="clsFooter 2 4 2 2" xfId="3661"/>
    <cellStyle name="clsFooter 2 4 2 2 2" xfId="3662"/>
    <cellStyle name="clsFooter 2 4 2 3" xfId="3663"/>
    <cellStyle name="clsFooter 2 4 2 3 2" xfId="3664"/>
    <cellStyle name="clsFooter 2 4 2 4" xfId="3665"/>
    <cellStyle name="clsFooter 2 4 3" xfId="3666"/>
    <cellStyle name="clsFooter 2 4 3 2" xfId="3667"/>
    <cellStyle name="clsFooter 2 4 4" xfId="3668"/>
    <cellStyle name="clsFooter 2 4 4 2" xfId="3669"/>
    <cellStyle name="clsFooter 2 4 5" xfId="3670"/>
    <cellStyle name="clsFooter 2 5" xfId="3671"/>
    <cellStyle name="clsFooter 2 5 2" xfId="3672"/>
    <cellStyle name="clsFooter 2 5 2 2" xfId="3673"/>
    <cellStyle name="clsFooter 2 5 2 2 2" xfId="3674"/>
    <cellStyle name="clsFooter 2 5 2 3" xfId="3675"/>
    <cellStyle name="clsFooter 2 5 2 3 2" xfId="3676"/>
    <cellStyle name="clsFooter 2 5 2 4" xfId="3677"/>
    <cellStyle name="clsFooter 2 5 3" xfId="3678"/>
    <cellStyle name="clsFooter 2 5 3 2" xfId="3679"/>
    <cellStyle name="clsFooter 2 5 4" xfId="3680"/>
    <cellStyle name="clsFooter 2 5 4 2" xfId="3681"/>
    <cellStyle name="clsFooter 2 5 5" xfId="3682"/>
    <cellStyle name="clsFooter 2 5 5 2" xfId="3683"/>
    <cellStyle name="clsFooter 2 5 6" xfId="3684"/>
    <cellStyle name="clsFooter 2 6" xfId="3685"/>
    <cellStyle name="clsFooter 2 6 2" xfId="3686"/>
    <cellStyle name="clsFooter 2 6 2 2" xfId="3687"/>
    <cellStyle name="clsFooter 2 6 3" xfId="3688"/>
    <cellStyle name="clsFooter 2 6 3 2" xfId="3689"/>
    <cellStyle name="clsFooter 2 6 4" xfId="3690"/>
    <cellStyle name="clsFooter 2 7" xfId="3691"/>
    <cellStyle name="clsFooter 2 7 2" xfId="3692"/>
    <cellStyle name="clsFooter 2 7 2 2" xfId="3693"/>
    <cellStyle name="clsFooter 2 7 3" xfId="3694"/>
    <cellStyle name="clsFooter 2 7 3 2" xfId="3695"/>
    <cellStyle name="clsFooter 2 7 4" xfId="3696"/>
    <cellStyle name="clsFooter 2 8" xfId="3697"/>
    <cellStyle name="clsFooter 2 8 2" xfId="3698"/>
    <cellStyle name="clsFooter 2 9" xfId="3699"/>
    <cellStyle name="clsFooter 2 9 2" xfId="3700"/>
    <cellStyle name="clsFooter 3" xfId="3701"/>
    <cellStyle name="clsFooter 3 2" xfId="3702"/>
    <cellStyle name="clsFooter 3 2 2" xfId="3703"/>
    <cellStyle name="clsFooter 3 2 2 2" xfId="3704"/>
    <cellStyle name="clsFooter 3 2 2 2 2" xfId="3705"/>
    <cellStyle name="clsFooter 3 2 2 3" xfId="3706"/>
    <cellStyle name="clsFooter 3 2 2 3 2" xfId="3707"/>
    <cellStyle name="clsFooter 3 2 2 4" xfId="3708"/>
    <cellStyle name="clsFooter 3 2 3" xfId="3709"/>
    <cellStyle name="clsFooter 3 2 3 2" xfId="3710"/>
    <cellStyle name="clsFooter 3 2 4" xfId="3711"/>
    <cellStyle name="clsFooter 3 2 4 2" xfId="3712"/>
    <cellStyle name="clsFooter 3 2 5" xfId="3713"/>
    <cellStyle name="clsFooter 3 2 5 2" xfId="3714"/>
    <cellStyle name="clsFooter 3 2 6" xfId="3715"/>
    <cellStyle name="clsFooter 3 3" xfId="3716"/>
    <cellStyle name="clsFooter 3 3 2" xfId="3717"/>
    <cellStyle name="clsFooter 3 3 2 2" xfId="3718"/>
    <cellStyle name="clsFooter 3 3 3" xfId="3719"/>
    <cellStyle name="clsFooter 3 3 3 2" xfId="3720"/>
    <cellStyle name="clsFooter 3 3 4" xfId="3721"/>
    <cellStyle name="clsFooter 3 4" xfId="3722"/>
    <cellStyle name="clsFooter 3 4 2" xfId="3723"/>
    <cellStyle name="clsFooter 3 4 2 2" xfId="3724"/>
    <cellStyle name="clsFooter 3 4 3" xfId="3725"/>
    <cellStyle name="clsFooter 3 4 3 2" xfId="3726"/>
    <cellStyle name="clsFooter 3 4 4" xfId="3727"/>
    <cellStyle name="clsFooter 3 5" xfId="3728"/>
    <cellStyle name="clsFooter 3 5 2" xfId="3729"/>
    <cellStyle name="clsFooter 3 6" xfId="3730"/>
    <cellStyle name="clsFooter 3 6 2" xfId="3731"/>
    <cellStyle name="clsFooter 3 7" xfId="3732"/>
    <cellStyle name="clsFooter 3 7 2" xfId="3733"/>
    <cellStyle name="clsFooter 3 8" xfId="3734"/>
    <cellStyle name="clsFooter 4" xfId="3735"/>
    <cellStyle name="clsFooter 4 2" xfId="3736"/>
    <cellStyle name="clsFooter 4 2 2" xfId="3737"/>
    <cellStyle name="clsFooter 4 2 2 2" xfId="3738"/>
    <cellStyle name="clsFooter 4 2 3" xfId="3739"/>
    <cellStyle name="clsFooter 4 2 3 2" xfId="3740"/>
    <cellStyle name="clsFooter 4 2 4" xfId="3741"/>
    <cellStyle name="clsFooter 4 3" xfId="3742"/>
    <cellStyle name="clsFooter 4 3 2" xfId="3743"/>
    <cellStyle name="clsFooter 4 4" xfId="3744"/>
    <cellStyle name="clsFooter 4 4 2" xfId="3745"/>
    <cellStyle name="clsFooter 4 5" xfId="3746"/>
    <cellStyle name="clsFooter 5" xfId="3747"/>
    <cellStyle name="clsFooter 5 2" xfId="3748"/>
    <cellStyle name="clsFooter 5 2 2" xfId="3749"/>
    <cellStyle name="clsFooter 5 2 2 2" xfId="3750"/>
    <cellStyle name="clsFooter 5 2 3" xfId="3751"/>
    <cellStyle name="clsFooter 5 2 3 2" xfId="3752"/>
    <cellStyle name="clsFooter 5 2 4" xfId="3753"/>
    <cellStyle name="clsFooter 5 3" xfId="3754"/>
    <cellStyle name="clsFooter 5 3 2" xfId="3755"/>
    <cellStyle name="clsFooter 5 4" xfId="3756"/>
    <cellStyle name="clsFooter 5 4 2" xfId="3757"/>
    <cellStyle name="clsFooter 5 5" xfId="3758"/>
    <cellStyle name="clsFooter 6" xfId="3759"/>
    <cellStyle name="clsFooter 6 2" xfId="3760"/>
    <cellStyle name="clsFooter 6 2 2" xfId="3761"/>
    <cellStyle name="clsFooter 6 2 2 2" xfId="3762"/>
    <cellStyle name="clsFooter 6 2 3" xfId="3763"/>
    <cellStyle name="clsFooter 6 2 3 2" xfId="3764"/>
    <cellStyle name="clsFooter 6 2 4" xfId="3765"/>
    <cellStyle name="clsFooter 6 3" xfId="3766"/>
    <cellStyle name="clsFooter 6 3 2" xfId="3767"/>
    <cellStyle name="clsFooter 6 4" xfId="3768"/>
    <cellStyle name="clsFooter 6 4 2" xfId="3769"/>
    <cellStyle name="clsFooter 6 5" xfId="3770"/>
    <cellStyle name="clsFooter 6 5 2" xfId="3771"/>
    <cellStyle name="clsFooter 6 6" xfId="3772"/>
    <cellStyle name="clsFooter 7" xfId="3773"/>
    <cellStyle name="clsFooter 7 2" xfId="3774"/>
    <cellStyle name="clsFooter 7 2 2" xfId="3775"/>
    <cellStyle name="clsFooter 7 3" xfId="3776"/>
    <cellStyle name="clsFooter 7 3 2" xfId="3777"/>
    <cellStyle name="clsFooter 7 4" xfId="3778"/>
    <cellStyle name="clsFooter 8" xfId="3779"/>
    <cellStyle name="clsFooter 8 2" xfId="3780"/>
    <cellStyle name="clsFooter 8 2 2" xfId="3781"/>
    <cellStyle name="clsFooter 8 3" xfId="3782"/>
    <cellStyle name="clsFooter 8 3 2" xfId="3783"/>
    <cellStyle name="clsFooter 8 4" xfId="3784"/>
    <cellStyle name="clsFooter 9" xfId="3785"/>
    <cellStyle name="clsFooter 9 2" xfId="3786"/>
    <cellStyle name="clsIndexTableData" xfId="3787"/>
    <cellStyle name="clsIndexTableData 2" xfId="3788"/>
    <cellStyle name="clsIndexTableData 2 2" xfId="3789"/>
    <cellStyle name="clsIndexTableData 2 3" xfId="3790"/>
    <cellStyle name="clsIndexTableData 2 4" xfId="3791"/>
    <cellStyle name="clsIndexTableData 2 5" xfId="3792"/>
    <cellStyle name="clsIndexTableData 3" xfId="3793"/>
    <cellStyle name="clsIndexTableData 4" xfId="3794"/>
    <cellStyle name="clsIndexTableData 5" xfId="3795"/>
    <cellStyle name="clsIndexTableData 6" xfId="3796"/>
    <cellStyle name="clsIndexTableData 7" xfId="3797"/>
    <cellStyle name="clsIndexTableHdr" xfId="3798"/>
    <cellStyle name="clsIndexTableHdr 2" xfId="3799"/>
    <cellStyle name="clsIndexTableHdr 2 2" xfId="3800"/>
    <cellStyle name="clsIndexTableHdr 2 3" xfId="3801"/>
    <cellStyle name="clsIndexTableHdr 2 4" xfId="3802"/>
    <cellStyle name="clsIndexTableHdr 2 5" xfId="3803"/>
    <cellStyle name="clsIndexTableHdr 3" xfId="3804"/>
    <cellStyle name="clsIndexTableHdr 4" xfId="3805"/>
    <cellStyle name="clsIndexTableHdr 5" xfId="3806"/>
    <cellStyle name="clsIndexTableHdr 6" xfId="3807"/>
    <cellStyle name="clsIndexTableHdr 7" xfId="3808"/>
    <cellStyle name="clsIndexTableTitle" xfId="3809"/>
    <cellStyle name="clsIndexTableTitle 10" xfId="3810"/>
    <cellStyle name="clsIndexTableTitle 10 2" xfId="3811"/>
    <cellStyle name="clsIndexTableTitle 11" xfId="3812"/>
    <cellStyle name="clsIndexTableTitle 11 2" xfId="3813"/>
    <cellStyle name="clsIndexTableTitle 12" xfId="3814"/>
    <cellStyle name="clsIndexTableTitle 13" xfId="3815"/>
    <cellStyle name="clsIndexTableTitle 14" xfId="3816"/>
    <cellStyle name="clsIndexTableTitle 15" xfId="3817"/>
    <cellStyle name="clsIndexTableTitle 16" xfId="3818"/>
    <cellStyle name="clsIndexTableTitle 2" xfId="3819"/>
    <cellStyle name="clsIndexTableTitle 2 10" xfId="3820"/>
    <cellStyle name="clsIndexTableTitle 2 10 2" xfId="3821"/>
    <cellStyle name="clsIndexTableTitle 2 11" xfId="3822"/>
    <cellStyle name="clsIndexTableTitle 2 2" xfId="3823"/>
    <cellStyle name="clsIndexTableTitle 2 2 2" xfId="3824"/>
    <cellStyle name="clsIndexTableTitle 2 2 2 2" xfId="3825"/>
    <cellStyle name="clsIndexTableTitle 2 2 2 2 2" xfId="3826"/>
    <cellStyle name="clsIndexTableTitle 2 2 2 2 2 2" xfId="3827"/>
    <cellStyle name="clsIndexTableTitle 2 2 2 2 3" xfId="3828"/>
    <cellStyle name="clsIndexTableTitle 2 2 2 2 3 2" xfId="3829"/>
    <cellStyle name="clsIndexTableTitle 2 2 2 2 4" xfId="3830"/>
    <cellStyle name="clsIndexTableTitle 2 2 2 3" xfId="3831"/>
    <cellStyle name="clsIndexTableTitle 2 2 2 3 2" xfId="3832"/>
    <cellStyle name="clsIndexTableTitle 2 2 2 4" xfId="3833"/>
    <cellStyle name="clsIndexTableTitle 2 2 2 4 2" xfId="3834"/>
    <cellStyle name="clsIndexTableTitle 2 2 2 5" xfId="3835"/>
    <cellStyle name="clsIndexTableTitle 2 2 2 5 2" xfId="3836"/>
    <cellStyle name="clsIndexTableTitle 2 2 2 6" xfId="3837"/>
    <cellStyle name="clsIndexTableTitle 2 2 3" xfId="3838"/>
    <cellStyle name="clsIndexTableTitle 2 2 3 2" xfId="3839"/>
    <cellStyle name="clsIndexTableTitle 2 2 3 2 2" xfId="3840"/>
    <cellStyle name="clsIndexTableTitle 2 2 3 3" xfId="3841"/>
    <cellStyle name="clsIndexTableTitle 2 2 3 3 2" xfId="3842"/>
    <cellStyle name="clsIndexTableTitle 2 2 3 4" xfId="3843"/>
    <cellStyle name="clsIndexTableTitle 2 2 4" xfId="3844"/>
    <cellStyle name="clsIndexTableTitle 2 2 4 2" xfId="3845"/>
    <cellStyle name="clsIndexTableTitle 2 2 4 2 2" xfId="3846"/>
    <cellStyle name="clsIndexTableTitle 2 2 4 3" xfId="3847"/>
    <cellStyle name="clsIndexTableTitle 2 2 4 3 2" xfId="3848"/>
    <cellStyle name="clsIndexTableTitle 2 2 4 4" xfId="3849"/>
    <cellStyle name="clsIndexTableTitle 2 2 5" xfId="3850"/>
    <cellStyle name="clsIndexTableTitle 2 2 5 2" xfId="3851"/>
    <cellStyle name="clsIndexTableTitle 2 2 6" xfId="3852"/>
    <cellStyle name="clsIndexTableTitle 2 2 6 2" xfId="3853"/>
    <cellStyle name="clsIndexTableTitle 2 2 7" xfId="3854"/>
    <cellStyle name="clsIndexTableTitle 2 2 7 2" xfId="3855"/>
    <cellStyle name="clsIndexTableTitle 2 2 8" xfId="3856"/>
    <cellStyle name="clsIndexTableTitle 2 3" xfId="3857"/>
    <cellStyle name="clsIndexTableTitle 2 3 2" xfId="3858"/>
    <cellStyle name="clsIndexTableTitle 2 3 2 2" xfId="3859"/>
    <cellStyle name="clsIndexTableTitle 2 3 2 2 2" xfId="3860"/>
    <cellStyle name="clsIndexTableTitle 2 3 2 3" xfId="3861"/>
    <cellStyle name="clsIndexTableTitle 2 3 2 3 2" xfId="3862"/>
    <cellStyle name="clsIndexTableTitle 2 3 2 4" xfId="3863"/>
    <cellStyle name="clsIndexTableTitle 2 3 3" xfId="3864"/>
    <cellStyle name="clsIndexTableTitle 2 3 3 2" xfId="3865"/>
    <cellStyle name="clsIndexTableTitle 2 3 4" xfId="3866"/>
    <cellStyle name="clsIndexTableTitle 2 3 4 2" xfId="3867"/>
    <cellStyle name="clsIndexTableTitle 2 3 5" xfId="3868"/>
    <cellStyle name="clsIndexTableTitle 2 4" xfId="3869"/>
    <cellStyle name="clsIndexTableTitle 2 4 2" xfId="3870"/>
    <cellStyle name="clsIndexTableTitle 2 4 2 2" xfId="3871"/>
    <cellStyle name="clsIndexTableTitle 2 4 2 2 2" xfId="3872"/>
    <cellStyle name="clsIndexTableTitle 2 4 2 3" xfId="3873"/>
    <cellStyle name="clsIndexTableTitle 2 4 2 3 2" xfId="3874"/>
    <cellStyle name="clsIndexTableTitle 2 4 2 4" xfId="3875"/>
    <cellStyle name="clsIndexTableTitle 2 4 3" xfId="3876"/>
    <cellStyle name="clsIndexTableTitle 2 4 3 2" xfId="3877"/>
    <cellStyle name="clsIndexTableTitle 2 4 4" xfId="3878"/>
    <cellStyle name="clsIndexTableTitle 2 4 4 2" xfId="3879"/>
    <cellStyle name="clsIndexTableTitle 2 4 5" xfId="3880"/>
    <cellStyle name="clsIndexTableTitle 2 5" xfId="3881"/>
    <cellStyle name="clsIndexTableTitle 2 5 2" xfId="3882"/>
    <cellStyle name="clsIndexTableTitle 2 5 2 2" xfId="3883"/>
    <cellStyle name="clsIndexTableTitle 2 5 2 2 2" xfId="3884"/>
    <cellStyle name="clsIndexTableTitle 2 5 2 3" xfId="3885"/>
    <cellStyle name="clsIndexTableTitle 2 5 2 3 2" xfId="3886"/>
    <cellStyle name="clsIndexTableTitle 2 5 2 4" xfId="3887"/>
    <cellStyle name="clsIndexTableTitle 2 5 3" xfId="3888"/>
    <cellStyle name="clsIndexTableTitle 2 5 3 2" xfId="3889"/>
    <cellStyle name="clsIndexTableTitle 2 5 4" xfId="3890"/>
    <cellStyle name="clsIndexTableTitle 2 5 4 2" xfId="3891"/>
    <cellStyle name="clsIndexTableTitle 2 5 5" xfId="3892"/>
    <cellStyle name="clsIndexTableTitle 2 5 5 2" xfId="3893"/>
    <cellStyle name="clsIndexTableTitle 2 5 6" xfId="3894"/>
    <cellStyle name="clsIndexTableTitle 2 6" xfId="3895"/>
    <cellStyle name="clsIndexTableTitle 2 6 2" xfId="3896"/>
    <cellStyle name="clsIndexTableTitle 2 6 2 2" xfId="3897"/>
    <cellStyle name="clsIndexTableTitle 2 6 3" xfId="3898"/>
    <cellStyle name="clsIndexTableTitle 2 6 3 2" xfId="3899"/>
    <cellStyle name="clsIndexTableTitle 2 6 4" xfId="3900"/>
    <cellStyle name="clsIndexTableTitle 2 7" xfId="3901"/>
    <cellStyle name="clsIndexTableTitle 2 7 2" xfId="3902"/>
    <cellStyle name="clsIndexTableTitle 2 7 2 2" xfId="3903"/>
    <cellStyle name="clsIndexTableTitle 2 7 3" xfId="3904"/>
    <cellStyle name="clsIndexTableTitle 2 7 3 2" xfId="3905"/>
    <cellStyle name="clsIndexTableTitle 2 7 4" xfId="3906"/>
    <cellStyle name="clsIndexTableTitle 2 8" xfId="3907"/>
    <cellStyle name="clsIndexTableTitle 2 8 2" xfId="3908"/>
    <cellStyle name="clsIndexTableTitle 2 9" xfId="3909"/>
    <cellStyle name="clsIndexTableTitle 2 9 2" xfId="3910"/>
    <cellStyle name="clsIndexTableTitle 3" xfId="3911"/>
    <cellStyle name="clsIndexTableTitle 3 2" xfId="3912"/>
    <cellStyle name="clsIndexTableTitle 3 2 2" xfId="3913"/>
    <cellStyle name="clsIndexTableTitle 3 2 2 2" xfId="3914"/>
    <cellStyle name="clsIndexTableTitle 3 2 2 2 2" xfId="3915"/>
    <cellStyle name="clsIndexTableTitle 3 2 2 3" xfId="3916"/>
    <cellStyle name="clsIndexTableTitle 3 2 2 3 2" xfId="3917"/>
    <cellStyle name="clsIndexTableTitle 3 2 2 4" xfId="3918"/>
    <cellStyle name="clsIndexTableTitle 3 2 3" xfId="3919"/>
    <cellStyle name="clsIndexTableTitle 3 2 3 2" xfId="3920"/>
    <cellStyle name="clsIndexTableTitle 3 2 4" xfId="3921"/>
    <cellStyle name="clsIndexTableTitle 3 2 4 2" xfId="3922"/>
    <cellStyle name="clsIndexTableTitle 3 2 5" xfId="3923"/>
    <cellStyle name="clsIndexTableTitle 3 2 5 2" xfId="3924"/>
    <cellStyle name="clsIndexTableTitle 3 2 6" xfId="3925"/>
    <cellStyle name="clsIndexTableTitle 3 3" xfId="3926"/>
    <cellStyle name="clsIndexTableTitle 3 3 2" xfId="3927"/>
    <cellStyle name="clsIndexTableTitle 3 3 2 2" xfId="3928"/>
    <cellStyle name="clsIndexTableTitle 3 3 3" xfId="3929"/>
    <cellStyle name="clsIndexTableTitle 3 3 3 2" xfId="3930"/>
    <cellStyle name="clsIndexTableTitle 3 3 4" xfId="3931"/>
    <cellStyle name="clsIndexTableTitle 3 4" xfId="3932"/>
    <cellStyle name="clsIndexTableTitle 3 4 2" xfId="3933"/>
    <cellStyle name="clsIndexTableTitle 3 4 2 2" xfId="3934"/>
    <cellStyle name="clsIndexTableTitle 3 4 3" xfId="3935"/>
    <cellStyle name="clsIndexTableTitle 3 4 3 2" xfId="3936"/>
    <cellStyle name="clsIndexTableTitle 3 4 4" xfId="3937"/>
    <cellStyle name="clsIndexTableTitle 3 5" xfId="3938"/>
    <cellStyle name="clsIndexTableTitle 3 5 2" xfId="3939"/>
    <cellStyle name="clsIndexTableTitle 3 6" xfId="3940"/>
    <cellStyle name="clsIndexTableTitle 3 6 2" xfId="3941"/>
    <cellStyle name="clsIndexTableTitle 3 7" xfId="3942"/>
    <cellStyle name="clsIndexTableTitle 3 7 2" xfId="3943"/>
    <cellStyle name="clsIndexTableTitle 3 8" xfId="3944"/>
    <cellStyle name="clsIndexTableTitle 4" xfId="3945"/>
    <cellStyle name="clsIndexTableTitle 4 2" xfId="3946"/>
    <cellStyle name="clsIndexTableTitle 4 2 2" xfId="3947"/>
    <cellStyle name="clsIndexTableTitle 4 2 2 2" xfId="3948"/>
    <cellStyle name="clsIndexTableTitle 4 2 3" xfId="3949"/>
    <cellStyle name="clsIndexTableTitle 4 2 3 2" xfId="3950"/>
    <cellStyle name="clsIndexTableTitle 4 2 4" xfId="3951"/>
    <cellStyle name="clsIndexTableTitle 4 3" xfId="3952"/>
    <cellStyle name="clsIndexTableTitle 4 3 2" xfId="3953"/>
    <cellStyle name="clsIndexTableTitle 4 4" xfId="3954"/>
    <cellStyle name="clsIndexTableTitle 4 4 2" xfId="3955"/>
    <cellStyle name="clsIndexTableTitle 4 5" xfId="3956"/>
    <cellStyle name="clsIndexTableTitle 5" xfId="3957"/>
    <cellStyle name="clsIndexTableTitle 5 2" xfId="3958"/>
    <cellStyle name="clsIndexTableTitle 5 2 2" xfId="3959"/>
    <cellStyle name="clsIndexTableTitle 5 2 2 2" xfId="3960"/>
    <cellStyle name="clsIndexTableTitle 5 2 3" xfId="3961"/>
    <cellStyle name="clsIndexTableTitle 5 2 3 2" xfId="3962"/>
    <cellStyle name="clsIndexTableTitle 5 2 4" xfId="3963"/>
    <cellStyle name="clsIndexTableTitle 5 3" xfId="3964"/>
    <cellStyle name="clsIndexTableTitle 5 3 2" xfId="3965"/>
    <cellStyle name="clsIndexTableTitle 5 4" xfId="3966"/>
    <cellStyle name="clsIndexTableTitle 5 4 2" xfId="3967"/>
    <cellStyle name="clsIndexTableTitle 5 5" xfId="3968"/>
    <cellStyle name="clsIndexTableTitle 6" xfId="3969"/>
    <cellStyle name="clsIndexTableTitle 6 2" xfId="3970"/>
    <cellStyle name="clsIndexTableTitle 6 2 2" xfId="3971"/>
    <cellStyle name="clsIndexTableTitle 6 2 2 2" xfId="3972"/>
    <cellStyle name="clsIndexTableTitle 6 2 3" xfId="3973"/>
    <cellStyle name="clsIndexTableTitle 6 2 3 2" xfId="3974"/>
    <cellStyle name="clsIndexTableTitle 6 2 4" xfId="3975"/>
    <cellStyle name="clsIndexTableTitle 6 3" xfId="3976"/>
    <cellStyle name="clsIndexTableTitle 6 3 2" xfId="3977"/>
    <cellStyle name="clsIndexTableTitle 6 4" xfId="3978"/>
    <cellStyle name="clsIndexTableTitle 6 4 2" xfId="3979"/>
    <cellStyle name="clsIndexTableTitle 6 5" xfId="3980"/>
    <cellStyle name="clsIndexTableTitle 6 5 2" xfId="3981"/>
    <cellStyle name="clsIndexTableTitle 6 6" xfId="3982"/>
    <cellStyle name="clsIndexTableTitle 7" xfId="3983"/>
    <cellStyle name="clsIndexTableTitle 7 2" xfId="3984"/>
    <cellStyle name="clsIndexTableTitle 7 2 2" xfId="3985"/>
    <cellStyle name="clsIndexTableTitle 7 3" xfId="3986"/>
    <cellStyle name="clsIndexTableTitle 7 3 2" xfId="3987"/>
    <cellStyle name="clsIndexTableTitle 7 4" xfId="3988"/>
    <cellStyle name="clsIndexTableTitle 8" xfId="3989"/>
    <cellStyle name="clsIndexTableTitle 8 2" xfId="3990"/>
    <cellStyle name="clsIndexTableTitle 8 2 2" xfId="3991"/>
    <cellStyle name="clsIndexTableTitle 8 3" xfId="3992"/>
    <cellStyle name="clsIndexTableTitle 8 3 2" xfId="3993"/>
    <cellStyle name="clsIndexTableTitle 8 4" xfId="3994"/>
    <cellStyle name="clsIndexTableTitle 9" xfId="3995"/>
    <cellStyle name="clsIndexTableTitle 9 2" xfId="3996"/>
    <cellStyle name="clsMRVData" xfId="3997"/>
    <cellStyle name="clsMRVData 10" xfId="3998"/>
    <cellStyle name="clsMRVData 10 2" xfId="3999"/>
    <cellStyle name="clsMRVData 11" xfId="4000"/>
    <cellStyle name="clsMRVData 11 2" xfId="4001"/>
    <cellStyle name="clsMRVData 12" xfId="4002"/>
    <cellStyle name="clsMRVData 13" xfId="4003"/>
    <cellStyle name="clsMRVData 14" xfId="4004"/>
    <cellStyle name="clsMRVData 15" xfId="4005"/>
    <cellStyle name="clsMRVData 16" xfId="4006"/>
    <cellStyle name="clsMRVData 2" xfId="4007"/>
    <cellStyle name="clsMRVData 2 10" xfId="4008"/>
    <cellStyle name="clsMRVData 2 10 2" xfId="4009"/>
    <cellStyle name="clsMRVData 2 11" xfId="4010"/>
    <cellStyle name="clsMRVData 2 2" xfId="4011"/>
    <cellStyle name="clsMRVData 2 2 2" xfId="4012"/>
    <cellStyle name="clsMRVData 2 2 2 2" xfId="4013"/>
    <cellStyle name="clsMRVData 2 2 2 2 2" xfId="4014"/>
    <cellStyle name="clsMRVData 2 2 2 2 2 2" xfId="4015"/>
    <cellStyle name="clsMRVData 2 2 2 2 3" xfId="4016"/>
    <cellStyle name="clsMRVData 2 2 2 2 3 2" xfId="4017"/>
    <cellStyle name="clsMRVData 2 2 2 2 4" xfId="4018"/>
    <cellStyle name="clsMRVData 2 2 2 3" xfId="4019"/>
    <cellStyle name="clsMRVData 2 2 2 3 2" xfId="4020"/>
    <cellStyle name="clsMRVData 2 2 2 4" xfId="4021"/>
    <cellStyle name="clsMRVData 2 2 2 4 2" xfId="4022"/>
    <cellStyle name="clsMRVData 2 2 2 5" xfId="4023"/>
    <cellStyle name="clsMRVData 2 2 2 5 2" xfId="4024"/>
    <cellStyle name="clsMRVData 2 2 2 6" xfId="4025"/>
    <cellStyle name="clsMRVData 2 2 3" xfId="4026"/>
    <cellStyle name="clsMRVData 2 2 3 2" xfId="4027"/>
    <cellStyle name="clsMRVData 2 2 3 2 2" xfId="4028"/>
    <cellStyle name="clsMRVData 2 2 3 3" xfId="4029"/>
    <cellStyle name="clsMRVData 2 2 3 3 2" xfId="4030"/>
    <cellStyle name="clsMRVData 2 2 3 4" xfId="4031"/>
    <cellStyle name="clsMRVData 2 2 4" xfId="4032"/>
    <cellStyle name="clsMRVData 2 2 4 2" xfId="4033"/>
    <cellStyle name="clsMRVData 2 2 4 2 2" xfId="4034"/>
    <cellStyle name="clsMRVData 2 2 4 3" xfId="4035"/>
    <cellStyle name="clsMRVData 2 2 4 3 2" xfId="4036"/>
    <cellStyle name="clsMRVData 2 2 4 4" xfId="4037"/>
    <cellStyle name="clsMRVData 2 2 5" xfId="4038"/>
    <cellStyle name="clsMRVData 2 2 5 2" xfId="4039"/>
    <cellStyle name="clsMRVData 2 2 6" xfId="4040"/>
    <cellStyle name="clsMRVData 2 2 6 2" xfId="4041"/>
    <cellStyle name="clsMRVData 2 2 7" xfId="4042"/>
    <cellStyle name="clsMRVData 2 2 7 2" xfId="4043"/>
    <cellStyle name="clsMRVData 2 2 8" xfId="4044"/>
    <cellStyle name="clsMRVData 2 3" xfId="4045"/>
    <cellStyle name="clsMRVData 2 3 2" xfId="4046"/>
    <cellStyle name="clsMRVData 2 3 2 2" xfId="4047"/>
    <cellStyle name="clsMRVData 2 3 2 2 2" xfId="4048"/>
    <cellStyle name="clsMRVData 2 3 2 3" xfId="4049"/>
    <cellStyle name="clsMRVData 2 3 2 3 2" xfId="4050"/>
    <cellStyle name="clsMRVData 2 3 2 4" xfId="4051"/>
    <cellStyle name="clsMRVData 2 3 3" xfId="4052"/>
    <cellStyle name="clsMRVData 2 3 3 2" xfId="4053"/>
    <cellStyle name="clsMRVData 2 3 4" xfId="4054"/>
    <cellStyle name="clsMRVData 2 3 4 2" xfId="4055"/>
    <cellStyle name="clsMRVData 2 3 5" xfId="4056"/>
    <cellStyle name="clsMRVData 2 4" xfId="4057"/>
    <cellStyle name="clsMRVData 2 4 2" xfId="4058"/>
    <cellStyle name="clsMRVData 2 4 2 2" xfId="4059"/>
    <cellStyle name="clsMRVData 2 4 2 2 2" xfId="4060"/>
    <cellStyle name="clsMRVData 2 4 2 3" xfId="4061"/>
    <cellStyle name="clsMRVData 2 4 2 3 2" xfId="4062"/>
    <cellStyle name="clsMRVData 2 4 2 4" xfId="4063"/>
    <cellStyle name="clsMRVData 2 4 3" xfId="4064"/>
    <cellStyle name="clsMRVData 2 4 3 2" xfId="4065"/>
    <cellStyle name="clsMRVData 2 4 4" xfId="4066"/>
    <cellStyle name="clsMRVData 2 4 4 2" xfId="4067"/>
    <cellStyle name="clsMRVData 2 4 5" xfId="4068"/>
    <cellStyle name="clsMRVData 2 5" xfId="4069"/>
    <cellStyle name="clsMRVData 2 5 2" xfId="4070"/>
    <cellStyle name="clsMRVData 2 5 2 2" xfId="4071"/>
    <cellStyle name="clsMRVData 2 5 2 2 2" xfId="4072"/>
    <cellStyle name="clsMRVData 2 5 2 3" xfId="4073"/>
    <cellStyle name="clsMRVData 2 5 2 3 2" xfId="4074"/>
    <cellStyle name="clsMRVData 2 5 2 4" xfId="4075"/>
    <cellStyle name="clsMRVData 2 5 3" xfId="4076"/>
    <cellStyle name="clsMRVData 2 5 3 2" xfId="4077"/>
    <cellStyle name="clsMRVData 2 5 4" xfId="4078"/>
    <cellStyle name="clsMRVData 2 5 4 2" xfId="4079"/>
    <cellStyle name="clsMRVData 2 5 5" xfId="4080"/>
    <cellStyle name="clsMRVData 2 5 5 2" xfId="4081"/>
    <cellStyle name="clsMRVData 2 5 6" xfId="4082"/>
    <cellStyle name="clsMRVData 2 6" xfId="4083"/>
    <cellStyle name="clsMRVData 2 6 2" xfId="4084"/>
    <cellStyle name="clsMRVData 2 6 2 2" xfId="4085"/>
    <cellStyle name="clsMRVData 2 6 3" xfId="4086"/>
    <cellStyle name="clsMRVData 2 6 3 2" xfId="4087"/>
    <cellStyle name="clsMRVData 2 6 4" xfId="4088"/>
    <cellStyle name="clsMRVData 2 7" xfId="4089"/>
    <cellStyle name="clsMRVData 2 7 2" xfId="4090"/>
    <cellStyle name="clsMRVData 2 7 2 2" xfId="4091"/>
    <cellStyle name="clsMRVData 2 7 3" xfId="4092"/>
    <cellStyle name="clsMRVData 2 7 3 2" xfId="4093"/>
    <cellStyle name="clsMRVData 2 7 4" xfId="4094"/>
    <cellStyle name="clsMRVData 2 8" xfId="4095"/>
    <cellStyle name="clsMRVData 2 8 2" xfId="4096"/>
    <cellStyle name="clsMRVData 2 9" xfId="4097"/>
    <cellStyle name="clsMRVData 2 9 2" xfId="4098"/>
    <cellStyle name="clsMRVData 3" xfId="4099"/>
    <cellStyle name="clsMRVData 3 2" xfId="4100"/>
    <cellStyle name="clsMRVData 3 2 2" xfId="4101"/>
    <cellStyle name="clsMRVData 3 2 2 2" xfId="4102"/>
    <cellStyle name="clsMRVData 3 2 2 2 2" xfId="4103"/>
    <cellStyle name="clsMRVData 3 2 2 3" xfId="4104"/>
    <cellStyle name="clsMRVData 3 2 2 3 2" xfId="4105"/>
    <cellStyle name="clsMRVData 3 2 2 4" xfId="4106"/>
    <cellStyle name="clsMRVData 3 2 3" xfId="4107"/>
    <cellStyle name="clsMRVData 3 2 3 2" xfId="4108"/>
    <cellStyle name="clsMRVData 3 2 4" xfId="4109"/>
    <cellStyle name="clsMRVData 3 2 4 2" xfId="4110"/>
    <cellStyle name="clsMRVData 3 2 5" xfId="4111"/>
    <cellStyle name="clsMRVData 3 2 5 2" xfId="4112"/>
    <cellStyle name="clsMRVData 3 2 6" xfId="4113"/>
    <cellStyle name="clsMRVData 3 3" xfId="4114"/>
    <cellStyle name="clsMRVData 3 3 2" xfId="4115"/>
    <cellStyle name="clsMRVData 3 3 2 2" xfId="4116"/>
    <cellStyle name="clsMRVData 3 3 3" xfId="4117"/>
    <cellStyle name="clsMRVData 3 3 3 2" xfId="4118"/>
    <cellStyle name="clsMRVData 3 3 4" xfId="4119"/>
    <cellStyle name="clsMRVData 3 4" xfId="4120"/>
    <cellStyle name="clsMRVData 3 4 2" xfId="4121"/>
    <cellStyle name="clsMRVData 3 4 2 2" xfId="4122"/>
    <cellStyle name="clsMRVData 3 4 3" xfId="4123"/>
    <cellStyle name="clsMRVData 3 4 3 2" xfId="4124"/>
    <cellStyle name="clsMRVData 3 4 4" xfId="4125"/>
    <cellStyle name="clsMRVData 3 5" xfId="4126"/>
    <cellStyle name="clsMRVData 3 5 2" xfId="4127"/>
    <cellStyle name="clsMRVData 3 6" xfId="4128"/>
    <cellStyle name="clsMRVData 3 6 2" xfId="4129"/>
    <cellStyle name="clsMRVData 3 7" xfId="4130"/>
    <cellStyle name="clsMRVData 3 7 2" xfId="4131"/>
    <cellStyle name="clsMRVData 3 8" xfId="4132"/>
    <cellStyle name="clsMRVData 4" xfId="4133"/>
    <cellStyle name="clsMRVData 4 2" xfId="4134"/>
    <cellStyle name="clsMRVData 4 2 2" xfId="4135"/>
    <cellStyle name="clsMRVData 4 2 2 2" xfId="4136"/>
    <cellStyle name="clsMRVData 4 2 3" xfId="4137"/>
    <cellStyle name="clsMRVData 4 2 3 2" xfId="4138"/>
    <cellStyle name="clsMRVData 4 2 4" xfId="4139"/>
    <cellStyle name="clsMRVData 4 3" xfId="4140"/>
    <cellStyle name="clsMRVData 4 3 2" xfId="4141"/>
    <cellStyle name="clsMRVData 4 4" xfId="4142"/>
    <cellStyle name="clsMRVData 4 4 2" xfId="4143"/>
    <cellStyle name="clsMRVData 4 5" xfId="4144"/>
    <cellStyle name="clsMRVData 5" xfId="4145"/>
    <cellStyle name="clsMRVData 5 2" xfId="4146"/>
    <cellStyle name="clsMRVData 5 2 2" xfId="4147"/>
    <cellStyle name="clsMRVData 5 2 2 2" xfId="4148"/>
    <cellStyle name="clsMRVData 5 2 3" xfId="4149"/>
    <cellStyle name="clsMRVData 5 2 3 2" xfId="4150"/>
    <cellStyle name="clsMRVData 5 2 4" xfId="4151"/>
    <cellStyle name="clsMRVData 5 3" xfId="4152"/>
    <cellStyle name="clsMRVData 5 3 2" xfId="4153"/>
    <cellStyle name="clsMRVData 5 4" xfId="4154"/>
    <cellStyle name="clsMRVData 5 4 2" xfId="4155"/>
    <cellStyle name="clsMRVData 5 5" xfId="4156"/>
    <cellStyle name="clsMRVData 6" xfId="4157"/>
    <cellStyle name="clsMRVData 6 2" xfId="4158"/>
    <cellStyle name="clsMRVData 6 2 2" xfId="4159"/>
    <cellStyle name="clsMRVData 6 2 2 2" xfId="4160"/>
    <cellStyle name="clsMRVData 6 2 3" xfId="4161"/>
    <cellStyle name="clsMRVData 6 2 3 2" xfId="4162"/>
    <cellStyle name="clsMRVData 6 2 4" xfId="4163"/>
    <cellStyle name="clsMRVData 6 3" xfId="4164"/>
    <cellStyle name="clsMRVData 6 3 2" xfId="4165"/>
    <cellStyle name="clsMRVData 6 4" xfId="4166"/>
    <cellStyle name="clsMRVData 6 4 2" xfId="4167"/>
    <cellStyle name="clsMRVData 6 5" xfId="4168"/>
    <cellStyle name="clsMRVData 6 5 2" xfId="4169"/>
    <cellStyle name="clsMRVData 6 6" xfId="4170"/>
    <cellStyle name="clsMRVData 7" xfId="4171"/>
    <cellStyle name="clsMRVData 7 2" xfId="4172"/>
    <cellStyle name="clsMRVData 7 2 2" xfId="4173"/>
    <cellStyle name="clsMRVData 7 3" xfId="4174"/>
    <cellStyle name="clsMRVData 7 3 2" xfId="4175"/>
    <cellStyle name="clsMRVData 7 4" xfId="4176"/>
    <cellStyle name="clsMRVData 8" xfId="4177"/>
    <cellStyle name="clsMRVData 8 2" xfId="4178"/>
    <cellStyle name="clsMRVData 8 2 2" xfId="4179"/>
    <cellStyle name="clsMRVData 8 3" xfId="4180"/>
    <cellStyle name="clsMRVData 8 3 2" xfId="4181"/>
    <cellStyle name="clsMRVData 8 4" xfId="4182"/>
    <cellStyle name="clsMRVData 9" xfId="4183"/>
    <cellStyle name="clsMRVData 9 2" xfId="4184"/>
    <cellStyle name="clsMRVDataPrezn1" xfId="4185"/>
    <cellStyle name="clsMRVDataPrezn1 10" xfId="4186"/>
    <cellStyle name="clsMRVDataPrezn1 11" xfId="4187"/>
    <cellStyle name="clsMRVDataPrezn1 12" xfId="4188"/>
    <cellStyle name="clsMRVDataPrezn1 13" xfId="4189"/>
    <cellStyle name="clsMRVDataPrezn1 2" xfId="4190"/>
    <cellStyle name="clsMRVDataPrezn1 2 2" xfId="4191"/>
    <cellStyle name="clsMRVDataPrezn1 2 2 2" xfId="4192"/>
    <cellStyle name="clsMRVDataPrezn1 2 2 2 2" xfId="4193"/>
    <cellStyle name="clsMRVDataPrezn1 2 2 3" xfId="4194"/>
    <cellStyle name="clsMRVDataPrezn1 2 2 3 2" xfId="4195"/>
    <cellStyle name="clsMRVDataPrezn1 2 2 4" xfId="4196"/>
    <cellStyle name="clsMRVDataPrezn1 2 3" xfId="4197"/>
    <cellStyle name="clsMRVDataPrezn1 2 3 2" xfId="4198"/>
    <cellStyle name="clsMRVDataPrezn1 2 4" xfId="4199"/>
    <cellStyle name="clsMRVDataPrezn1 2 4 2" xfId="4200"/>
    <cellStyle name="clsMRVDataPrezn1 2 5" xfId="4201"/>
    <cellStyle name="clsMRVDataPrezn1 3" xfId="4202"/>
    <cellStyle name="clsMRVDataPrezn1 3 2" xfId="4203"/>
    <cellStyle name="clsMRVDataPrezn1 3 2 2" xfId="4204"/>
    <cellStyle name="clsMRVDataPrezn1 3 2 2 2" xfId="4205"/>
    <cellStyle name="clsMRVDataPrezn1 3 2 3" xfId="4206"/>
    <cellStyle name="clsMRVDataPrezn1 3 2 3 2" xfId="4207"/>
    <cellStyle name="clsMRVDataPrezn1 3 2 4" xfId="4208"/>
    <cellStyle name="clsMRVDataPrezn1 3 3" xfId="4209"/>
    <cellStyle name="clsMRVDataPrezn1 3 3 2" xfId="4210"/>
    <cellStyle name="clsMRVDataPrezn1 3 4" xfId="4211"/>
    <cellStyle name="clsMRVDataPrezn1 3 4 2" xfId="4212"/>
    <cellStyle name="clsMRVDataPrezn1 3 5" xfId="4213"/>
    <cellStyle name="clsMRVDataPrezn1 4" xfId="4214"/>
    <cellStyle name="clsMRVDataPrezn1 4 2" xfId="4215"/>
    <cellStyle name="clsMRVDataPrezn1 4 2 2" xfId="4216"/>
    <cellStyle name="clsMRVDataPrezn1 4 2 2 2" xfId="4217"/>
    <cellStyle name="clsMRVDataPrezn1 4 2 3" xfId="4218"/>
    <cellStyle name="clsMRVDataPrezn1 4 2 3 2" xfId="4219"/>
    <cellStyle name="clsMRVDataPrezn1 4 2 4" xfId="4220"/>
    <cellStyle name="clsMRVDataPrezn1 4 3" xfId="4221"/>
    <cellStyle name="clsMRVDataPrezn1 4 3 2" xfId="4222"/>
    <cellStyle name="clsMRVDataPrezn1 4 4" xfId="4223"/>
    <cellStyle name="clsMRVDataPrezn1 4 4 2" xfId="4224"/>
    <cellStyle name="clsMRVDataPrezn1 4 5" xfId="4225"/>
    <cellStyle name="clsMRVDataPrezn1 4 5 2" xfId="4226"/>
    <cellStyle name="clsMRVDataPrezn1 4 6" xfId="4227"/>
    <cellStyle name="clsMRVDataPrezn1 5" xfId="4228"/>
    <cellStyle name="clsMRVDataPrezn1 5 2" xfId="4229"/>
    <cellStyle name="clsMRVDataPrezn1 5 2 2" xfId="4230"/>
    <cellStyle name="clsMRVDataPrezn1 5 3" xfId="4231"/>
    <cellStyle name="clsMRVDataPrezn1 5 3 2" xfId="4232"/>
    <cellStyle name="clsMRVDataPrezn1 5 4" xfId="4233"/>
    <cellStyle name="clsMRVDataPrezn1 6" xfId="4234"/>
    <cellStyle name="clsMRVDataPrezn1 6 2" xfId="4235"/>
    <cellStyle name="clsMRVDataPrezn1 6 2 2" xfId="4236"/>
    <cellStyle name="clsMRVDataPrezn1 6 3" xfId="4237"/>
    <cellStyle name="clsMRVDataPrezn1 6 3 2" xfId="4238"/>
    <cellStyle name="clsMRVDataPrezn1 6 4" xfId="4239"/>
    <cellStyle name="clsMRVDataPrezn1 7" xfId="4240"/>
    <cellStyle name="clsMRVDataPrezn1 7 2" xfId="4241"/>
    <cellStyle name="clsMRVDataPrezn1 8" xfId="4242"/>
    <cellStyle name="clsMRVDataPrezn1 8 2" xfId="4243"/>
    <cellStyle name="clsMRVDataPrezn1 9" xfId="4244"/>
    <cellStyle name="clsMRVDataPrezn1 9 2" xfId="4245"/>
    <cellStyle name="clsMRVDataPrezn3" xfId="4246"/>
    <cellStyle name="clsMRVDataPrezn3 10" xfId="4247"/>
    <cellStyle name="clsMRVDataPrezn3 11" xfId="4248"/>
    <cellStyle name="clsMRVDataPrezn3 12" xfId="4249"/>
    <cellStyle name="clsMRVDataPrezn3 13" xfId="4250"/>
    <cellStyle name="clsMRVDataPrezn3 2" xfId="4251"/>
    <cellStyle name="clsMRVDataPrezn3 2 2" xfId="4252"/>
    <cellStyle name="clsMRVDataPrezn3 2 2 2" xfId="4253"/>
    <cellStyle name="clsMRVDataPrezn3 2 2 2 2" xfId="4254"/>
    <cellStyle name="clsMRVDataPrezn3 2 2 3" xfId="4255"/>
    <cellStyle name="clsMRVDataPrezn3 2 2 3 2" xfId="4256"/>
    <cellStyle name="clsMRVDataPrezn3 2 2 4" xfId="4257"/>
    <cellStyle name="clsMRVDataPrezn3 2 3" xfId="4258"/>
    <cellStyle name="clsMRVDataPrezn3 2 3 2" xfId="4259"/>
    <cellStyle name="clsMRVDataPrezn3 2 4" xfId="4260"/>
    <cellStyle name="clsMRVDataPrezn3 2 4 2" xfId="4261"/>
    <cellStyle name="clsMRVDataPrezn3 2 5" xfId="4262"/>
    <cellStyle name="clsMRVDataPrezn3 3" xfId="4263"/>
    <cellStyle name="clsMRVDataPrezn3 3 2" xfId="4264"/>
    <cellStyle name="clsMRVDataPrezn3 3 2 2" xfId="4265"/>
    <cellStyle name="clsMRVDataPrezn3 3 2 2 2" xfId="4266"/>
    <cellStyle name="clsMRVDataPrezn3 3 2 3" xfId="4267"/>
    <cellStyle name="clsMRVDataPrezn3 3 2 3 2" xfId="4268"/>
    <cellStyle name="clsMRVDataPrezn3 3 2 4" xfId="4269"/>
    <cellStyle name="clsMRVDataPrezn3 3 3" xfId="4270"/>
    <cellStyle name="clsMRVDataPrezn3 3 3 2" xfId="4271"/>
    <cellStyle name="clsMRVDataPrezn3 3 4" xfId="4272"/>
    <cellStyle name="clsMRVDataPrezn3 3 4 2" xfId="4273"/>
    <cellStyle name="clsMRVDataPrezn3 3 5" xfId="4274"/>
    <cellStyle name="clsMRVDataPrezn3 4" xfId="4275"/>
    <cellStyle name="clsMRVDataPrezn3 4 2" xfId="4276"/>
    <cellStyle name="clsMRVDataPrezn3 4 2 2" xfId="4277"/>
    <cellStyle name="clsMRVDataPrezn3 4 2 2 2" xfId="4278"/>
    <cellStyle name="clsMRVDataPrezn3 4 2 3" xfId="4279"/>
    <cellStyle name="clsMRVDataPrezn3 4 2 3 2" xfId="4280"/>
    <cellStyle name="clsMRVDataPrezn3 4 2 4" xfId="4281"/>
    <cellStyle name="clsMRVDataPrezn3 4 3" xfId="4282"/>
    <cellStyle name="clsMRVDataPrezn3 4 3 2" xfId="4283"/>
    <cellStyle name="clsMRVDataPrezn3 4 4" xfId="4284"/>
    <cellStyle name="clsMRVDataPrezn3 4 4 2" xfId="4285"/>
    <cellStyle name="clsMRVDataPrezn3 4 5" xfId="4286"/>
    <cellStyle name="clsMRVDataPrezn3 4 5 2" xfId="4287"/>
    <cellStyle name="clsMRVDataPrezn3 4 6" xfId="4288"/>
    <cellStyle name="clsMRVDataPrezn3 5" xfId="4289"/>
    <cellStyle name="clsMRVDataPrezn3 5 2" xfId="4290"/>
    <cellStyle name="clsMRVDataPrezn3 5 2 2" xfId="4291"/>
    <cellStyle name="clsMRVDataPrezn3 5 3" xfId="4292"/>
    <cellStyle name="clsMRVDataPrezn3 5 3 2" xfId="4293"/>
    <cellStyle name="clsMRVDataPrezn3 5 4" xfId="4294"/>
    <cellStyle name="clsMRVDataPrezn3 6" xfId="4295"/>
    <cellStyle name="clsMRVDataPrezn3 6 2" xfId="4296"/>
    <cellStyle name="clsMRVDataPrezn3 6 2 2" xfId="4297"/>
    <cellStyle name="clsMRVDataPrezn3 6 3" xfId="4298"/>
    <cellStyle name="clsMRVDataPrezn3 6 3 2" xfId="4299"/>
    <cellStyle name="clsMRVDataPrezn3 6 4" xfId="4300"/>
    <cellStyle name="clsMRVDataPrezn3 7" xfId="4301"/>
    <cellStyle name="clsMRVDataPrezn3 7 2" xfId="4302"/>
    <cellStyle name="clsMRVDataPrezn3 8" xfId="4303"/>
    <cellStyle name="clsMRVDataPrezn3 8 2" xfId="4304"/>
    <cellStyle name="clsMRVDataPrezn3 9" xfId="4305"/>
    <cellStyle name="clsMRVDataPrezn3 9 2" xfId="4306"/>
    <cellStyle name="clsMRVDataPrezn4" xfId="4307"/>
    <cellStyle name="clsMRVDataPrezn4 10" xfId="4308"/>
    <cellStyle name="clsMRVDataPrezn4 11" xfId="4309"/>
    <cellStyle name="clsMRVDataPrezn4 12" xfId="4310"/>
    <cellStyle name="clsMRVDataPrezn4 13" xfId="4311"/>
    <cellStyle name="clsMRVDataPrezn4 2" xfId="4312"/>
    <cellStyle name="clsMRVDataPrezn4 2 2" xfId="4313"/>
    <cellStyle name="clsMRVDataPrezn4 2 2 2" xfId="4314"/>
    <cellStyle name="clsMRVDataPrezn4 2 2 2 2" xfId="4315"/>
    <cellStyle name="clsMRVDataPrezn4 2 2 3" xfId="4316"/>
    <cellStyle name="clsMRVDataPrezn4 2 2 3 2" xfId="4317"/>
    <cellStyle name="clsMRVDataPrezn4 2 2 4" xfId="4318"/>
    <cellStyle name="clsMRVDataPrezn4 2 3" xfId="4319"/>
    <cellStyle name="clsMRVDataPrezn4 2 3 2" xfId="4320"/>
    <cellStyle name="clsMRVDataPrezn4 2 4" xfId="4321"/>
    <cellStyle name="clsMRVDataPrezn4 2 4 2" xfId="4322"/>
    <cellStyle name="clsMRVDataPrezn4 2 5" xfId="4323"/>
    <cellStyle name="clsMRVDataPrezn4 3" xfId="4324"/>
    <cellStyle name="clsMRVDataPrezn4 3 2" xfId="4325"/>
    <cellStyle name="clsMRVDataPrezn4 3 2 2" xfId="4326"/>
    <cellStyle name="clsMRVDataPrezn4 3 2 2 2" xfId="4327"/>
    <cellStyle name="clsMRVDataPrezn4 3 2 3" xfId="4328"/>
    <cellStyle name="clsMRVDataPrezn4 3 2 3 2" xfId="4329"/>
    <cellStyle name="clsMRVDataPrezn4 3 2 4" xfId="4330"/>
    <cellStyle name="clsMRVDataPrezn4 3 3" xfId="4331"/>
    <cellStyle name="clsMRVDataPrezn4 3 3 2" xfId="4332"/>
    <cellStyle name="clsMRVDataPrezn4 3 4" xfId="4333"/>
    <cellStyle name="clsMRVDataPrezn4 3 4 2" xfId="4334"/>
    <cellStyle name="clsMRVDataPrezn4 3 5" xfId="4335"/>
    <cellStyle name="clsMRVDataPrezn4 4" xfId="4336"/>
    <cellStyle name="clsMRVDataPrezn4 4 2" xfId="4337"/>
    <cellStyle name="clsMRVDataPrezn4 4 2 2" xfId="4338"/>
    <cellStyle name="clsMRVDataPrezn4 4 2 2 2" xfId="4339"/>
    <cellStyle name="clsMRVDataPrezn4 4 2 3" xfId="4340"/>
    <cellStyle name="clsMRVDataPrezn4 4 2 3 2" xfId="4341"/>
    <cellStyle name="clsMRVDataPrezn4 4 2 4" xfId="4342"/>
    <cellStyle name="clsMRVDataPrezn4 4 3" xfId="4343"/>
    <cellStyle name="clsMRVDataPrezn4 4 3 2" xfId="4344"/>
    <cellStyle name="clsMRVDataPrezn4 4 4" xfId="4345"/>
    <cellStyle name="clsMRVDataPrezn4 4 4 2" xfId="4346"/>
    <cellStyle name="clsMRVDataPrezn4 4 5" xfId="4347"/>
    <cellStyle name="clsMRVDataPrezn4 4 5 2" xfId="4348"/>
    <cellStyle name="clsMRVDataPrezn4 4 6" xfId="4349"/>
    <cellStyle name="clsMRVDataPrezn4 5" xfId="4350"/>
    <cellStyle name="clsMRVDataPrezn4 5 2" xfId="4351"/>
    <cellStyle name="clsMRVDataPrezn4 5 2 2" xfId="4352"/>
    <cellStyle name="clsMRVDataPrezn4 5 3" xfId="4353"/>
    <cellStyle name="clsMRVDataPrezn4 5 3 2" xfId="4354"/>
    <cellStyle name="clsMRVDataPrezn4 5 4" xfId="4355"/>
    <cellStyle name="clsMRVDataPrezn4 6" xfId="4356"/>
    <cellStyle name="clsMRVDataPrezn4 6 2" xfId="4357"/>
    <cellStyle name="clsMRVDataPrezn4 6 2 2" xfId="4358"/>
    <cellStyle name="clsMRVDataPrezn4 6 3" xfId="4359"/>
    <cellStyle name="clsMRVDataPrezn4 6 3 2" xfId="4360"/>
    <cellStyle name="clsMRVDataPrezn4 6 4" xfId="4361"/>
    <cellStyle name="clsMRVDataPrezn4 7" xfId="4362"/>
    <cellStyle name="clsMRVDataPrezn4 7 2" xfId="4363"/>
    <cellStyle name="clsMRVDataPrezn4 8" xfId="4364"/>
    <cellStyle name="clsMRVDataPrezn4 8 2" xfId="4365"/>
    <cellStyle name="clsMRVDataPrezn4 9" xfId="4366"/>
    <cellStyle name="clsMRVDataPrezn4 9 2" xfId="4367"/>
    <cellStyle name="clsMRVDataPrezn5" xfId="4368"/>
    <cellStyle name="clsMRVDataPrezn5 10" xfId="4369"/>
    <cellStyle name="clsMRVDataPrezn5 11" xfId="4370"/>
    <cellStyle name="clsMRVDataPrezn5 12" xfId="4371"/>
    <cellStyle name="clsMRVDataPrezn5 13" xfId="4372"/>
    <cellStyle name="clsMRVDataPrezn5 2" xfId="4373"/>
    <cellStyle name="clsMRVDataPrezn5 2 2" xfId="4374"/>
    <cellStyle name="clsMRVDataPrezn5 2 2 2" xfId="4375"/>
    <cellStyle name="clsMRVDataPrezn5 2 2 2 2" xfId="4376"/>
    <cellStyle name="clsMRVDataPrezn5 2 2 3" xfId="4377"/>
    <cellStyle name="clsMRVDataPrezn5 2 2 3 2" xfId="4378"/>
    <cellStyle name="clsMRVDataPrezn5 2 2 4" xfId="4379"/>
    <cellStyle name="clsMRVDataPrezn5 2 3" xfId="4380"/>
    <cellStyle name="clsMRVDataPrezn5 2 3 2" xfId="4381"/>
    <cellStyle name="clsMRVDataPrezn5 2 4" xfId="4382"/>
    <cellStyle name="clsMRVDataPrezn5 2 4 2" xfId="4383"/>
    <cellStyle name="clsMRVDataPrezn5 2 5" xfId="4384"/>
    <cellStyle name="clsMRVDataPrezn5 3" xfId="4385"/>
    <cellStyle name="clsMRVDataPrezn5 3 2" xfId="4386"/>
    <cellStyle name="clsMRVDataPrezn5 3 2 2" xfId="4387"/>
    <cellStyle name="clsMRVDataPrezn5 3 2 2 2" xfId="4388"/>
    <cellStyle name="clsMRVDataPrezn5 3 2 3" xfId="4389"/>
    <cellStyle name="clsMRVDataPrezn5 3 2 3 2" xfId="4390"/>
    <cellStyle name="clsMRVDataPrezn5 3 2 4" xfId="4391"/>
    <cellStyle name="clsMRVDataPrezn5 3 3" xfId="4392"/>
    <cellStyle name="clsMRVDataPrezn5 3 3 2" xfId="4393"/>
    <cellStyle name="clsMRVDataPrezn5 3 4" xfId="4394"/>
    <cellStyle name="clsMRVDataPrezn5 3 4 2" xfId="4395"/>
    <cellStyle name="clsMRVDataPrezn5 3 5" xfId="4396"/>
    <cellStyle name="clsMRVDataPrezn5 4" xfId="4397"/>
    <cellStyle name="clsMRVDataPrezn5 4 2" xfId="4398"/>
    <cellStyle name="clsMRVDataPrezn5 4 2 2" xfId="4399"/>
    <cellStyle name="clsMRVDataPrezn5 4 2 2 2" xfId="4400"/>
    <cellStyle name="clsMRVDataPrezn5 4 2 3" xfId="4401"/>
    <cellStyle name="clsMRVDataPrezn5 4 2 3 2" xfId="4402"/>
    <cellStyle name="clsMRVDataPrezn5 4 2 4" xfId="4403"/>
    <cellStyle name="clsMRVDataPrezn5 4 3" xfId="4404"/>
    <cellStyle name="clsMRVDataPrezn5 4 3 2" xfId="4405"/>
    <cellStyle name="clsMRVDataPrezn5 4 4" xfId="4406"/>
    <cellStyle name="clsMRVDataPrezn5 4 4 2" xfId="4407"/>
    <cellStyle name="clsMRVDataPrezn5 4 5" xfId="4408"/>
    <cellStyle name="clsMRVDataPrezn5 4 5 2" xfId="4409"/>
    <cellStyle name="clsMRVDataPrezn5 4 6" xfId="4410"/>
    <cellStyle name="clsMRVDataPrezn5 5" xfId="4411"/>
    <cellStyle name="clsMRVDataPrezn5 5 2" xfId="4412"/>
    <cellStyle name="clsMRVDataPrezn5 5 2 2" xfId="4413"/>
    <cellStyle name="clsMRVDataPrezn5 5 3" xfId="4414"/>
    <cellStyle name="clsMRVDataPrezn5 5 3 2" xfId="4415"/>
    <cellStyle name="clsMRVDataPrezn5 5 4" xfId="4416"/>
    <cellStyle name="clsMRVDataPrezn5 6" xfId="4417"/>
    <cellStyle name="clsMRVDataPrezn5 6 2" xfId="4418"/>
    <cellStyle name="clsMRVDataPrezn5 6 2 2" xfId="4419"/>
    <cellStyle name="clsMRVDataPrezn5 6 3" xfId="4420"/>
    <cellStyle name="clsMRVDataPrezn5 6 3 2" xfId="4421"/>
    <cellStyle name="clsMRVDataPrezn5 6 4" xfId="4422"/>
    <cellStyle name="clsMRVDataPrezn5 7" xfId="4423"/>
    <cellStyle name="clsMRVDataPrezn5 7 2" xfId="4424"/>
    <cellStyle name="clsMRVDataPrezn5 8" xfId="4425"/>
    <cellStyle name="clsMRVDataPrezn5 8 2" xfId="4426"/>
    <cellStyle name="clsMRVDataPrezn5 9" xfId="4427"/>
    <cellStyle name="clsMRVDataPrezn5 9 2" xfId="4428"/>
    <cellStyle name="clsMRVDataPrezn6" xfId="4429"/>
    <cellStyle name="clsMRVDataPrezn6 10" xfId="4430"/>
    <cellStyle name="clsMRVDataPrezn6 11" xfId="4431"/>
    <cellStyle name="clsMRVDataPrezn6 12" xfId="4432"/>
    <cellStyle name="clsMRVDataPrezn6 13" xfId="4433"/>
    <cellStyle name="clsMRVDataPrezn6 2" xfId="4434"/>
    <cellStyle name="clsMRVDataPrezn6 2 2" xfId="4435"/>
    <cellStyle name="clsMRVDataPrezn6 2 2 2" xfId="4436"/>
    <cellStyle name="clsMRVDataPrezn6 2 2 2 2" xfId="4437"/>
    <cellStyle name="clsMRVDataPrezn6 2 2 3" xfId="4438"/>
    <cellStyle name="clsMRVDataPrezn6 2 2 3 2" xfId="4439"/>
    <cellStyle name="clsMRVDataPrezn6 2 2 4" xfId="4440"/>
    <cellStyle name="clsMRVDataPrezn6 2 3" xfId="4441"/>
    <cellStyle name="clsMRVDataPrezn6 2 3 2" xfId="4442"/>
    <cellStyle name="clsMRVDataPrezn6 2 4" xfId="4443"/>
    <cellStyle name="clsMRVDataPrezn6 2 4 2" xfId="4444"/>
    <cellStyle name="clsMRVDataPrezn6 2 5" xfId="4445"/>
    <cellStyle name="clsMRVDataPrezn6 3" xfId="4446"/>
    <cellStyle name="clsMRVDataPrezn6 3 2" xfId="4447"/>
    <cellStyle name="clsMRVDataPrezn6 3 2 2" xfId="4448"/>
    <cellStyle name="clsMRVDataPrezn6 3 2 2 2" xfId="4449"/>
    <cellStyle name="clsMRVDataPrezn6 3 2 3" xfId="4450"/>
    <cellStyle name="clsMRVDataPrezn6 3 2 3 2" xfId="4451"/>
    <cellStyle name="clsMRVDataPrezn6 3 2 4" xfId="4452"/>
    <cellStyle name="clsMRVDataPrezn6 3 3" xfId="4453"/>
    <cellStyle name="clsMRVDataPrezn6 3 3 2" xfId="4454"/>
    <cellStyle name="clsMRVDataPrezn6 3 4" xfId="4455"/>
    <cellStyle name="clsMRVDataPrezn6 3 4 2" xfId="4456"/>
    <cellStyle name="clsMRVDataPrezn6 3 5" xfId="4457"/>
    <cellStyle name="clsMRVDataPrezn6 4" xfId="4458"/>
    <cellStyle name="clsMRVDataPrezn6 4 2" xfId="4459"/>
    <cellStyle name="clsMRVDataPrezn6 4 2 2" xfId="4460"/>
    <cellStyle name="clsMRVDataPrezn6 4 2 2 2" xfId="4461"/>
    <cellStyle name="clsMRVDataPrezn6 4 2 3" xfId="4462"/>
    <cellStyle name="clsMRVDataPrezn6 4 2 3 2" xfId="4463"/>
    <cellStyle name="clsMRVDataPrezn6 4 2 4" xfId="4464"/>
    <cellStyle name="clsMRVDataPrezn6 4 3" xfId="4465"/>
    <cellStyle name="clsMRVDataPrezn6 4 3 2" xfId="4466"/>
    <cellStyle name="clsMRVDataPrezn6 4 4" xfId="4467"/>
    <cellStyle name="clsMRVDataPrezn6 4 4 2" xfId="4468"/>
    <cellStyle name="clsMRVDataPrezn6 4 5" xfId="4469"/>
    <cellStyle name="clsMRVDataPrezn6 4 5 2" xfId="4470"/>
    <cellStyle name="clsMRVDataPrezn6 4 6" xfId="4471"/>
    <cellStyle name="clsMRVDataPrezn6 5" xfId="4472"/>
    <cellStyle name="clsMRVDataPrezn6 5 2" xfId="4473"/>
    <cellStyle name="clsMRVDataPrezn6 5 2 2" xfId="4474"/>
    <cellStyle name="clsMRVDataPrezn6 5 3" xfId="4475"/>
    <cellStyle name="clsMRVDataPrezn6 5 3 2" xfId="4476"/>
    <cellStyle name="clsMRVDataPrezn6 5 4" xfId="4477"/>
    <cellStyle name="clsMRVDataPrezn6 6" xfId="4478"/>
    <cellStyle name="clsMRVDataPrezn6 6 2" xfId="4479"/>
    <cellStyle name="clsMRVDataPrezn6 6 2 2" xfId="4480"/>
    <cellStyle name="clsMRVDataPrezn6 6 3" xfId="4481"/>
    <cellStyle name="clsMRVDataPrezn6 6 3 2" xfId="4482"/>
    <cellStyle name="clsMRVDataPrezn6 6 4" xfId="4483"/>
    <cellStyle name="clsMRVDataPrezn6 7" xfId="4484"/>
    <cellStyle name="clsMRVDataPrezn6 7 2" xfId="4485"/>
    <cellStyle name="clsMRVDataPrezn6 8" xfId="4486"/>
    <cellStyle name="clsMRVDataPrezn6 8 2" xfId="4487"/>
    <cellStyle name="clsMRVDataPrezn6 9" xfId="4488"/>
    <cellStyle name="clsMRVDataPrezn6 9 2" xfId="4489"/>
    <cellStyle name="clsReportFooter" xfId="4490"/>
    <cellStyle name="clsReportFooter 10" xfId="4491"/>
    <cellStyle name="clsReportFooter 10 2" xfId="4492"/>
    <cellStyle name="clsReportFooter 11" xfId="4493"/>
    <cellStyle name="clsReportFooter 11 2" xfId="4494"/>
    <cellStyle name="clsReportFooter 12" xfId="4495"/>
    <cellStyle name="clsReportFooter 13" xfId="4496"/>
    <cellStyle name="clsReportFooter 14" xfId="4497"/>
    <cellStyle name="clsReportFooter 15" xfId="4498"/>
    <cellStyle name="clsReportFooter 16" xfId="4499"/>
    <cellStyle name="clsReportFooter 2" xfId="4500"/>
    <cellStyle name="clsReportFooter 2 10" xfId="4501"/>
    <cellStyle name="clsReportFooter 2 10 2" xfId="4502"/>
    <cellStyle name="clsReportFooter 2 11" xfId="4503"/>
    <cellStyle name="clsReportFooter 2 2" xfId="4504"/>
    <cellStyle name="clsReportFooter 2 2 2" xfId="4505"/>
    <cellStyle name="clsReportFooter 2 2 2 2" xfId="4506"/>
    <cellStyle name="clsReportFooter 2 2 2 2 2" xfId="4507"/>
    <cellStyle name="clsReportFooter 2 2 2 2 2 2" xfId="4508"/>
    <cellStyle name="clsReportFooter 2 2 2 2 3" xfId="4509"/>
    <cellStyle name="clsReportFooter 2 2 2 2 3 2" xfId="4510"/>
    <cellStyle name="clsReportFooter 2 2 2 2 4" xfId="4511"/>
    <cellStyle name="clsReportFooter 2 2 2 3" xfId="4512"/>
    <cellStyle name="clsReportFooter 2 2 2 3 2" xfId="4513"/>
    <cellStyle name="clsReportFooter 2 2 2 4" xfId="4514"/>
    <cellStyle name="clsReportFooter 2 2 2 4 2" xfId="4515"/>
    <cellStyle name="clsReportFooter 2 2 2 5" xfId="4516"/>
    <cellStyle name="clsReportFooter 2 2 2 5 2" xfId="4517"/>
    <cellStyle name="clsReportFooter 2 2 2 6" xfId="4518"/>
    <cellStyle name="clsReportFooter 2 2 3" xfId="4519"/>
    <cellStyle name="clsReportFooter 2 2 3 2" xfId="4520"/>
    <cellStyle name="clsReportFooter 2 2 3 2 2" xfId="4521"/>
    <cellStyle name="clsReportFooter 2 2 3 3" xfId="4522"/>
    <cellStyle name="clsReportFooter 2 2 3 3 2" xfId="4523"/>
    <cellStyle name="clsReportFooter 2 2 3 4" xfId="4524"/>
    <cellStyle name="clsReportFooter 2 2 4" xfId="4525"/>
    <cellStyle name="clsReportFooter 2 2 4 2" xfId="4526"/>
    <cellStyle name="clsReportFooter 2 2 4 2 2" xfId="4527"/>
    <cellStyle name="clsReportFooter 2 2 4 3" xfId="4528"/>
    <cellStyle name="clsReportFooter 2 2 4 3 2" xfId="4529"/>
    <cellStyle name="clsReportFooter 2 2 4 4" xfId="4530"/>
    <cellStyle name="clsReportFooter 2 2 5" xfId="4531"/>
    <cellStyle name="clsReportFooter 2 2 5 2" xfId="4532"/>
    <cellStyle name="clsReportFooter 2 2 6" xfId="4533"/>
    <cellStyle name="clsReportFooter 2 2 6 2" xfId="4534"/>
    <cellStyle name="clsReportFooter 2 2 7" xfId="4535"/>
    <cellStyle name="clsReportFooter 2 2 7 2" xfId="4536"/>
    <cellStyle name="clsReportFooter 2 2 8" xfId="4537"/>
    <cellStyle name="clsReportFooter 2 3" xfId="4538"/>
    <cellStyle name="clsReportFooter 2 3 2" xfId="4539"/>
    <cellStyle name="clsReportFooter 2 3 2 2" xfId="4540"/>
    <cellStyle name="clsReportFooter 2 3 2 2 2" xfId="4541"/>
    <cellStyle name="clsReportFooter 2 3 2 3" xfId="4542"/>
    <cellStyle name="clsReportFooter 2 3 2 3 2" xfId="4543"/>
    <cellStyle name="clsReportFooter 2 3 2 4" xfId="4544"/>
    <cellStyle name="clsReportFooter 2 3 3" xfId="4545"/>
    <cellStyle name="clsReportFooter 2 3 3 2" xfId="4546"/>
    <cellStyle name="clsReportFooter 2 3 4" xfId="4547"/>
    <cellStyle name="clsReportFooter 2 3 4 2" xfId="4548"/>
    <cellStyle name="clsReportFooter 2 3 5" xfId="4549"/>
    <cellStyle name="clsReportFooter 2 4" xfId="4550"/>
    <cellStyle name="clsReportFooter 2 4 2" xfId="4551"/>
    <cellStyle name="clsReportFooter 2 4 2 2" xfId="4552"/>
    <cellStyle name="clsReportFooter 2 4 2 2 2" xfId="4553"/>
    <cellStyle name="clsReportFooter 2 4 2 3" xfId="4554"/>
    <cellStyle name="clsReportFooter 2 4 2 3 2" xfId="4555"/>
    <cellStyle name="clsReportFooter 2 4 2 4" xfId="4556"/>
    <cellStyle name="clsReportFooter 2 4 3" xfId="4557"/>
    <cellStyle name="clsReportFooter 2 4 3 2" xfId="4558"/>
    <cellStyle name="clsReportFooter 2 4 4" xfId="4559"/>
    <cellStyle name="clsReportFooter 2 4 4 2" xfId="4560"/>
    <cellStyle name="clsReportFooter 2 4 5" xfId="4561"/>
    <cellStyle name="clsReportFooter 2 5" xfId="4562"/>
    <cellStyle name="clsReportFooter 2 5 2" xfId="4563"/>
    <cellStyle name="clsReportFooter 2 5 2 2" xfId="4564"/>
    <cellStyle name="clsReportFooter 2 5 2 2 2" xfId="4565"/>
    <cellStyle name="clsReportFooter 2 5 2 3" xfId="4566"/>
    <cellStyle name="clsReportFooter 2 5 2 3 2" xfId="4567"/>
    <cellStyle name="clsReportFooter 2 5 2 4" xfId="4568"/>
    <cellStyle name="clsReportFooter 2 5 3" xfId="4569"/>
    <cellStyle name="clsReportFooter 2 5 3 2" xfId="4570"/>
    <cellStyle name="clsReportFooter 2 5 4" xfId="4571"/>
    <cellStyle name="clsReportFooter 2 5 4 2" xfId="4572"/>
    <cellStyle name="clsReportFooter 2 5 5" xfId="4573"/>
    <cellStyle name="clsReportFooter 2 5 5 2" xfId="4574"/>
    <cellStyle name="clsReportFooter 2 5 6" xfId="4575"/>
    <cellStyle name="clsReportFooter 2 6" xfId="4576"/>
    <cellStyle name="clsReportFooter 2 6 2" xfId="4577"/>
    <cellStyle name="clsReportFooter 2 6 2 2" xfId="4578"/>
    <cellStyle name="clsReportFooter 2 6 3" xfId="4579"/>
    <cellStyle name="clsReportFooter 2 6 3 2" xfId="4580"/>
    <cellStyle name="clsReportFooter 2 6 4" xfId="4581"/>
    <cellStyle name="clsReportFooter 2 7" xfId="4582"/>
    <cellStyle name="clsReportFooter 2 7 2" xfId="4583"/>
    <cellStyle name="clsReportFooter 2 7 2 2" xfId="4584"/>
    <cellStyle name="clsReportFooter 2 7 3" xfId="4585"/>
    <cellStyle name="clsReportFooter 2 7 3 2" xfId="4586"/>
    <cellStyle name="clsReportFooter 2 7 4" xfId="4587"/>
    <cellStyle name="clsReportFooter 2 8" xfId="4588"/>
    <cellStyle name="clsReportFooter 2 8 2" xfId="4589"/>
    <cellStyle name="clsReportFooter 2 9" xfId="4590"/>
    <cellStyle name="clsReportFooter 2 9 2" xfId="4591"/>
    <cellStyle name="clsReportFooter 3" xfId="4592"/>
    <cellStyle name="clsReportFooter 3 2" xfId="4593"/>
    <cellStyle name="clsReportFooter 3 2 2" xfId="4594"/>
    <cellStyle name="clsReportFooter 3 2 2 2" xfId="4595"/>
    <cellStyle name="clsReportFooter 3 2 2 2 2" xfId="4596"/>
    <cellStyle name="clsReportFooter 3 2 2 3" xfId="4597"/>
    <cellStyle name="clsReportFooter 3 2 2 3 2" xfId="4598"/>
    <cellStyle name="clsReportFooter 3 2 2 4" xfId="4599"/>
    <cellStyle name="clsReportFooter 3 2 3" xfId="4600"/>
    <cellStyle name="clsReportFooter 3 2 3 2" xfId="4601"/>
    <cellStyle name="clsReportFooter 3 2 4" xfId="4602"/>
    <cellStyle name="clsReportFooter 3 2 4 2" xfId="4603"/>
    <cellStyle name="clsReportFooter 3 2 5" xfId="4604"/>
    <cellStyle name="clsReportFooter 3 2 5 2" xfId="4605"/>
    <cellStyle name="clsReportFooter 3 2 6" xfId="4606"/>
    <cellStyle name="clsReportFooter 3 3" xfId="4607"/>
    <cellStyle name="clsReportFooter 3 3 2" xfId="4608"/>
    <cellStyle name="clsReportFooter 3 3 2 2" xfId="4609"/>
    <cellStyle name="clsReportFooter 3 3 3" xfId="4610"/>
    <cellStyle name="clsReportFooter 3 3 3 2" xfId="4611"/>
    <cellStyle name="clsReportFooter 3 3 4" xfId="4612"/>
    <cellStyle name="clsReportFooter 3 4" xfId="4613"/>
    <cellStyle name="clsReportFooter 3 4 2" xfId="4614"/>
    <cellStyle name="clsReportFooter 3 4 2 2" xfId="4615"/>
    <cellStyle name="clsReportFooter 3 4 3" xfId="4616"/>
    <cellStyle name="clsReportFooter 3 4 3 2" xfId="4617"/>
    <cellStyle name="clsReportFooter 3 4 4" xfId="4618"/>
    <cellStyle name="clsReportFooter 3 5" xfId="4619"/>
    <cellStyle name="clsReportFooter 3 5 2" xfId="4620"/>
    <cellStyle name="clsReportFooter 3 6" xfId="4621"/>
    <cellStyle name="clsReportFooter 3 6 2" xfId="4622"/>
    <cellStyle name="clsReportFooter 3 7" xfId="4623"/>
    <cellStyle name="clsReportFooter 3 7 2" xfId="4624"/>
    <cellStyle name="clsReportFooter 3 8" xfId="4625"/>
    <cellStyle name="clsReportFooter 4" xfId="4626"/>
    <cellStyle name="clsReportFooter 4 2" xfId="4627"/>
    <cellStyle name="clsReportFooter 4 2 2" xfId="4628"/>
    <cellStyle name="clsReportFooter 4 2 2 2" xfId="4629"/>
    <cellStyle name="clsReportFooter 4 2 3" xfId="4630"/>
    <cellStyle name="clsReportFooter 4 2 3 2" xfId="4631"/>
    <cellStyle name="clsReportFooter 4 2 4" xfId="4632"/>
    <cellStyle name="clsReportFooter 4 3" xfId="4633"/>
    <cellStyle name="clsReportFooter 4 3 2" xfId="4634"/>
    <cellStyle name="clsReportFooter 4 4" xfId="4635"/>
    <cellStyle name="clsReportFooter 4 4 2" xfId="4636"/>
    <cellStyle name="clsReportFooter 4 5" xfId="4637"/>
    <cellStyle name="clsReportFooter 5" xfId="4638"/>
    <cellStyle name="clsReportFooter 5 2" xfId="4639"/>
    <cellStyle name="clsReportFooter 5 2 2" xfId="4640"/>
    <cellStyle name="clsReportFooter 5 2 2 2" xfId="4641"/>
    <cellStyle name="clsReportFooter 5 2 3" xfId="4642"/>
    <cellStyle name="clsReportFooter 5 2 3 2" xfId="4643"/>
    <cellStyle name="clsReportFooter 5 2 4" xfId="4644"/>
    <cellStyle name="clsReportFooter 5 3" xfId="4645"/>
    <cellStyle name="clsReportFooter 5 3 2" xfId="4646"/>
    <cellStyle name="clsReportFooter 5 4" xfId="4647"/>
    <cellStyle name="clsReportFooter 5 4 2" xfId="4648"/>
    <cellStyle name="clsReportFooter 5 5" xfId="4649"/>
    <cellStyle name="clsReportFooter 6" xfId="4650"/>
    <cellStyle name="clsReportFooter 6 2" xfId="4651"/>
    <cellStyle name="clsReportFooter 6 2 2" xfId="4652"/>
    <cellStyle name="clsReportFooter 6 2 2 2" xfId="4653"/>
    <cellStyle name="clsReportFooter 6 2 3" xfId="4654"/>
    <cellStyle name="clsReportFooter 6 2 3 2" xfId="4655"/>
    <cellStyle name="clsReportFooter 6 2 4" xfId="4656"/>
    <cellStyle name="clsReportFooter 6 3" xfId="4657"/>
    <cellStyle name="clsReportFooter 6 3 2" xfId="4658"/>
    <cellStyle name="clsReportFooter 6 4" xfId="4659"/>
    <cellStyle name="clsReportFooter 6 4 2" xfId="4660"/>
    <cellStyle name="clsReportFooter 6 5" xfId="4661"/>
    <cellStyle name="clsReportFooter 6 5 2" xfId="4662"/>
    <cellStyle name="clsReportFooter 6 6" xfId="4663"/>
    <cellStyle name="clsReportFooter 7" xfId="4664"/>
    <cellStyle name="clsReportFooter 7 2" xfId="4665"/>
    <cellStyle name="clsReportFooter 7 2 2" xfId="4666"/>
    <cellStyle name="clsReportFooter 7 3" xfId="4667"/>
    <cellStyle name="clsReportFooter 7 3 2" xfId="4668"/>
    <cellStyle name="clsReportFooter 7 4" xfId="4669"/>
    <cellStyle name="clsReportFooter 8" xfId="4670"/>
    <cellStyle name="clsReportFooter 8 2" xfId="4671"/>
    <cellStyle name="clsReportFooter 8 2 2" xfId="4672"/>
    <cellStyle name="clsReportFooter 8 3" xfId="4673"/>
    <cellStyle name="clsReportFooter 8 3 2" xfId="4674"/>
    <cellStyle name="clsReportFooter 8 4" xfId="4675"/>
    <cellStyle name="clsReportFooter 9" xfId="4676"/>
    <cellStyle name="clsReportFooter 9 2" xfId="4677"/>
    <cellStyle name="clsReportHeader" xfId="4678"/>
    <cellStyle name="clsReportHeader 10" xfId="4679"/>
    <cellStyle name="clsReportHeader 10 2" xfId="4680"/>
    <cellStyle name="clsReportHeader 11" xfId="4681"/>
    <cellStyle name="clsReportHeader 11 2" xfId="4682"/>
    <cellStyle name="clsReportHeader 12" xfId="4683"/>
    <cellStyle name="clsReportHeader 13" xfId="4684"/>
    <cellStyle name="clsReportHeader 14" xfId="4685"/>
    <cellStyle name="clsReportHeader 15" xfId="4686"/>
    <cellStyle name="clsReportHeader 16" xfId="4687"/>
    <cellStyle name="clsReportHeader 2" xfId="4688"/>
    <cellStyle name="clsReportHeader 2 10" xfId="4689"/>
    <cellStyle name="clsReportHeader 2 10 2" xfId="4690"/>
    <cellStyle name="clsReportHeader 2 11" xfId="4691"/>
    <cellStyle name="clsReportHeader 2 2" xfId="4692"/>
    <cellStyle name="clsReportHeader 2 2 2" xfId="4693"/>
    <cellStyle name="clsReportHeader 2 2 2 2" xfId="4694"/>
    <cellStyle name="clsReportHeader 2 2 2 2 2" xfId="4695"/>
    <cellStyle name="clsReportHeader 2 2 2 2 2 2" xfId="4696"/>
    <cellStyle name="clsReportHeader 2 2 2 2 3" xfId="4697"/>
    <cellStyle name="clsReportHeader 2 2 2 2 3 2" xfId="4698"/>
    <cellStyle name="clsReportHeader 2 2 2 2 4" xfId="4699"/>
    <cellStyle name="clsReportHeader 2 2 2 3" xfId="4700"/>
    <cellStyle name="clsReportHeader 2 2 2 3 2" xfId="4701"/>
    <cellStyle name="clsReportHeader 2 2 2 4" xfId="4702"/>
    <cellStyle name="clsReportHeader 2 2 2 4 2" xfId="4703"/>
    <cellStyle name="clsReportHeader 2 2 2 5" xfId="4704"/>
    <cellStyle name="clsReportHeader 2 2 2 5 2" xfId="4705"/>
    <cellStyle name="clsReportHeader 2 2 2 6" xfId="4706"/>
    <cellStyle name="clsReportHeader 2 2 3" xfId="4707"/>
    <cellStyle name="clsReportHeader 2 2 3 2" xfId="4708"/>
    <cellStyle name="clsReportHeader 2 2 3 2 2" xfId="4709"/>
    <cellStyle name="clsReportHeader 2 2 3 3" xfId="4710"/>
    <cellStyle name="clsReportHeader 2 2 3 3 2" xfId="4711"/>
    <cellStyle name="clsReportHeader 2 2 3 4" xfId="4712"/>
    <cellStyle name="clsReportHeader 2 2 4" xfId="4713"/>
    <cellStyle name="clsReportHeader 2 2 4 2" xfId="4714"/>
    <cellStyle name="clsReportHeader 2 2 4 2 2" xfId="4715"/>
    <cellStyle name="clsReportHeader 2 2 4 3" xfId="4716"/>
    <cellStyle name="clsReportHeader 2 2 4 3 2" xfId="4717"/>
    <cellStyle name="clsReportHeader 2 2 4 4" xfId="4718"/>
    <cellStyle name="clsReportHeader 2 2 5" xfId="4719"/>
    <cellStyle name="clsReportHeader 2 2 5 2" xfId="4720"/>
    <cellStyle name="clsReportHeader 2 2 6" xfId="4721"/>
    <cellStyle name="clsReportHeader 2 2 6 2" xfId="4722"/>
    <cellStyle name="clsReportHeader 2 2 7" xfId="4723"/>
    <cellStyle name="clsReportHeader 2 2 7 2" xfId="4724"/>
    <cellStyle name="clsReportHeader 2 2 8" xfId="4725"/>
    <cellStyle name="clsReportHeader 2 3" xfId="4726"/>
    <cellStyle name="clsReportHeader 2 3 2" xfId="4727"/>
    <cellStyle name="clsReportHeader 2 3 2 2" xfId="4728"/>
    <cellStyle name="clsReportHeader 2 3 2 2 2" xfId="4729"/>
    <cellStyle name="clsReportHeader 2 3 2 3" xfId="4730"/>
    <cellStyle name="clsReportHeader 2 3 2 3 2" xfId="4731"/>
    <cellStyle name="clsReportHeader 2 3 2 4" xfId="4732"/>
    <cellStyle name="clsReportHeader 2 3 3" xfId="4733"/>
    <cellStyle name="clsReportHeader 2 3 3 2" xfId="4734"/>
    <cellStyle name="clsReportHeader 2 3 4" xfId="4735"/>
    <cellStyle name="clsReportHeader 2 3 4 2" xfId="4736"/>
    <cellStyle name="clsReportHeader 2 3 5" xfId="4737"/>
    <cellStyle name="clsReportHeader 2 4" xfId="4738"/>
    <cellStyle name="clsReportHeader 2 4 2" xfId="4739"/>
    <cellStyle name="clsReportHeader 2 4 2 2" xfId="4740"/>
    <cellStyle name="clsReportHeader 2 4 2 2 2" xfId="4741"/>
    <cellStyle name="clsReportHeader 2 4 2 3" xfId="4742"/>
    <cellStyle name="clsReportHeader 2 4 2 3 2" xfId="4743"/>
    <cellStyle name="clsReportHeader 2 4 2 4" xfId="4744"/>
    <cellStyle name="clsReportHeader 2 4 3" xfId="4745"/>
    <cellStyle name="clsReportHeader 2 4 3 2" xfId="4746"/>
    <cellStyle name="clsReportHeader 2 4 4" xfId="4747"/>
    <cellStyle name="clsReportHeader 2 4 4 2" xfId="4748"/>
    <cellStyle name="clsReportHeader 2 4 5" xfId="4749"/>
    <cellStyle name="clsReportHeader 2 5" xfId="4750"/>
    <cellStyle name="clsReportHeader 2 5 2" xfId="4751"/>
    <cellStyle name="clsReportHeader 2 5 2 2" xfId="4752"/>
    <cellStyle name="clsReportHeader 2 5 2 2 2" xfId="4753"/>
    <cellStyle name="clsReportHeader 2 5 2 3" xfId="4754"/>
    <cellStyle name="clsReportHeader 2 5 2 3 2" xfId="4755"/>
    <cellStyle name="clsReportHeader 2 5 2 4" xfId="4756"/>
    <cellStyle name="clsReportHeader 2 5 3" xfId="4757"/>
    <cellStyle name="clsReportHeader 2 5 3 2" xfId="4758"/>
    <cellStyle name="clsReportHeader 2 5 4" xfId="4759"/>
    <cellStyle name="clsReportHeader 2 5 4 2" xfId="4760"/>
    <cellStyle name="clsReportHeader 2 5 5" xfId="4761"/>
    <cellStyle name="clsReportHeader 2 5 5 2" xfId="4762"/>
    <cellStyle name="clsReportHeader 2 5 6" xfId="4763"/>
    <cellStyle name="clsReportHeader 2 6" xfId="4764"/>
    <cellStyle name="clsReportHeader 2 6 2" xfId="4765"/>
    <cellStyle name="clsReportHeader 2 6 2 2" xfId="4766"/>
    <cellStyle name="clsReportHeader 2 6 3" xfId="4767"/>
    <cellStyle name="clsReportHeader 2 6 3 2" xfId="4768"/>
    <cellStyle name="clsReportHeader 2 6 4" xfId="4769"/>
    <cellStyle name="clsReportHeader 2 7" xfId="4770"/>
    <cellStyle name="clsReportHeader 2 7 2" xfId="4771"/>
    <cellStyle name="clsReportHeader 2 7 2 2" xfId="4772"/>
    <cellStyle name="clsReportHeader 2 7 3" xfId="4773"/>
    <cellStyle name="clsReportHeader 2 7 3 2" xfId="4774"/>
    <cellStyle name="clsReportHeader 2 7 4" xfId="4775"/>
    <cellStyle name="clsReportHeader 2 8" xfId="4776"/>
    <cellStyle name="clsReportHeader 2 8 2" xfId="4777"/>
    <cellStyle name="clsReportHeader 2 9" xfId="4778"/>
    <cellStyle name="clsReportHeader 2 9 2" xfId="4779"/>
    <cellStyle name="clsReportHeader 3" xfId="4780"/>
    <cellStyle name="clsReportHeader 3 2" xfId="4781"/>
    <cellStyle name="clsReportHeader 3 2 2" xfId="4782"/>
    <cellStyle name="clsReportHeader 3 2 2 2" xfId="4783"/>
    <cellStyle name="clsReportHeader 3 2 2 2 2" xfId="4784"/>
    <cellStyle name="clsReportHeader 3 2 2 3" xfId="4785"/>
    <cellStyle name="clsReportHeader 3 2 2 3 2" xfId="4786"/>
    <cellStyle name="clsReportHeader 3 2 2 4" xfId="4787"/>
    <cellStyle name="clsReportHeader 3 2 3" xfId="4788"/>
    <cellStyle name="clsReportHeader 3 2 3 2" xfId="4789"/>
    <cellStyle name="clsReportHeader 3 2 4" xfId="4790"/>
    <cellStyle name="clsReportHeader 3 2 4 2" xfId="4791"/>
    <cellStyle name="clsReportHeader 3 2 5" xfId="4792"/>
    <cellStyle name="clsReportHeader 3 2 5 2" xfId="4793"/>
    <cellStyle name="clsReportHeader 3 2 6" xfId="4794"/>
    <cellStyle name="clsReportHeader 3 3" xfId="4795"/>
    <cellStyle name="clsReportHeader 3 3 2" xfId="4796"/>
    <cellStyle name="clsReportHeader 3 3 2 2" xfId="4797"/>
    <cellStyle name="clsReportHeader 3 3 3" xfId="4798"/>
    <cellStyle name="clsReportHeader 3 3 3 2" xfId="4799"/>
    <cellStyle name="clsReportHeader 3 3 4" xfId="4800"/>
    <cellStyle name="clsReportHeader 3 4" xfId="4801"/>
    <cellStyle name="clsReportHeader 3 4 2" xfId="4802"/>
    <cellStyle name="clsReportHeader 3 4 2 2" xfId="4803"/>
    <cellStyle name="clsReportHeader 3 4 3" xfId="4804"/>
    <cellStyle name="clsReportHeader 3 4 3 2" xfId="4805"/>
    <cellStyle name="clsReportHeader 3 4 4" xfId="4806"/>
    <cellStyle name="clsReportHeader 3 5" xfId="4807"/>
    <cellStyle name="clsReportHeader 3 5 2" xfId="4808"/>
    <cellStyle name="clsReportHeader 3 6" xfId="4809"/>
    <cellStyle name="clsReportHeader 3 6 2" xfId="4810"/>
    <cellStyle name="clsReportHeader 3 7" xfId="4811"/>
    <cellStyle name="clsReportHeader 3 7 2" xfId="4812"/>
    <cellStyle name="clsReportHeader 3 8" xfId="4813"/>
    <cellStyle name="clsReportHeader 4" xfId="4814"/>
    <cellStyle name="clsReportHeader 4 2" xfId="4815"/>
    <cellStyle name="clsReportHeader 4 2 2" xfId="4816"/>
    <cellStyle name="clsReportHeader 4 2 2 2" xfId="4817"/>
    <cellStyle name="clsReportHeader 4 2 3" xfId="4818"/>
    <cellStyle name="clsReportHeader 4 2 3 2" xfId="4819"/>
    <cellStyle name="clsReportHeader 4 2 4" xfId="4820"/>
    <cellStyle name="clsReportHeader 4 3" xfId="4821"/>
    <cellStyle name="clsReportHeader 4 3 2" xfId="4822"/>
    <cellStyle name="clsReportHeader 4 4" xfId="4823"/>
    <cellStyle name="clsReportHeader 4 4 2" xfId="4824"/>
    <cellStyle name="clsReportHeader 4 5" xfId="4825"/>
    <cellStyle name="clsReportHeader 5" xfId="4826"/>
    <cellStyle name="clsReportHeader 5 2" xfId="4827"/>
    <cellStyle name="clsReportHeader 5 2 2" xfId="4828"/>
    <cellStyle name="clsReportHeader 5 2 2 2" xfId="4829"/>
    <cellStyle name="clsReportHeader 5 2 3" xfId="4830"/>
    <cellStyle name="clsReportHeader 5 2 3 2" xfId="4831"/>
    <cellStyle name="clsReportHeader 5 2 4" xfId="4832"/>
    <cellStyle name="clsReportHeader 5 3" xfId="4833"/>
    <cellStyle name="clsReportHeader 5 3 2" xfId="4834"/>
    <cellStyle name="clsReportHeader 5 4" xfId="4835"/>
    <cellStyle name="clsReportHeader 5 4 2" xfId="4836"/>
    <cellStyle name="clsReportHeader 5 5" xfId="4837"/>
    <cellStyle name="clsReportHeader 6" xfId="4838"/>
    <cellStyle name="clsReportHeader 6 2" xfId="4839"/>
    <cellStyle name="clsReportHeader 6 2 2" xfId="4840"/>
    <cellStyle name="clsReportHeader 6 2 2 2" xfId="4841"/>
    <cellStyle name="clsReportHeader 6 2 3" xfId="4842"/>
    <cellStyle name="clsReportHeader 6 2 3 2" xfId="4843"/>
    <cellStyle name="clsReportHeader 6 2 4" xfId="4844"/>
    <cellStyle name="clsReportHeader 6 3" xfId="4845"/>
    <cellStyle name="clsReportHeader 6 3 2" xfId="4846"/>
    <cellStyle name="clsReportHeader 6 4" xfId="4847"/>
    <cellStyle name="clsReportHeader 6 4 2" xfId="4848"/>
    <cellStyle name="clsReportHeader 6 5" xfId="4849"/>
    <cellStyle name="clsReportHeader 6 5 2" xfId="4850"/>
    <cellStyle name="clsReportHeader 6 6" xfId="4851"/>
    <cellStyle name="clsReportHeader 7" xfId="4852"/>
    <cellStyle name="clsReportHeader 7 2" xfId="4853"/>
    <cellStyle name="clsReportHeader 7 2 2" xfId="4854"/>
    <cellStyle name="clsReportHeader 7 3" xfId="4855"/>
    <cellStyle name="clsReportHeader 7 3 2" xfId="4856"/>
    <cellStyle name="clsReportHeader 7 4" xfId="4857"/>
    <cellStyle name="clsReportHeader 8" xfId="4858"/>
    <cellStyle name="clsReportHeader 8 2" xfId="4859"/>
    <cellStyle name="clsReportHeader 8 2 2" xfId="4860"/>
    <cellStyle name="clsReportHeader 8 3" xfId="4861"/>
    <cellStyle name="clsReportHeader 8 3 2" xfId="4862"/>
    <cellStyle name="clsReportHeader 8 4" xfId="4863"/>
    <cellStyle name="clsReportHeader 9" xfId="4864"/>
    <cellStyle name="clsReportHeader 9 2" xfId="4865"/>
    <cellStyle name="clsRowHeader" xfId="4866"/>
    <cellStyle name="clsRowHeader 10" xfId="4867"/>
    <cellStyle name="clsRowHeader 10 2" xfId="4868"/>
    <cellStyle name="clsRowHeader 11" xfId="4869"/>
    <cellStyle name="clsRowHeader 11 2" xfId="4870"/>
    <cellStyle name="clsRowHeader 12" xfId="4871"/>
    <cellStyle name="clsRowHeader 13" xfId="4872"/>
    <cellStyle name="clsRowHeader 14" xfId="4873"/>
    <cellStyle name="clsRowHeader 15" xfId="4874"/>
    <cellStyle name="clsRowHeader 16" xfId="4875"/>
    <cellStyle name="clsRowHeader 2" xfId="4876"/>
    <cellStyle name="clsRowHeader 2 10" xfId="4877"/>
    <cellStyle name="clsRowHeader 2 10 2" xfId="4878"/>
    <cellStyle name="clsRowHeader 2 11" xfId="4879"/>
    <cellStyle name="clsRowHeader 2 2" xfId="4880"/>
    <cellStyle name="clsRowHeader 2 2 2" xfId="4881"/>
    <cellStyle name="clsRowHeader 2 2 2 2" xfId="4882"/>
    <cellStyle name="clsRowHeader 2 2 2 2 2" xfId="4883"/>
    <cellStyle name="clsRowHeader 2 2 2 2 2 2" xfId="4884"/>
    <cellStyle name="clsRowHeader 2 2 2 2 3" xfId="4885"/>
    <cellStyle name="clsRowHeader 2 2 2 2 3 2" xfId="4886"/>
    <cellStyle name="clsRowHeader 2 2 2 2 4" xfId="4887"/>
    <cellStyle name="clsRowHeader 2 2 2 3" xfId="4888"/>
    <cellStyle name="clsRowHeader 2 2 2 3 2" xfId="4889"/>
    <cellStyle name="clsRowHeader 2 2 2 4" xfId="4890"/>
    <cellStyle name="clsRowHeader 2 2 2 4 2" xfId="4891"/>
    <cellStyle name="clsRowHeader 2 2 2 5" xfId="4892"/>
    <cellStyle name="clsRowHeader 2 2 2 5 2" xfId="4893"/>
    <cellStyle name="clsRowHeader 2 2 2 6" xfId="4894"/>
    <cellStyle name="clsRowHeader 2 2 3" xfId="4895"/>
    <cellStyle name="clsRowHeader 2 2 3 2" xfId="4896"/>
    <cellStyle name="clsRowHeader 2 2 3 2 2" xfId="4897"/>
    <cellStyle name="clsRowHeader 2 2 3 3" xfId="4898"/>
    <cellStyle name="clsRowHeader 2 2 3 3 2" xfId="4899"/>
    <cellStyle name="clsRowHeader 2 2 3 4" xfId="4900"/>
    <cellStyle name="clsRowHeader 2 2 4" xfId="4901"/>
    <cellStyle name="clsRowHeader 2 2 4 2" xfId="4902"/>
    <cellStyle name="clsRowHeader 2 2 4 2 2" xfId="4903"/>
    <cellStyle name="clsRowHeader 2 2 4 3" xfId="4904"/>
    <cellStyle name="clsRowHeader 2 2 4 3 2" xfId="4905"/>
    <cellStyle name="clsRowHeader 2 2 4 4" xfId="4906"/>
    <cellStyle name="clsRowHeader 2 2 5" xfId="4907"/>
    <cellStyle name="clsRowHeader 2 2 5 2" xfId="4908"/>
    <cellStyle name="clsRowHeader 2 2 6" xfId="4909"/>
    <cellStyle name="clsRowHeader 2 2 6 2" xfId="4910"/>
    <cellStyle name="clsRowHeader 2 2 7" xfId="4911"/>
    <cellStyle name="clsRowHeader 2 2 7 2" xfId="4912"/>
    <cellStyle name="clsRowHeader 2 2 8" xfId="4913"/>
    <cellStyle name="clsRowHeader 2 3" xfId="4914"/>
    <cellStyle name="clsRowHeader 2 3 2" xfId="4915"/>
    <cellStyle name="clsRowHeader 2 3 2 2" xfId="4916"/>
    <cellStyle name="clsRowHeader 2 3 2 2 2" xfId="4917"/>
    <cellStyle name="clsRowHeader 2 3 2 3" xfId="4918"/>
    <cellStyle name="clsRowHeader 2 3 2 3 2" xfId="4919"/>
    <cellStyle name="clsRowHeader 2 3 2 4" xfId="4920"/>
    <cellStyle name="clsRowHeader 2 3 3" xfId="4921"/>
    <cellStyle name="clsRowHeader 2 3 3 2" xfId="4922"/>
    <cellStyle name="clsRowHeader 2 3 4" xfId="4923"/>
    <cellStyle name="clsRowHeader 2 3 4 2" xfId="4924"/>
    <cellStyle name="clsRowHeader 2 3 5" xfId="4925"/>
    <cellStyle name="clsRowHeader 2 4" xfId="4926"/>
    <cellStyle name="clsRowHeader 2 4 2" xfId="4927"/>
    <cellStyle name="clsRowHeader 2 4 2 2" xfId="4928"/>
    <cellStyle name="clsRowHeader 2 4 2 2 2" xfId="4929"/>
    <cellStyle name="clsRowHeader 2 4 2 3" xfId="4930"/>
    <cellStyle name="clsRowHeader 2 4 2 3 2" xfId="4931"/>
    <cellStyle name="clsRowHeader 2 4 2 4" xfId="4932"/>
    <cellStyle name="clsRowHeader 2 4 3" xfId="4933"/>
    <cellStyle name="clsRowHeader 2 4 3 2" xfId="4934"/>
    <cellStyle name="clsRowHeader 2 4 4" xfId="4935"/>
    <cellStyle name="clsRowHeader 2 4 4 2" xfId="4936"/>
    <cellStyle name="clsRowHeader 2 4 5" xfId="4937"/>
    <cellStyle name="clsRowHeader 2 5" xfId="4938"/>
    <cellStyle name="clsRowHeader 2 5 2" xfId="4939"/>
    <cellStyle name="clsRowHeader 2 5 2 2" xfId="4940"/>
    <cellStyle name="clsRowHeader 2 5 2 2 2" xfId="4941"/>
    <cellStyle name="clsRowHeader 2 5 2 3" xfId="4942"/>
    <cellStyle name="clsRowHeader 2 5 2 3 2" xfId="4943"/>
    <cellStyle name="clsRowHeader 2 5 2 4" xfId="4944"/>
    <cellStyle name="clsRowHeader 2 5 3" xfId="4945"/>
    <cellStyle name="clsRowHeader 2 5 3 2" xfId="4946"/>
    <cellStyle name="clsRowHeader 2 5 4" xfId="4947"/>
    <cellStyle name="clsRowHeader 2 5 4 2" xfId="4948"/>
    <cellStyle name="clsRowHeader 2 5 5" xfId="4949"/>
    <cellStyle name="clsRowHeader 2 5 5 2" xfId="4950"/>
    <cellStyle name="clsRowHeader 2 5 6" xfId="4951"/>
    <cellStyle name="clsRowHeader 2 6" xfId="4952"/>
    <cellStyle name="clsRowHeader 2 6 2" xfId="4953"/>
    <cellStyle name="clsRowHeader 2 6 2 2" xfId="4954"/>
    <cellStyle name="clsRowHeader 2 6 3" xfId="4955"/>
    <cellStyle name="clsRowHeader 2 6 3 2" xfId="4956"/>
    <cellStyle name="clsRowHeader 2 6 4" xfId="4957"/>
    <cellStyle name="clsRowHeader 2 7" xfId="4958"/>
    <cellStyle name="clsRowHeader 2 7 2" xfId="4959"/>
    <cellStyle name="clsRowHeader 2 7 2 2" xfId="4960"/>
    <cellStyle name="clsRowHeader 2 7 3" xfId="4961"/>
    <cellStyle name="clsRowHeader 2 7 3 2" xfId="4962"/>
    <cellStyle name="clsRowHeader 2 7 4" xfId="4963"/>
    <cellStyle name="clsRowHeader 2 8" xfId="4964"/>
    <cellStyle name="clsRowHeader 2 8 2" xfId="4965"/>
    <cellStyle name="clsRowHeader 2 9" xfId="4966"/>
    <cellStyle name="clsRowHeader 2 9 2" xfId="4967"/>
    <cellStyle name="clsRowHeader 3" xfId="4968"/>
    <cellStyle name="clsRowHeader 3 2" xfId="4969"/>
    <cellStyle name="clsRowHeader 3 2 2" xfId="4970"/>
    <cellStyle name="clsRowHeader 3 2 2 2" xfId="4971"/>
    <cellStyle name="clsRowHeader 3 2 2 2 2" xfId="4972"/>
    <cellStyle name="clsRowHeader 3 2 2 3" xfId="4973"/>
    <cellStyle name="clsRowHeader 3 2 2 3 2" xfId="4974"/>
    <cellStyle name="clsRowHeader 3 2 2 4" xfId="4975"/>
    <cellStyle name="clsRowHeader 3 2 3" xfId="4976"/>
    <cellStyle name="clsRowHeader 3 2 3 2" xfId="4977"/>
    <cellStyle name="clsRowHeader 3 2 4" xfId="4978"/>
    <cellStyle name="clsRowHeader 3 2 4 2" xfId="4979"/>
    <cellStyle name="clsRowHeader 3 2 5" xfId="4980"/>
    <cellStyle name="clsRowHeader 3 2 5 2" xfId="4981"/>
    <cellStyle name="clsRowHeader 3 2 6" xfId="4982"/>
    <cellStyle name="clsRowHeader 3 3" xfId="4983"/>
    <cellStyle name="clsRowHeader 3 3 2" xfId="4984"/>
    <cellStyle name="clsRowHeader 3 3 2 2" xfId="4985"/>
    <cellStyle name="clsRowHeader 3 3 3" xfId="4986"/>
    <cellStyle name="clsRowHeader 3 3 3 2" xfId="4987"/>
    <cellStyle name="clsRowHeader 3 3 4" xfId="4988"/>
    <cellStyle name="clsRowHeader 3 4" xfId="4989"/>
    <cellStyle name="clsRowHeader 3 4 2" xfId="4990"/>
    <cellStyle name="clsRowHeader 3 4 2 2" xfId="4991"/>
    <cellStyle name="clsRowHeader 3 4 3" xfId="4992"/>
    <cellStyle name="clsRowHeader 3 4 3 2" xfId="4993"/>
    <cellStyle name="clsRowHeader 3 4 4" xfId="4994"/>
    <cellStyle name="clsRowHeader 3 5" xfId="4995"/>
    <cellStyle name="clsRowHeader 3 5 2" xfId="4996"/>
    <cellStyle name="clsRowHeader 3 6" xfId="4997"/>
    <cellStyle name="clsRowHeader 3 6 2" xfId="4998"/>
    <cellStyle name="clsRowHeader 3 7" xfId="4999"/>
    <cellStyle name="clsRowHeader 3 7 2" xfId="5000"/>
    <cellStyle name="clsRowHeader 3 8" xfId="5001"/>
    <cellStyle name="clsRowHeader 4" xfId="5002"/>
    <cellStyle name="clsRowHeader 4 2" xfId="5003"/>
    <cellStyle name="clsRowHeader 4 2 2" xfId="5004"/>
    <cellStyle name="clsRowHeader 4 2 2 2" xfId="5005"/>
    <cellStyle name="clsRowHeader 4 2 3" xfId="5006"/>
    <cellStyle name="clsRowHeader 4 2 3 2" xfId="5007"/>
    <cellStyle name="clsRowHeader 4 2 4" xfId="5008"/>
    <cellStyle name="clsRowHeader 4 3" xfId="5009"/>
    <cellStyle name="clsRowHeader 4 3 2" xfId="5010"/>
    <cellStyle name="clsRowHeader 4 4" xfId="5011"/>
    <cellStyle name="clsRowHeader 4 4 2" xfId="5012"/>
    <cellStyle name="clsRowHeader 4 5" xfId="5013"/>
    <cellStyle name="clsRowHeader 5" xfId="5014"/>
    <cellStyle name="clsRowHeader 5 2" xfId="5015"/>
    <cellStyle name="clsRowHeader 5 2 2" xfId="5016"/>
    <cellStyle name="clsRowHeader 5 2 2 2" xfId="5017"/>
    <cellStyle name="clsRowHeader 5 2 3" xfId="5018"/>
    <cellStyle name="clsRowHeader 5 2 3 2" xfId="5019"/>
    <cellStyle name="clsRowHeader 5 2 4" xfId="5020"/>
    <cellStyle name="clsRowHeader 5 3" xfId="5021"/>
    <cellStyle name="clsRowHeader 5 3 2" xfId="5022"/>
    <cellStyle name="clsRowHeader 5 4" xfId="5023"/>
    <cellStyle name="clsRowHeader 5 4 2" xfId="5024"/>
    <cellStyle name="clsRowHeader 5 5" xfId="5025"/>
    <cellStyle name="clsRowHeader 6" xfId="5026"/>
    <cellStyle name="clsRowHeader 6 2" xfId="5027"/>
    <cellStyle name="clsRowHeader 6 2 2" xfId="5028"/>
    <cellStyle name="clsRowHeader 6 2 2 2" xfId="5029"/>
    <cellStyle name="clsRowHeader 6 2 3" xfId="5030"/>
    <cellStyle name="clsRowHeader 6 2 3 2" xfId="5031"/>
    <cellStyle name="clsRowHeader 6 2 4" xfId="5032"/>
    <cellStyle name="clsRowHeader 6 3" xfId="5033"/>
    <cellStyle name="clsRowHeader 6 3 2" xfId="5034"/>
    <cellStyle name="clsRowHeader 6 4" xfId="5035"/>
    <cellStyle name="clsRowHeader 6 4 2" xfId="5036"/>
    <cellStyle name="clsRowHeader 6 5" xfId="5037"/>
    <cellStyle name="clsRowHeader 6 5 2" xfId="5038"/>
    <cellStyle name="clsRowHeader 6 6" xfId="5039"/>
    <cellStyle name="clsRowHeader 7" xfId="5040"/>
    <cellStyle name="clsRowHeader 7 2" xfId="5041"/>
    <cellStyle name="clsRowHeader 7 2 2" xfId="5042"/>
    <cellStyle name="clsRowHeader 7 3" xfId="5043"/>
    <cellStyle name="clsRowHeader 7 3 2" xfId="5044"/>
    <cellStyle name="clsRowHeader 7 4" xfId="5045"/>
    <cellStyle name="clsRowHeader 8" xfId="5046"/>
    <cellStyle name="clsRowHeader 8 2" xfId="5047"/>
    <cellStyle name="clsRowHeader 8 2 2" xfId="5048"/>
    <cellStyle name="clsRowHeader 8 3" xfId="5049"/>
    <cellStyle name="clsRowHeader 8 3 2" xfId="5050"/>
    <cellStyle name="clsRowHeader 8 4" xfId="5051"/>
    <cellStyle name="clsRowHeader 9" xfId="5052"/>
    <cellStyle name="clsRowHeader 9 2" xfId="5053"/>
    <cellStyle name="clsScale" xfId="5054"/>
    <cellStyle name="clsScale 2" xfId="5055"/>
    <cellStyle name="clsScale 2 2" xfId="5056"/>
    <cellStyle name="clsScale 2 3" xfId="5057"/>
    <cellStyle name="clsScale 2 4" xfId="5058"/>
    <cellStyle name="clsScale 2 5" xfId="5059"/>
    <cellStyle name="clsScale 3" xfId="5060"/>
    <cellStyle name="clsScale 4" xfId="5061"/>
    <cellStyle name="clsScale 5" xfId="5062"/>
    <cellStyle name="clsScale 6" xfId="5063"/>
    <cellStyle name="clsScale 7" xfId="5064"/>
    <cellStyle name="clsSection" xfId="5065"/>
    <cellStyle name="clsSection 10" xfId="5066"/>
    <cellStyle name="clsSection 10 2" xfId="5067"/>
    <cellStyle name="clsSection 11" xfId="5068"/>
    <cellStyle name="clsSection 11 2" xfId="5069"/>
    <cellStyle name="clsSection 12" xfId="5070"/>
    <cellStyle name="clsSection 13" xfId="5071"/>
    <cellStyle name="clsSection 14" xfId="5072"/>
    <cellStyle name="clsSection 15" xfId="5073"/>
    <cellStyle name="clsSection 16" xfId="5074"/>
    <cellStyle name="clsSection 2" xfId="5075"/>
    <cellStyle name="clsSection 2 10" xfId="5076"/>
    <cellStyle name="clsSection 2 10 2" xfId="5077"/>
    <cellStyle name="clsSection 2 11" xfId="5078"/>
    <cellStyle name="clsSection 2 2" xfId="5079"/>
    <cellStyle name="clsSection 2 2 2" xfId="5080"/>
    <cellStyle name="clsSection 2 2 2 2" xfId="5081"/>
    <cellStyle name="clsSection 2 2 2 2 2" xfId="5082"/>
    <cellStyle name="clsSection 2 2 2 2 2 2" xfId="5083"/>
    <cellStyle name="clsSection 2 2 2 2 3" xfId="5084"/>
    <cellStyle name="clsSection 2 2 2 2 3 2" xfId="5085"/>
    <cellStyle name="clsSection 2 2 2 2 4" xfId="5086"/>
    <cellStyle name="clsSection 2 2 2 3" xfId="5087"/>
    <cellStyle name="clsSection 2 2 2 3 2" xfId="5088"/>
    <cellStyle name="clsSection 2 2 2 4" xfId="5089"/>
    <cellStyle name="clsSection 2 2 2 4 2" xfId="5090"/>
    <cellStyle name="clsSection 2 2 2 5" xfId="5091"/>
    <cellStyle name="clsSection 2 2 2 5 2" xfId="5092"/>
    <cellStyle name="clsSection 2 2 2 6" xfId="5093"/>
    <cellStyle name="clsSection 2 2 3" xfId="5094"/>
    <cellStyle name="clsSection 2 2 3 2" xfId="5095"/>
    <cellStyle name="clsSection 2 2 3 2 2" xfId="5096"/>
    <cellStyle name="clsSection 2 2 3 3" xfId="5097"/>
    <cellStyle name="clsSection 2 2 3 3 2" xfId="5098"/>
    <cellStyle name="clsSection 2 2 3 4" xfId="5099"/>
    <cellStyle name="clsSection 2 2 4" xfId="5100"/>
    <cellStyle name="clsSection 2 2 4 2" xfId="5101"/>
    <cellStyle name="clsSection 2 2 4 2 2" xfId="5102"/>
    <cellStyle name="clsSection 2 2 4 3" xfId="5103"/>
    <cellStyle name="clsSection 2 2 4 3 2" xfId="5104"/>
    <cellStyle name="clsSection 2 2 4 4" xfId="5105"/>
    <cellStyle name="clsSection 2 2 5" xfId="5106"/>
    <cellStyle name="clsSection 2 2 5 2" xfId="5107"/>
    <cellStyle name="clsSection 2 2 6" xfId="5108"/>
    <cellStyle name="clsSection 2 2 6 2" xfId="5109"/>
    <cellStyle name="clsSection 2 2 7" xfId="5110"/>
    <cellStyle name="clsSection 2 2 7 2" xfId="5111"/>
    <cellStyle name="clsSection 2 2 8" xfId="5112"/>
    <cellStyle name="clsSection 2 3" xfId="5113"/>
    <cellStyle name="clsSection 2 3 2" xfId="5114"/>
    <cellStyle name="clsSection 2 3 2 2" xfId="5115"/>
    <cellStyle name="clsSection 2 3 2 2 2" xfId="5116"/>
    <cellStyle name="clsSection 2 3 2 3" xfId="5117"/>
    <cellStyle name="clsSection 2 3 2 3 2" xfId="5118"/>
    <cellStyle name="clsSection 2 3 2 4" xfId="5119"/>
    <cellStyle name="clsSection 2 3 3" xfId="5120"/>
    <cellStyle name="clsSection 2 3 3 2" xfId="5121"/>
    <cellStyle name="clsSection 2 3 4" xfId="5122"/>
    <cellStyle name="clsSection 2 3 4 2" xfId="5123"/>
    <cellStyle name="clsSection 2 3 5" xfId="5124"/>
    <cellStyle name="clsSection 2 4" xfId="5125"/>
    <cellStyle name="clsSection 2 4 2" xfId="5126"/>
    <cellStyle name="clsSection 2 4 2 2" xfId="5127"/>
    <cellStyle name="clsSection 2 4 2 2 2" xfId="5128"/>
    <cellStyle name="clsSection 2 4 2 3" xfId="5129"/>
    <cellStyle name="clsSection 2 4 2 3 2" xfId="5130"/>
    <cellStyle name="clsSection 2 4 2 4" xfId="5131"/>
    <cellStyle name="clsSection 2 4 3" xfId="5132"/>
    <cellStyle name="clsSection 2 4 3 2" xfId="5133"/>
    <cellStyle name="clsSection 2 4 4" xfId="5134"/>
    <cellStyle name="clsSection 2 4 4 2" xfId="5135"/>
    <cellStyle name="clsSection 2 4 5" xfId="5136"/>
    <cellStyle name="clsSection 2 5" xfId="5137"/>
    <cellStyle name="clsSection 2 5 2" xfId="5138"/>
    <cellStyle name="clsSection 2 5 2 2" xfId="5139"/>
    <cellStyle name="clsSection 2 5 2 2 2" xfId="5140"/>
    <cellStyle name="clsSection 2 5 2 3" xfId="5141"/>
    <cellStyle name="clsSection 2 5 2 3 2" xfId="5142"/>
    <cellStyle name="clsSection 2 5 2 4" xfId="5143"/>
    <cellStyle name="clsSection 2 5 3" xfId="5144"/>
    <cellStyle name="clsSection 2 5 3 2" xfId="5145"/>
    <cellStyle name="clsSection 2 5 4" xfId="5146"/>
    <cellStyle name="clsSection 2 5 4 2" xfId="5147"/>
    <cellStyle name="clsSection 2 5 5" xfId="5148"/>
    <cellStyle name="clsSection 2 5 5 2" xfId="5149"/>
    <cellStyle name="clsSection 2 5 6" xfId="5150"/>
    <cellStyle name="clsSection 2 6" xfId="5151"/>
    <cellStyle name="clsSection 2 6 2" xfId="5152"/>
    <cellStyle name="clsSection 2 6 2 2" xfId="5153"/>
    <cellStyle name="clsSection 2 6 3" xfId="5154"/>
    <cellStyle name="clsSection 2 6 3 2" xfId="5155"/>
    <cellStyle name="clsSection 2 6 4" xfId="5156"/>
    <cellStyle name="clsSection 2 7" xfId="5157"/>
    <cellStyle name="clsSection 2 7 2" xfId="5158"/>
    <cellStyle name="clsSection 2 7 2 2" xfId="5159"/>
    <cellStyle name="clsSection 2 7 3" xfId="5160"/>
    <cellStyle name="clsSection 2 7 3 2" xfId="5161"/>
    <cellStyle name="clsSection 2 7 4" xfId="5162"/>
    <cellStyle name="clsSection 2 8" xfId="5163"/>
    <cellStyle name="clsSection 2 8 2" xfId="5164"/>
    <cellStyle name="clsSection 2 9" xfId="5165"/>
    <cellStyle name="clsSection 2 9 2" xfId="5166"/>
    <cellStyle name="clsSection 3" xfId="5167"/>
    <cellStyle name="clsSection 3 2" xfId="5168"/>
    <cellStyle name="clsSection 3 2 2" xfId="5169"/>
    <cellStyle name="clsSection 3 2 2 2" xfId="5170"/>
    <cellStyle name="clsSection 3 2 2 2 2" xfId="5171"/>
    <cellStyle name="clsSection 3 2 2 3" xfId="5172"/>
    <cellStyle name="clsSection 3 2 2 3 2" xfId="5173"/>
    <cellStyle name="clsSection 3 2 2 4" xfId="5174"/>
    <cellStyle name="clsSection 3 2 3" xfId="5175"/>
    <cellStyle name="clsSection 3 2 3 2" xfId="5176"/>
    <cellStyle name="clsSection 3 2 4" xfId="5177"/>
    <cellStyle name="clsSection 3 2 4 2" xfId="5178"/>
    <cellStyle name="clsSection 3 2 5" xfId="5179"/>
    <cellStyle name="clsSection 3 2 5 2" xfId="5180"/>
    <cellStyle name="clsSection 3 2 6" xfId="5181"/>
    <cellStyle name="clsSection 3 3" xfId="5182"/>
    <cellStyle name="clsSection 3 3 2" xfId="5183"/>
    <cellStyle name="clsSection 3 3 2 2" xfId="5184"/>
    <cellStyle name="clsSection 3 3 3" xfId="5185"/>
    <cellStyle name="clsSection 3 3 3 2" xfId="5186"/>
    <cellStyle name="clsSection 3 3 4" xfId="5187"/>
    <cellStyle name="clsSection 3 4" xfId="5188"/>
    <cellStyle name="clsSection 3 4 2" xfId="5189"/>
    <cellStyle name="clsSection 3 4 2 2" xfId="5190"/>
    <cellStyle name="clsSection 3 4 3" xfId="5191"/>
    <cellStyle name="clsSection 3 4 3 2" xfId="5192"/>
    <cellStyle name="clsSection 3 4 4" xfId="5193"/>
    <cellStyle name="clsSection 3 5" xfId="5194"/>
    <cellStyle name="clsSection 3 5 2" xfId="5195"/>
    <cellStyle name="clsSection 3 6" xfId="5196"/>
    <cellStyle name="clsSection 3 6 2" xfId="5197"/>
    <cellStyle name="clsSection 3 7" xfId="5198"/>
    <cellStyle name="clsSection 3 7 2" xfId="5199"/>
    <cellStyle name="clsSection 3 8" xfId="5200"/>
    <cellStyle name="clsSection 4" xfId="5201"/>
    <cellStyle name="clsSection 4 2" xfId="5202"/>
    <cellStyle name="clsSection 4 2 2" xfId="5203"/>
    <cellStyle name="clsSection 4 2 2 2" xfId="5204"/>
    <cellStyle name="clsSection 4 2 3" xfId="5205"/>
    <cellStyle name="clsSection 4 2 3 2" xfId="5206"/>
    <cellStyle name="clsSection 4 2 4" xfId="5207"/>
    <cellStyle name="clsSection 4 3" xfId="5208"/>
    <cellStyle name="clsSection 4 3 2" xfId="5209"/>
    <cellStyle name="clsSection 4 4" xfId="5210"/>
    <cellStyle name="clsSection 4 4 2" xfId="5211"/>
    <cellStyle name="clsSection 4 5" xfId="5212"/>
    <cellStyle name="clsSection 5" xfId="5213"/>
    <cellStyle name="clsSection 5 2" xfId="5214"/>
    <cellStyle name="clsSection 5 2 2" xfId="5215"/>
    <cellStyle name="clsSection 5 2 2 2" xfId="5216"/>
    <cellStyle name="clsSection 5 2 3" xfId="5217"/>
    <cellStyle name="clsSection 5 2 3 2" xfId="5218"/>
    <cellStyle name="clsSection 5 2 4" xfId="5219"/>
    <cellStyle name="clsSection 5 3" xfId="5220"/>
    <cellStyle name="clsSection 5 3 2" xfId="5221"/>
    <cellStyle name="clsSection 5 4" xfId="5222"/>
    <cellStyle name="clsSection 5 4 2" xfId="5223"/>
    <cellStyle name="clsSection 5 5" xfId="5224"/>
    <cellStyle name="clsSection 6" xfId="5225"/>
    <cellStyle name="clsSection 6 2" xfId="5226"/>
    <cellStyle name="clsSection 6 2 2" xfId="5227"/>
    <cellStyle name="clsSection 6 2 2 2" xfId="5228"/>
    <cellStyle name="clsSection 6 2 3" xfId="5229"/>
    <cellStyle name="clsSection 6 2 3 2" xfId="5230"/>
    <cellStyle name="clsSection 6 2 4" xfId="5231"/>
    <cellStyle name="clsSection 6 3" xfId="5232"/>
    <cellStyle name="clsSection 6 3 2" xfId="5233"/>
    <cellStyle name="clsSection 6 4" xfId="5234"/>
    <cellStyle name="clsSection 6 4 2" xfId="5235"/>
    <cellStyle name="clsSection 6 5" xfId="5236"/>
    <cellStyle name="clsSection 6 5 2" xfId="5237"/>
    <cellStyle name="clsSection 6 6" xfId="5238"/>
    <cellStyle name="clsSection 7" xfId="5239"/>
    <cellStyle name="clsSection 7 2" xfId="5240"/>
    <cellStyle name="clsSection 7 2 2" xfId="5241"/>
    <cellStyle name="clsSection 7 3" xfId="5242"/>
    <cellStyle name="clsSection 7 3 2" xfId="5243"/>
    <cellStyle name="clsSection 7 4" xfId="5244"/>
    <cellStyle name="clsSection 8" xfId="5245"/>
    <cellStyle name="clsSection 8 2" xfId="5246"/>
    <cellStyle name="clsSection 8 2 2" xfId="5247"/>
    <cellStyle name="clsSection 8 3" xfId="5248"/>
    <cellStyle name="clsSection 8 3 2" xfId="5249"/>
    <cellStyle name="clsSection 8 4" xfId="5250"/>
    <cellStyle name="clsSection 9" xfId="5251"/>
    <cellStyle name="clsSection 9 2" xfId="5252"/>
    <cellStyle name="Comma  - Style1" xfId="5253"/>
    <cellStyle name="Comma  - Style2" xfId="5254"/>
    <cellStyle name="Comma  - Style3" xfId="5255"/>
    <cellStyle name="Comma  - Style4" xfId="5256"/>
    <cellStyle name="Comma  - Style5" xfId="5257"/>
    <cellStyle name="Comma  - Style6" xfId="5258"/>
    <cellStyle name="Comma  - Style7" xfId="5259"/>
    <cellStyle name="Comma  - Style8" xfId="5260"/>
    <cellStyle name="Comma 10" xfId="5261"/>
    <cellStyle name="Comma 10 2" xfId="5262"/>
    <cellStyle name="Comma 10 2 2" xfId="5263"/>
    <cellStyle name="Comma 10 2 3" xfId="5264"/>
    <cellStyle name="Comma 10 2 4" xfId="5265"/>
    <cellStyle name="Comma 10 3" xfId="5266"/>
    <cellStyle name="Comma 10 4" xfId="5267"/>
    <cellStyle name="Comma 10_GGB DomLaw Results" xfId="5268"/>
    <cellStyle name="Comma 11" xfId="5269"/>
    <cellStyle name="Comma 11 2" xfId="5270"/>
    <cellStyle name="Comma 11 3" xfId="5271"/>
    <cellStyle name="Comma 12" xfId="5272"/>
    <cellStyle name="Comma 13" xfId="5273"/>
    <cellStyle name="Comma 14" xfId="5274"/>
    <cellStyle name="Comma 15" xfId="5275"/>
    <cellStyle name="Comma 16" xfId="5276"/>
    <cellStyle name="Comma 17" xfId="5277"/>
    <cellStyle name="Comma 18" xfId="5278"/>
    <cellStyle name="Comma 19" xfId="5279"/>
    <cellStyle name="Comma 2" xfId="110"/>
    <cellStyle name="Comma 2 10" xfId="5280"/>
    <cellStyle name="Comma 2 2" xfId="5281"/>
    <cellStyle name="Comma 2 2 2" xfId="5282"/>
    <cellStyle name="Comma 2 2 3" xfId="5283"/>
    <cellStyle name="Comma 2 3" xfId="5284"/>
    <cellStyle name="Comma 2 3 2" xfId="5285"/>
    <cellStyle name="Comma 2 3 3" xfId="5286"/>
    <cellStyle name="Comma 2 4" xfId="5287"/>
    <cellStyle name="Comma 2 5" xfId="5288"/>
    <cellStyle name="Comma 2 5 2" xfId="5289"/>
    <cellStyle name="Comma 2 5 2 2" xfId="5290"/>
    <cellStyle name="Comma 2 5 3" xfId="5291"/>
    <cellStyle name="Comma 2 5 3 2" xfId="5292"/>
    <cellStyle name="Comma 2 5 4" xfId="5293"/>
    <cellStyle name="Comma 2 6" xfId="5294"/>
    <cellStyle name="Comma 2 6 2" xfId="5295"/>
    <cellStyle name="Comma 2 7" xfId="5296"/>
    <cellStyle name="Comma 2 7 2" xfId="5297"/>
    <cellStyle name="Comma 2 8" xfId="5298"/>
    <cellStyle name="Comma 2 9" xfId="5299"/>
    <cellStyle name="Comma 2_16 may_Interest bill 2011-2015" xfId="5300"/>
    <cellStyle name="Comma 20" xfId="5301"/>
    <cellStyle name="Comma 21" xfId="5302"/>
    <cellStyle name="Comma 22" xfId="5303"/>
    <cellStyle name="Comma 23" xfId="5304"/>
    <cellStyle name="Comma 24" xfId="5305"/>
    <cellStyle name="Comma 25" xfId="5306"/>
    <cellStyle name="Comma 26" xfId="5307"/>
    <cellStyle name="Comma 27" xfId="5308"/>
    <cellStyle name="Comma 28" xfId="5309"/>
    <cellStyle name="Comma 29" xfId="5310"/>
    <cellStyle name="Comma 3" xfId="5311"/>
    <cellStyle name="Comma 3 10" xfId="5312"/>
    <cellStyle name="Comma 3 10 2" xfId="5313"/>
    <cellStyle name="Comma 3 10 2 2" xfId="5314"/>
    <cellStyle name="Comma 3 10 3" xfId="5315"/>
    <cellStyle name="Comma 3 11" xfId="5316"/>
    <cellStyle name="Comma 3 11 2" xfId="5317"/>
    <cellStyle name="Comma 3 12" xfId="5318"/>
    <cellStyle name="Comma 3 13" xfId="5319"/>
    <cellStyle name="Comma 3 14" xfId="5320"/>
    <cellStyle name="Comma 3 15" xfId="5321"/>
    <cellStyle name="Comma 3 16" xfId="5322"/>
    <cellStyle name="Comma 3 2" xfId="5323"/>
    <cellStyle name="Comma 3 2 10" xfId="5324"/>
    <cellStyle name="Comma 3 2 11" xfId="5325"/>
    <cellStyle name="Comma 3 2 12" xfId="5326"/>
    <cellStyle name="Comma 3 2 13" xfId="5327"/>
    <cellStyle name="Comma 3 2 14" xfId="5328"/>
    <cellStyle name="Comma 3 2 15" xfId="5329"/>
    <cellStyle name="Comma 3 2 2" xfId="5330"/>
    <cellStyle name="Comma 3 2 3" xfId="5331"/>
    <cellStyle name="Comma 3 2 4" xfId="5332"/>
    <cellStyle name="Comma 3 2 4 2" xfId="5333"/>
    <cellStyle name="Comma 3 2 5" xfId="5334"/>
    <cellStyle name="Comma 3 2 5 2" xfId="5335"/>
    <cellStyle name="Comma 3 2 5 2 2" xfId="5336"/>
    <cellStyle name="Comma 3 2 5 2 2 2" xfId="5337"/>
    <cellStyle name="Comma 3 2 5 2 2 2 2" xfId="5338"/>
    <cellStyle name="Comma 3 2 5 2 2 3" xfId="5339"/>
    <cellStyle name="Comma 3 2 5 2 2 3 2" xfId="5340"/>
    <cellStyle name="Comma 3 2 5 2 2 4" xfId="5341"/>
    <cellStyle name="Comma 3 2 5 2 3" xfId="5342"/>
    <cellStyle name="Comma 3 2 5 2 3 2" xfId="5343"/>
    <cellStyle name="Comma 3 2 5 2 4" xfId="5344"/>
    <cellStyle name="Comma 3 2 5 2 4 2" xfId="5345"/>
    <cellStyle name="Comma 3 2 5 2 5" xfId="5346"/>
    <cellStyle name="Comma 3 2 5 2 6" xfId="5347"/>
    <cellStyle name="Comma 3 2 5 3" xfId="5348"/>
    <cellStyle name="Comma 3 2 5 3 2" xfId="5349"/>
    <cellStyle name="Comma 3 2 5 3 2 2" xfId="5350"/>
    <cellStyle name="Comma 3 2 5 3 3" xfId="5351"/>
    <cellStyle name="Comma 3 2 5 3 3 2" xfId="5352"/>
    <cellStyle name="Comma 3 2 5 3 4" xfId="5353"/>
    <cellStyle name="Comma 3 2 5 4" xfId="5354"/>
    <cellStyle name="Comma 3 2 5 4 2" xfId="5355"/>
    <cellStyle name="Comma 3 2 5 5" xfId="5356"/>
    <cellStyle name="Comma 3 2 5 5 2" xfId="5357"/>
    <cellStyle name="Comma 3 2 5 6" xfId="5358"/>
    <cellStyle name="Comma 3 2 5 7" xfId="5359"/>
    <cellStyle name="Comma 3 2 6" xfId="5360"/>
    <cellStyle name="Comma 3 2 6 2" xfId="5361"/>
    <cellStyle name="Comma 3 2 6 2 2" xfId="5362"/>
    <cellStyle name="Comma 3 2 6 2 2 2" xfId="5363"/>
    <cellStyle name="Comma 3 2 6 2 3" xfId="5364"/>
    <cellStyle name="Comma 3 2 6 2 3 2" xfId="5365"/>
    <cellStyle name="Comma 3 2 6 2 4" xfId="5366"/>
    <cellStyle name="Comma 3 2 6 2 5" xfId="5367"/>
    <cellStyle name="Comma 3 2 6 3" xfId="5368"/>
    <cellStyle name="Comma 3 2 6 3 2" xfId="5369"/>
    <cellStyle name="Comma 3 2 6 4" xfId="5370"/>
    <cellStyle name="Comma 3 2 6 4 2" xfId="5371"/>
    <cellStyle name="Comma 3 2 6 5" xfId="5372"/>
    <cellStyle name="Comma 3 2 6 6" xfId="5373"/>
    <cellStyle name="Comma 3 2 7" xfId="5374"/>
    <cellStyle name="Comma 3 2 7 2" xfId="5375"/>
    <cellStyle name="Comma 3 2 7 2 2" xfId="5376"/>
    <cellStyle name="Comma 3 2 7 3" xfId="5377"/>
    <cellStyle name="Comma 3 2 7 3 2" xfId="5378"/>
    <cellStyle name="Comma 3 2 7 4" xfId="5379"/>
    <cellStyle name="Comma 3 2 7 5" xfId="5380"/>
    <cellStyle name="Comma 3 2 8" xfId="5381"/>
    <cellStyle name="Comma 3 2 8 2" xfId="5382"/>
    <cellStyle name="Comma 3 2 8 2 2" xfId="5383"/>
    <cellStyle name="Comma 3 2 8 3" xfId="5384"/>
    <cellStyle name="Comma 3 2 9" xfId="5385"/>
    <cellStyle name="Comma 3 2 9 2" xfId="5386"/>
    <cellStyle name="Comma 3 2_GGB DomLaw Results" xfId="5387"/>
    <cellStyle name="Comma 3 3" xfId="5388"/>
    <cellStyle name="Comma 3 4" xfId="5389"/>
    <cellStyle name="Comma 3 5" xfId="5390"/>
    <cellStyle name="Comma 3 5 2" xfId="5391"/>
    <cellStyle name="Comma 3 6" xfId="5392"/>
    <cellStyle name="Comma 3 6 2" xfId="5393"/>
    <cellStyle name="Comma 3 6 2 2" xfId="5394"/>
    <cellStyle name="Comma 3 6 3" xfId="5395"/>
    <cellStyle name="Comma 3 7" xfId="5396"/>
    <cellStyle name="Comma 3 7 2" xfId="5397"/>
    <cellStyle name="Comma 3 7 2 2" xfId="5398"/>
    <cellStyle name="Comma 3 7 2 2 2" xfId="5399"/>
    <cellStyle name="Comma 3 7 2 2 2 2" xfId="5400"/>
    <cellStyle name="Comma 3 7 2 2 3" xfId="5401"/>
    <cellStyle name="Comma 3 7 2 2 3 2" xfId="5402"/>
    <cellStyle name="Comma 3 7 2 2 4" xfId="5403"/>
    <cellStyle name="Comma 3 7 2 3" xfId="5404"/>
    <cellStyle name="Comma 3 7 2 3 2" xfId="5405"/>
    <cellStyle name="Comma 3 7 2 4" xfId="5406"/>
    <cellStyle name="Comma 3 7 2 4 2" xfId="5407"/>
    <cellStyle name="Comma 3 7 2 5" xfId="5408"/>
    <cellStyle name="Comma 3 7 2 6" xfId="5409"/>
    <cellStyle name="Comma 3 7 3" xfId="5410"/>
    <cellStyle name="Comma 3 7 3 2" xfId="5411"/>
    <cellStyle name="Comma 3 7 3 2 2" xfId="5412"/>
    <cellStyle name="Comma 3 7 3 3" xfId="5413"/>
    <cellStyle name="Comma 3 7 3 3 2" xfId="5414"/>
    <cellStyle name="Comma 3 7 3 4" xfId="5415"/>
    <cellStyle name="Comma 3 7 4" xfId="5416"/>
    <cellStyle name="Comma 3 7 4 2" xfId="5417"/>
    <cellStyle name="Comma 3 7 5" xfId="5418"/>
    <cellStyle name="Comma 3 7 5 2" xfId="5419"/>
    <cellStyle name="Comma 3 7 6" xfId="5420"/>
    <cellStyle name="Comma 3 7 7" xfId="5421"/>
    <cellStyle name="Comma 3 8" xfId="5422"/>
    <cellStyle name="Comma 3 8 2" xfId="5423"/>
    <cellStyle name="Comma 3 8 2 2" xfId="5424"/>
    <cellStyle name="Comma 3 8 2 2 2" xfId="5425"/>
    <cellStyle name="Comma 3 8 2 3" xfId="5426"/>
    <cellStyle name="Comma 3 8 2 3 2" xfId="5427"/>
    <cellStyle name="Comma 3 8 2 4" xfId="5428"/>
    <cellStyle name="Comma 3 8 3" xfId="5429"/>
    <cellStyle name="Comma 3 8 3 2" xfId="5430"/>
    <cellStyle name="Comma 3 8 4" xfId="5431"/>
    <cellStyle name="Comma 3 8 4 2" xfId="5432"/>
    <cellStyle name="Comma 3 8 5" xfId="5433"/>
    <cellStyle name="Comma 3 8 6" xfId="5434"/>
    <cellStyle name="Comma 3 9" xfId="5435"/>
    <cellStyle name="Comma 3 9 2" xfId="5436"/>
    <cellStyle name="Comma 3 9 2 2" xfId="5437"/>
    <cellStyle name="Comma 3 9 3" xfId="5438"/>
    <cellStyle name="Comma 3 9 3 2" xfId="5439"/>
    <cellStyle name="Comma 3 9 4" xfId="5440"/>
    <cellStyle name="Comma 30" xfId="5441"/>
    <cellStyle name="Comma 31" xfId="5442"/>
    <cellStyle name="Comma 32" xfId="5443"/>
    <cellStyle name="Comma 32 2" xfId="5444"/>
    <cellStyle name="Comma 32 3" xfId="5445"/>
    <cellStyle name="Comma 33" xfId="28"/>
    <cellStyle name="Comma 33 2" xfId="5446"/>
    <cellStyle name="Comma 33 2 2" xfId="5447"/>
    <cellStyle name="Comma 33 2 2 2" xfId="5448"/>
    <cellStyle name="Comma 33 2 2 2 2" xfId="5449"/>
    <cellStyle name="Comma 33 2 2 2 2 2" xfId="5450"/>
    <cellStyle name="Comma 33 2 2 2 2 2 2" xfId="5451"/>
    <cellStyle name="Comma 33 2 2 2 2 2 2 2" xfId="5452"/>
    <cellStyle name="Comma 33 2 2 2 2 2 2 2 2" xfId="5453"/>
    <cellStyle name="Comma 33 2 2 2 2 2 2 2 2 2" xfId="5454"/>
    <cellStyle name="Comma 33 2 2 2 2 2 2 2 2 2 2" xfId="5455"/>
    <cellStyle name="Comma 33 2 2 2 2 2 2 2 2 2 3" xfId="5456"/>
    <cellStyle name="Comma 33 2 2 2 2 2 2 2 3" xfId="5457"/>
    <cellStyle name="Comma 33 2 2 2 2 2 2 2 3 2" xfId="5458"/>
    <cellStyle name="Comma 33 2 2 2 2 2 2 2 3 2 2" xfId="5459"/>
    <cellStyle name="Comma 33 2 2 2 2 2 2 2 3 2 2 2" xfId="5460"/>
    <cellStyle name="Comma 33 2 2 2 2 2 2 2 3 2 3" xfId="5461"/>
    <cellStyle name="Comma 33 2 2 2 2 2 2 2 3 3" xfId="5462"/>
    <cellStyle name="Comma 33 2 2 2 2 2 2 2 4" xfId="5463"/>
    <cellStyle name="Comma 33 2 2 2 2 2 2 2 4 2" xfId="5464"/>
    <cellStyle name="Comma 33 2 2 2 2 2 2 2 4 3" xfId="5465"/>
    <cellStyle name="Comma 33 2 2 2 2 2 3" xfId="5466"/>
    <cellStyle name="Comma 33 2 2 2 2 2 3 2" xfId="5467"/>
    <cellStyle name="Comma 33 2 2 2 2 2 3 2 2" xfId="5468"/>
    <cellStyle name="Comma 33 2 2 2 2 2 3 2 2 2" xfId="5469"/>
    <cellStyle name="Comma 33 2 2 2 2 2 3 2 2 2 2" xfId="5470"/>
    <cellStyle name="Comma 33 2 2 2 2 2 3 2 2 2 2 2" xfId="5471"/>
    <cellStyle name="Comma 33 2 3" xfId="5472"/>
    <cellStyle name="Comma 33 2 4" xfId="5473"/>
    <cellStyle name="Comma 33 3" xfId="5474"/>
    <cellStyle name="Comma 33 3 2" xfId="5475"/>
    <cellStyle name="Comma 33 3 2 2" xfId="5476"/>
    <cellStyle name="Comma 33 3 2 2 2" xfId="5477"/>
    <cellStyle name="Comma 33 3 2 3" xfId="5478"/>
    <cellStyle name="Comma 33 3 2 3 2" xfId="5479"/>
    <cellStyle name="Comma 33 3 2 4" xfId="5480"/>
    <cellStyle name="Comma 33 3 3" xfId="5481"/>
    <cellStyle name="Comma 33 3 3 2" xfId="5482"/>
    <cellStyle name="Comma 33 3 4" xfId="5483"/>
    <cellStyle name="Comma 33 3 4 2" xfId="5484"/>
    <cellStyle name="Comma 33 3 5" xfId="5485"/>
    <cellStyle name="Comma 33 4" xfId="5486"/>
    <cellStyle name="Comma 33 4 2" xfId="5487"/>
    <cellStyle name="Comma 33 4 2 2" xfId="5488"/>
    <cellStyle name="Comma 33 4 3" xfId="5489"/>
    <cellStyle name="Comma 33 4 3 2" xfId="5490"/>
    <cellStyle name="Comma 33 4 4" xfId="5491"/>
    <cellStyle name="Comma 33 5" xfId="5492"/>
    <cellStyle name="Comma 33 5 2" xfId="5493"/>
    <cellStyle name="Comma 33 6" xfId="5494"/>
    <cellStyle name="Comma 33 6 2" xfId="5495"/>
    <cellStyle name="Comma 33 7" xfId="5496"/>
    <cellStyle name="Comma 33 8" xfId="5497"/>
    <cellStyle name="Comma 34" xfId="5498"/>
    <cellStyle name="Comma 34 2" xfId="5499"/>
    <cellStyle name="Comma 34 2 2" xfId="5500"/>
    <cellStyle name="Comma 34 2 2 2" xfId="5501"/>
    <cellStyle name="Comma 34 2 3" xfId="5502"/>
    <cellStyle name="Comma 34 2 3 2" xfId="5503"/>
    <cellStyle name="Comma 34 2 4" xfId="5504"/>
    <cellStyle name="Comma 34 3" xfId="5505"/>
    <cellStyle name="Comma 34 3 2" xfId="5506"/>
    <cellStyle name="Comma 34 4" xfId="5507"/>
    <cellStyle name="Comma 34 4 2" xfId="5508"/>
    <cellStyle name="Comma 34 5" xfId="5509"/>
    <cellStyle name="Comma 35" xfId="5510"/>
    <cellStyle name="Comma 35 2" xfId="5511"/>
    <cellStyle name="Comma 35 2 2" xfId="5512"/>
    <cellStyle name="Comma 35 2 2 2" xfId="5513"/>
    <cellStyle name="Comma 35 2 3" xfId="5514"/>
    <cellStyle name="Comma 35 2 3 2" xfId="5515"/>
    <cellStyle name="Comma 35 2 4" xfId="5516"/>
    <cellStyle name="Comma 35 3" xfId="5517"/>
    <cellStyle name="Comma 35 3 2" xfId="5518"/>
    <cellStyle name="Comma 35 4" xfId="5519"/>
    <cellStyle name="Comma 35 4 2" xfId="5520"/>
    <cellStyle name="Comma 35 5" xfId="5521"/>
    <cellStyle name="Comma 36" xfId="5522"/>
    <cellStyle name="Comma 36 2" xfId="5523"/>
    <cellStyle name="Comma 36 2 2" xfId="5524"/>
    <cellStyle name="Comma 36 2 2 2" xfId="5525"/>
    <cellStyle name="Comma 36 2 3" xfId="5526"/>
    <cellStyle name="Comma 36 2 3 2" xfId="5527"/>
    <cellStyle name="Comma 36 2 4" xfId="5528"/>
    <cellStyle name="Comma 36 3" xfId="5529"/>
    <cellStyle name="Comma 36 3 2" xfId="5530"/>
    <cellStyle name="Comma 36 4" xfId="5531"/>
    <cellStyle name="Comma 36 4 2" xfId="5532"/>
    <cellStyle name="Comma 36 5" xfId="5533"/>
    <cellStyle name="Comma 36 6" xfId="5534"/>
    <cellStyle name="Comma 37" xfId="5535"/>
    <cellStyle name="Comma 37 2" xfId="5536"/>
    <cellStyle name="Comma 37 2 2" xfId="5537"/>
    <cellStyle name="Comma 37 2 2 2" xfId="5538"/>
    <cellStyle name="Comma 37 2 3" xfId="5539"/>
    <cellStyle name="Comma 37 2 3 2" xfId="5540"/>
    <cellStyle name="Comma 37 2 4" xfId="5541"/>
    <cellStyle name="Comma 37 3" xfId="5542"/>
    <cellStyle name="Comma 37 3 2" xfId="5543"/>
    <cellStyle name="Comma 37 4" xfId="5544"/>
    <cellStyle name="Comma 37 4 2" xfId="5545"/>
    <cellStyle name="Comma 37 5" xfId="5546"/>
    <cellStyle name="Comma 38" xfId="5547"/>
    <cellStyle name="Comma 38 2" xfId="5548"/>
    <cellStyle name="Comma 38 2 2" xfId="5549"/>
    <cellStyle name="Comma 38 2 2 2" xfId="5550"/>
    <cellStyle name="Comma 38 2 3" xfId="5551"/>
    <cellStyle name="Comma 38 2 3 2" xfId="5552"/>
    <cellStyle name="Comma 38 2 4" xfId="5553"/>
    <cellStyle name="Comma 38 3" xfId="5554"/>
    <cellStyle name="Comma 38 3 2" xfId="5555"/>
    <cellStyle name="Comma 38 4" xfId="5556"/>
    <cellStyle name="Comma 38 4 2" xfId="5557"/>
    <cellStyle name="Comma 38 5" xfId="5558"/>
    <cellStyle name="Comma 39" xfId="5559"/>
    <cellStyle name="Comma 39 2" xfId="5560"/>
    <cellStyle name="Comma 39 2 2" xfId="5561"/>
    <cellStyle name="Comma 39 2 2 2" xfId="5562"/>
    <cellStyle name="Comma 39 2 3" xfId="5563"/>
    <cellStyle name="Comma 39 2 3 2" xfId="5564"/>
    <cellStyle name="Comma 39 2 4" xfId="5565"/>
    <cellStyle name="Comma 39 3" xfId="5566"/>
    <cellStyle name="Comma 39 3 2" xfId="5567"/>
    <cellStyle name="Comma 39 4" xfId="5568"/>
    <cellStyle name="Comma 39 4 2" xfId="5569"/>
    <cellStyle name="Comma 39 5" xfId="5570"/>
    <cellStyle name="Comma 4" xfId="5571"/>
    <cellStyle name="Comma 4 2" xfId="5572"/>
    <cellStyle name="Comma 4 3" xfId="5573"/>
    <cellStyle name="Comma 4 3 2" xfId="5574"/>
    <cellStyle name="Comma 4 3 3" xfId="5575"/>
    <cellStyle name="Comma 4 3 4" xfId="5576"/>
    <cellStyle name="Comma 4 4" xfId="5577"/>
    <cellStyle name="Comma 4_GGB DomLaw Results" xfId="5578"/>
    <cellStyle name="Comma 40" xfId="5579"/>
    <cellStyle name="Comma 40 2" xfId="5580"/>
    <cellStyle name="Comma 40 2 2" xfId="5581"/>
    <cellStyle name="Comma 40 2 2 2" xfId="5582"/>
    <cellStyle name="Comma 40 2 3" xfId="5583"/>
    <cellStyle name="Comma 40 2 3 2" xfId="5584"/>
    <cellStyle name="Comma 40 2 4" xfId="5585"/>
    <cellStyle name="Comma 40 3" xfId="5586"/>
    <cellStyle name="Comma 40 3 2" xfId="5587"/>
    <cellStyle name="Comma 40 4" xfId="5588"/>
    <cellStyle name="Comma 40 4 2" xfId="5589"/>
    <cellStyle name="Comma 40 5" xfId="5590"/>
    <cellStyle name="Comma 41" xfId="5591"/>
    <cellStyle name="Comma 41 2" xfId="5592"/>
    <cellStyle name="Comma 41 2 2" xfId="5593"/>
    <cellStyle name="Comma 41 2 2 2" xfId="5594"/>
    <cellStyle name="Comma 41 2 3" xfId="5595"/>
    <cellStyle name="Comma 41 2 3 2" xfId="5596"/>
    <cellStyle name="Comma 41 2 4" xfId="5597"/>
    <cellStyle name="Comma 41 3" xfId="5598"/>
    <cellStyle name="Comma 41 3 2" xfId="5599"/>
    <cellStyle name="Comma 41 4" xfId="5600"/>
    <cellStyle name="Comma 41 4 2" xfId="5601"/>
    <cellStyle name="Comma 41 5" xfId="5602"/>
    <cellStyle name="Comma 42" xfId="5603"/>
    <cellStyle name="Comma 42 2" xfId="5604"/>
    <cellStyle name="Comma 42 2 2" xfId="5605"/>
    <cellStyle name="Comma 42 2 2 2" xfId="5606"/>
    <cellStyle name="Comma 42 2 3" xfId="5607"/>
    <cellStyle name="Comma 42 2 3 2" xfId="5608"/>
    <cellStyle name="Comma 42 2 4" xfId="5609"/>
    <cellStyle name="Comma 42 3" xfId="5610"/>
    <cellStyle name="Comma 42 3 2" xfId="5611"/>
    <cellStyle name="Comma 42 4" xfId="5612"/>
    <cellStyle name="Comma 42 4 2" xfId="5613"/>
    <cellStyle name="Comma 42 5" xfId="5614"/>
    <cellStyle name="Comma 43" xfId="5615"/>
    <cellStyle name="Comma 43 2" xfId="5616"/>
    <cellStyle name="Comma 43 2 2" xfId="5617"/>
    <cellStyle name="Comma 43 3" xfId="5618"/>
    <cellStyle name="Comma 43 3 2" xfId="5619"/>
    <cellStyle name="Comma 43 4" xfId="5620"/>
    <cellStyle name="Comma 44" xfId="5621"/>
    <cellStyle name="Comma 44 2" xfId="5622"/>
    <cellStyle name="Comma 44 2 2" xfId="5623"/>
    <cellStyle name="Comma 44 3" xfId="5624"/>
    <cellStyle name="Comma 45" xfId="5625"/>
    <cellStyle name="Comma 45 2" xfId="5626"/>
    <cellStyle name="Comma 46" xfId="5627"/>
    <cellStyle name="Comma 46 2" xfId="5628"/>
    <cellStyle name="Comma 47" xfId="5629"/>
    <cellStyle name="Comma 47 2" xfId="5630"/>
    <cellStyle name="Comma 48" xfId="5631"/>
    <cellStyle name="Comma 48 2" xfId="5632"/>
    <cellStyle name="Comma 49" xfId="5633"/>
    <cellStyle name="Comma 49 2" xfId="5634"/>
    <cellStyle name="Comma 5" xfId="5635"/>
    <cellStyle name="Comma 5 2" xfId="5636"/>
    <cellStyle name="Comma 5 3" xfId="5637"/>
    <cellStyle name="Comma 5 3 10" xfId="5638"/>
    <cellStyle name="Comma 5 3 2" xfId="5639"/>
    <cellStyle name="Comma 5 3 2 2" xfId="5640"/>
    <cellStyle name="Comma 5 3 2 2 2" xfId="5641"/>
    <cellStyle name="Comma 5 3 2 2 2 2" xfId="5642"/>
    <cellStyle name="Comma 5 3 2 2 2 2 2" xfId="5643"/>
    <cellStyle name="Comma 5 3 2 2 2 3" xfId="5644"/>
    <cellStyle name="Comma 5 3 2 2 2 3 2" xfId="5645"/>
    <cellStyle name="Comma 5 3 2 2 2 4" xfId="5646"/>
    <cellStyle name="Comma 5 3 2 2 3" xfId="5647"/>
    <cellStyle name="Comma 5 3 2 2 3 2" xfId="5648"/>
    <cellStyle name="Comma 5 3 2 2 4" xfId="5649"/>
    <cellStyle name="Comma 5 3 2 2 4 2" xfId="5650"/>
    <cellStyle name="Comma 5 3 2 2 5" xfId="5651"/>
    <cellStyle name="Comma 5 3 2 3" xfId="5652"/>
    <cellStyle name="Comma 5 3 2 3 2" xfId="5653"/>
    <cellStyle name="Comma 5 3 2 3 2 2" xfId="5654"/>
    <cellStyle name="Comma 5 3 2 3 3" xfId="5655"/>
    <cellStyle name="Comma 5 3 2 3 3 2" xfId="5656"/>
    <cellStyle name="Comma 5 3 2 3 4" xfId="5657"/>
    <cellStyle name="Comma 5 3 2 4" xfId="5658"/>
    <cellStyle name="Comma 5 3 2 4 2" xfId="5659"/>
    <cellStyle name="Comma 5 3 2 5" xfId="5660"/>
    <cellStyle name="Comma 5 3 2 5 2" xfId="5661"/>
    <cellStyle name="Comma 5 3 2 6" xfId="5662"/>
    <cellStyle name="Comma 5 3 3" xfId="5663"/>
    <cellStyle name="Comma 5 3 4" xfId="5664"/>
    <cellStyle name="Comma 5 3 4 2" xfId="5665"/>
    <cellStyle name="Comma 5 3 4 2 2" xfId="5666"/>
    <cellStyle name="Comma 5 3 4 2 2 2" xfId="5667"/>
    <cellStyle name="Comma 5 3 4 2 3" xfId="5668"/>
    <cellStyle name="Comma 5 3 4 2 3 2" xfId="5669"/>
    <cellStyle name="Comma 5 3 4 2 4" xfId="5670"/>
    <cellStyle name="Comma 5 3 4 3" xfId="5671"/>
    <cellStyle name="Comma 5 3 4 3 2" xfId="5672"/>
    <cellStyle name="Comma 5 3 4 4" xfId="5673"/>
    <cellStyle name="Comma 5 3 4 4 2" xfId="5674"/>
    <cellStyle name="Comma 5 3 4 5" xfId="5675"/>
    <cellStyle name="Comma 5 3 5" xfId="5676"/>
    <cellStyle name="Comma 5 3 5 2" xfId="5677"/>
    <cellStyle name="Comma 5 3 5 2 2" xfId="5678"/>
    <cellStyle name="Comma 5 3 5 3" xfId="5679"/>
    <cellStyle name="Comma 5 3 5 3 2" xfId="5680"/>
    <cellStyle name="Comma 5 3 5 4" xfId="5681"/>
    <cellStyle name="Comma 5 3 6" xfId="5682"/>
    <cellStyle name="Comma 5 3 6 2" xfId="5683"/>
    <cellStyle name="Comma 5 3 6 2 2" xfId="5684"/>
    <cellStyle name="Comma 5 3 6 3" xfId="5685"/>
    <cellStyle name="Comma 5 3 7" xfId="5686"/>
    <cellStyle name="Comma 5 3 7 2" xfId="5687"/>
    <cellStyle name="Comma 5 3 8" xfId="5688"/>
    <cellStyle name="Comma 5 3 9" xfId="5689"/>
    <cellStyle name="Comma 50" xfId="5690"/>
    <cellStyle name="Comma 50 2" xfId="5691"/>
    <cellStyle name="Comma 51" xfId="5692"/>
    <cellStyle name="Comma 51 2" xfId="5693"/>
    <cellStyle name="Comma 52" xfId="5694"/>
    <cellStyle name="Comma 53" xfId="5695"/>
    <cellStyle name="Comma 54" xfId="5696"/>
    <cellStyle name="Comma 55" xfId="5697"/>
    <cellStyle name="Comma 56" xfId="5698"/>
    <cellStyle name="Comma 57" xfId="5699"/>
    <cellStyle name="Comma 58" xfId="5700"/>
    <cellStyle name="Comma 59" xfId="5701"/>
    <cellStyle name="Comma 6" xfId="5702"/>
    <cellStyle name="Comma 6 2" xfId="5703"/>
    <cellStyle name="Comma 6 3" xfId="5704"/>
    <cellStyle name="Comma 6 4" xfId="5705"/>
    <cellStyle name="Comma 6 5" xfId="5706"/>
    <cellStyle name="Comma 60" xfId="5707"/>
    <cellStyle name="Comma 61" xfId="5708"/>
    <cellStyle name="Comma 62" xfId="5709"/>
    <cellStyle name="Comma 63" xfId="5710"/>
    <cellStyle name="Comma 64" xfId="5711"/>
    <cellStyle name="Comma 65" xfId="5712"/>
    <cellStyle name="Comma 66" xfId="5713"/>
    <cellStyle name="Comma 7" xfId="5714"/>
    <cellStyle name="Comma 7 2" xfId="5715"/>
    <cellStyle name="Comma 7 3" xfId="5716"/>
    <cellStyle name="Comma 7 4" xfId="5717"/>
    <cellStyle name="Comma 7 5" xfId="5718"/>
    <cellStyle name="Comma 8" xfId="5719"/>
    <cellStyle name="Comma 8 2" xfId="5720"/>
    <cellStyle name="Comma 8 3" xfId="5721"/>
    <cellStyle name="Comma 9" xfId="5722"/>
    <cellStyle name="Comma 9 2" xfId="5723"/>
    <cellStyle name="Comma 9 3" xfId="5724"/>
    <cellStyle name="Comma(3)" xfId="5725"/>
    <cellStyle name="Comma[mine]" xfId="5726"/>
    <cellStyle name="Comma[mine] 2" xfId="5727"/>
    <cellStyle name="Comma0" xfId="5728"/>
    <cellStyle name="Comma0 - Style3" xfId="5729"/>
    <cellStyle name="Comma0 - Style3 2" xfId="5730"/>
    <cellStyle name="Comma0 - Style3 2 2" xfId="5731"/>
    <cellStyle name="Comma0 - Style3 2 3" xfId="5732"/>
    <cellStyle name="Comma0 - Style3 2 4" xfId="5733"/>
    <cellStyle name="Comma0 - Style3 2 5" xfId="5734"/>
    <cellStyle name="Comma0 - Style3 3" xfId="5735"/>
    <cellStyle name="Comma0 - Style3 4" xfId="5736"/>
    <cellStyle name="Comma0 - Style3 5" xfId="5737"/>
    <cellStyle name="Comma0 - Style3 6" xfId="5738"/>
    <cellStyle name="Comma0 - Style3 7" xfId="5739"/>
    <cellStyle name="Comma0 10" xfId="5740"/>
    <cellStyle name="Comma0 11" xfId="5741"/>
    <cellStyle name="Comma0 12" xfId="5742"/>
    <cellStyle name="Comma0 13" xfId="5743"/>
    <cellStyle name="Comma0 14" xfId="5744"/>
    <cellStyle name="Comma0 15" xfId="5745"/>
    <cellStyle name="Comma0 16" xfId="5746"/>
    <cellStyle name="Comma0 17" xfId="5747"/>
    <cellStyle name="Comma0 18" xfId="5748"/>
    <cellStyle name="Comma0 2" xfId="5749"/>
    <cellStyle name="Comma0 2 2" xfId="5750"/>
    <cellStyle name="Comma0 3" xfId="5751"/>
    <cellStyle name="Comma0 3 2" xfId="5752"/>
    <cellStyle name="Comma0 4" xfId="5753"/>
    <cellStyle name="Comma0 5" xfId="5754"/>
    <cellStyle name="Comma0 6" xfId="5755"/>
    <cellStyle name="Comma0 7" xfId="5756"/>
    <cellStyle name="Comma0 8" xfId="5757"/>
    <cellStyle name="Comma0 9" xfId="5758"/>
    <cellStyle name="Comma0_040902bgr_bop_active" xfId="5759"/>
    <cellStyle name="controle variabele" xfId="5760"/>
    <cellStyle name="Curren - Style3" xfId="5761"/>
    <cellStyle name="Curren - Style3 2" xfId="5762"/>
    <cellStyle name="Curren - Style3 2 2" xfId="5763"/>
    <cellStyle name="Curren - Style3 2 2 2" xfId="5764"/>
    <cellStyle name="Curren - Style3 2 2 3" xfId="5765"/>
    <cellStyle name="Curren - Style3 2 2 4" xfId="5766"/>
    <cellStyle name="Curren - Style3 2 2 5" xfId="5767"/>
    <cellStyle name="Curren - Style3 2 3" xfId="5768"/>
    <cellStyle name="Curren - Style3 2 4" xfId="5769"/>
    <cellStyle name="Curren - Style3 3" xfId="5770"/>
    <cellStyle name="Curren - Style3 3 2" xfId="5771"/>
    <cellStyle name="Curren - Style3 3 2 2" xfId="5772"/>
    <cellStyle name="Curren - Style3 3 2 3" xfId="5773"/>
    <cellStyle name="Curren - Style3 3 2 4" xfId="5774"/>
    <cellStyle name="Curren - Style3 3 2 5" xfId="5775"/>
    <cellStyle name="Curren - Style3 3 3" xfId="5776"/>
    <cellStyle name="Curren - Style3 3 4" xfId="5777"/>
    <cellStyle name="Curren - Style3 3 5" xfId="5778"/>
    <cellStyle name="Curren - Style3 3 6" xfId="5779"/>
    <cellStyle name="Curren - Style3 3 7" xfId="5780"/>
    <cellStyle name="Curren - Style3 4" xfId="5781"/>
    <cellStyle name="Curren - Style3 4 2" xfId="5782"/>
    <cellStyle name="Curren - Style3 4 3" xfId="5783"/>
    <cellStyle name="Curren - Style3 4 4" xfId="5784"/>
    <cellStyle name="Curren - Style3 4 5" xfId="5785"/>
    <cellStyle name="Curren - Style3 5" xfId="5786"/>
    <cellStyle name="Curren - Style3 6" xfId="5787"/>
    <cellStyle name="Curren - Style3 7" xfId="5788"/>
    <cellStyle name="Curren - Style3_2011-10-03 DSA EL with PSI Oct" xfId="5789"/>
    <cellStyle name="Curren - Style4" xfId="5790"/>
    <cellStyle name="Curren - Style4 2" xfId="5791"/>
    <cellStyle name="Curren - Style4 2 2" xfId="5792"/>
    <cellStyle name="Curren - Style4 2 2 2" xfId="5793"/>
    <cellStyle name="Curren - Style4 2 2 3" xfId="5794"/>
    <cellStyle name="Curren - Style4 2 2 4" xfId="5795"/>
    <cellStyle name="Curren - Style4 2 2 5" xfId="5796"/>
    <cellStyle name="Curren - Style4 2 3" xfId="5797"/>
    <cellStyle name="Curren - Style4 2 4" xfId="5798"/>
    <cellStyle name="Curren - Style4 3" xfId="5799"/>
    <cellStyle name="Curren - Style4 3 2" xfId="5800"/>
    <cellStyle name="Curren - Style4 3 2 2" xfId="5801"/>
    <cellStyle name="Curren - Style4 3 2 3" xfId="5802"/>
    <cellStyle name="Curren - Style4 3 2 4" xfId="5803"/>
    <cellStyle name="Curren - Style4 3 2 5" xfId="5804"/>
    <cellStyle name="Curren - Style4 3 3" xfId="5805"/>
    <cellStyle name="Curren - Style4 3 4" xfId="5806"/>
    <cellStyle name="Curren - Style4 3 5" xfId="5807"/>
    <cellStyle name="Curren - Style4 3 6" xfId="5808"/>
    <cellStyle name="Curren - Style4 3 7" xfId="5809"/>
    <cellStyle name="Curren - Style4 4" xfId="5810"/>
    <cellStyle name="Curren - Style4 4 2" xfId="5811"/>
    <cellStyle name="Curren - Style4 4 3" xfId="5812"/>
    <cellStyle name="Curren - Style4 4 4" xfId="5813"/>
    <cellStyle name="Curren - Style4 4 5" xfId="5814"/>
    <cellStyle name="Curren - Style4 5" xfId="5815"/>
    <cellStyle name="Curren - Style4 6" xfId="5816"/>
    <cellStyle name="Curren - Style4 7" xfId="5817"/>
    <cellStyle name="Curren - Style4_2011-10-03 DSA EL with PSI Oct" xfId="5818"/>
    <cellStyle name="Currency0" xfId="5819"/>
    <cellStyle name="Currency0 2" xfId="5820"/>
    <cellStyle name="Currency0 2 2" xfId="5821"/>
    <cellStyle name="Currency0 3" xfId="5822"/>
    <cellStyle name="Currency0_2011-10-03 DSA EL with PSI Oct" xfId="5823"/>
    <cellStyle name="Custom" xfId="5824"/>
    <cellStyle name="Custom 2" xfId="5825"/>
    <cellStyle name="Dane wejściowe" xfId="5826"/>
    <cellStyle name="Dane wejściowe 10" xfId="5827"/>
    <cellStyle name="Dane wejściowe 10 10" xfId="5828"/>
    <cellStyle name="Dane wejściowe 10 11" xfId="5829"/>
    <cellStyle name="Dane wejściowe 10 2" xfId="5830"/>
    <cellStyle name="Dane wejściowe 10 2 2" xfId="5831"/>
    <cellStyle name="Dane wejściowe 10 2 2 2" xfId="5832"/>
    <cellStyle name="Dane wejściowe 10 2 2 2 2" xfId="5833"/>
    <cellStyle name="Dane wejściowe 10 2 2 3" xfId="5834"/>
    <cellStyle name="Dane wejściowe 10 2 2 3 2" xfId="5835"/>
    <cellStyle name="Dane wejściowe 10 2 2 4" xfId="5836"/>
    <cellStyle name="Dane wejściowe 10 2 3" xfId="5837"/>
    <cellStyle name="Dane wejściowe 10 2 3 2" xfId="5838"/>
    <cellStyle name="Dane wejściowe 10 2 4" xfId="5839"/>
    <cellStyle name="Dane wejściowe 10 2 4 2" xfId="5840"/>
    <cellStyle name="Dane wejściowe 10 2 5" xfId="5841"/>
    <cellStyle name="Dane wejściowe 10 2 5 2" xfId="5842"/>
    <cellStyle name="Dane wejściowe 10 2 6" xfId="5843"/>
    <cellStyle name="Dane wejściowe 10 3" xfId="5844"/>
    <cellStyle name="Dane wejściowe 10 3 2" xfId="5845"/>
    <cellStyle name="Dane wejściowe 10 3 2 2" xfId="5846"/>
    <cellStyle name="Dane wejściowe 10 3 2 2 2" xfId="5847"/>
    <cellStyle name="Dane wejściowe 10 3 2 3" xfId="5848"/>
    <cellStyle name="Dane wejściowe 10 3 2 3 2" xfId="5849"/>
    <cellStyle name="Dane wejściowe 10 3 2 4" xfId="5850"/>
    <cellStyle name="Dane wejściowe 10 3 3" xfId="5851"/>
    <cellStyle name="Dane wejściowe 10 3 3 2" xfId="5852"/>
    <cellStyle name="Dane wejściowe 10 3 4" xfId="5853"/>
    <cellStyle name="Dane wejściowe 10 3 4 2" xfId="5854"/>
    <cellStyle name="Dane wejściowe 10 3 5" xfId="5855"/>
    <cellStyle name="Dane wejściowe 10 3 5 2" xfId="5856"/>
    <cellStyle name="Dane wejściowe 10 3 6" xfId="5857"/>
    <cellStyle name="Dane wejściowe 10 3 7" xfId="5858"/>
    <cellStyle name="Dane wejściowe 10 3 8" xfId="5859"/>
    <cellStyle name="Dane wejściowe 10 4" xfId="5860"/>
    <cellStyle name="Dane wejściowe 10 4 2" xfId="5861"/>
    <cellStyle name="Dane wejściowe 10 4 2 2" xfId="5862"/>
    <cellStyle name="Dane wejściowe 10 4 3" xfId="5863"/>
    <cellStyle name="Dane wejściowe 10 4 3 2" xfId="5864"/>
    <cellStyle name="Dane wejściowe 10 4 4" xfId="5865"/>
    <cellStyle name="Dane wejściowe 10 4 5" xfId="5866"/>
    <cellStyle name="Dane wejściowe 10 4 6" xfId="5867"/>
    <cellStyle name="Dane wejściowe 10 5" xfId="5868"/>
    <cellStyle name="Dane wejściowe 10 5 2" xfId="5869"/>
    <cellStyle name="Dane wejściowe 10 5 2 2" xfId="5870"/>
    <cellStyle name="Dane wejściowe 10 5 3" xfId="5871"/>
    <cellStyle name="Dane wejściowe 10 5 3 2" xfId="5872"/>
    <cellStyle name="Dane wejściowe 10 5 4" xfId="5873"/>
    <cellStyle name="Dane wejściowe 10 5 5" xfId="5874"/>
    <cellStyle name="Dane wejściowe 10 5 6" xfId="5875"/>
    <cellStyle name="Dane wejściowe 10 6" xfId="5876"/>
    <cellStyle name="Dane wejściowe 10 6 2" xfId="5877"/>
    <cellStyle name="Dane wejściowe 10 6 2 2" xfId="5878"/>
    <cellStyle name="Dane wejściowe 10 6 3" xfId="5879"/>
    <cellStyle name="Dane wejściowe 10 6 3 2" xfId="5880"/>
    <cellStyle name="Dane wejściowe 10 6 4" xfId="5881"/>
    <cellStyle name="Dane wejściowe 10 6 5" xfId="5882"/>
    <cellStyle name="Dane wejściowe 10 6 6" xfId="5883"/>
    <cellStyle name="Dane wejściowe 10 7" xfId="5884"/>
    <cellStyle name="Dane wejściowe 10 7 2" xfId="5885"/>
    <cellStyle name="Dane wejściowe 10 7 3" xfId="5886"/>
    <cellStyle name="Dane wejściowe 10 7 4" xfId="5887"/>
    <cellStyle name="Dane wejściowe 10 8" xfId="5888"/>
    <cellStyle name="Dane wejściowe 10 8 2" xfId="5889"/>
    <cellStyle name="Dane wejściowe 10 9" xfId="5890"/>
    <cellStyle name="Dane wejściowe 10 9 2" xfId="5891"/>
    <cellStyle name="Dane wejściowe 11" xfId="5892"/>
    <cellStyle name="Dane wejściowe 11 10" xfId="5893"/>
    <cellStyle name="Dane wejściowe 11 11" xfId="5894"/>
    <cellStyle name="Dane wejściowe 11 2" xfId="5895"/>
    <cellStyle name="Dane wejściowe 11 2 2" xfId="5896"/>
    <cellStyle name="Dane wejściowe 11 2 2 2" xfId="5897"/>
    <cellStyle name="Dane wejściowe 11 2 2 2 2" xfId="5898"/>
    <cellStyle name="Dane wejściowe 11 2 2 3" xfId="5899"/>
    <cellStyle name="Dane wejściowe 11 2 2 3 2" xfId="5900"/>
    <cellStyle name="Dane wejściowe 11 2 2 4" xfId="5901"/>
    <cellStyle name="Dane wejściowe 11 2 3" xfId="5902"/>
    <cellStyle name="Dane wejściowe 11 2 3 2" xfId="5903"/>
    <cellStyle name="Dane wejściowe 11 2 4" xfId="5904"/>
    <cellStyle name="Dane wejściowe 11 2 4 2" xfId="5905"/>
    <cellStyle name="Dane wejściowe 11 2 5" xfId="5906"/>
    <cellStyle name="Dane wejściowe 11 2 5 2" xfId="5907"/>
    <cellStyle name="Dane wejściowe 11 2 6" xfId="5908"/>
    <cellStyle name="Dane wejściowe 11 3" xfId="5909"/>
    <cellStyle name="Dane wejściowe 11 3 2" xfId="5910"/>
    <cellStyle name="Dane wejściowe 11 3 2 2" xfId="5911"/>
    <cellStyle name="Dane wejściowe 11 3 2 2 2" xfId="5912"/>
    <cellStyle name="Dane wejściowe 11 3 2 3" xfId="5913"/>
    <cellStyle name="Dane wejściowe 11 3 2 3 2" xfId="5914"/>
    <cellStyle name="Dane wejściowe 11 3 2 4" xfId="5915"/>
    <cellStyle name="Dane wejściowe 11 3 3" xfId="5916"/>
    <cellStyle name="Dane wejściowe 11 3 3 2" xfId="5917"/>
    <cellStyle name="Dane wejściowe 11 3 4" xfId="5918"/>
    <cellStyle name="Dane wejściowe 11 3 4 2" xfId="5919"/>
    <cellStyle name="Dane wejściowe 11 3 5" xfId="5920"/>
    <cellStyle name="Dane wejściowe 11 3 5 2" xfId="5921"/>
    <cellStyle name="Dane wejściowe 11 3 6" xfId="5922"/>
    <cellStyle name="Dane wejściowe 11 3 7" xfId="5923"/>
    <cellStyle name="Dane wejściowe 11 3 8" xfId="5924"/>
    <cellStyle name="Dane wejściowe 11 4" xfId="5925"/>
    <cellStyle name="Dane wejściowe 11 4 2" xfId="5926"/>
    <cellStyle name="Dane wejściowe 11 4 2 2" xfId="5927"/>
    <cellStyle name="Dane wejściowe 11 4 3" xfId="5928"/>
    <cellStyle name="Dane wejściowe 11 4 3 2" xfId="5929"/>
    <cellStyle name="Dane wejściowe 11 4 4" xfId="5930"/>
    <cellStyle name="Dane wejściowe 11 4 5" xfId="5931"/>
    <cellStyle name="Dane wejściowe 11 4 6" xfId="5932"/>
    <cellStyle name="Dane wejściowe 11 5" xfId="5933"/>
    <cellStyle name="Dane wejściowe 11 5 2" xfId="5934"/>
    <cellStyle name="Dane wejściowe 11 5 2 2" xfId="5935"/>
    <cellStyle name="Dane wejściowe 11 5 3" xfId="5936"/>
    <cellStyle name="Dane wejściowe 11 5 3 2" xfId="5937"/>
    <cellStyle name="Dane wejściowe 11 5 4" xfId="5938"/>
    <cellStyle name="Dane wejściowe 11 5 5" xfId="5939"/>
    <cellStyle name="Dane wejściowe 11 5 6" xfId="5940"/>
    <cellStyle name="Dane wejściowe 11 6" xfId="5941"/>
    <cellStyle name="Dane wejściowe 11 6 2" xfId="5942"/>
    <cellStyle name="Dane wejściowe 11 6 2 2" xfId="5943"/>
    <cellStyle name="Dane wejściowe 11 6 3" xfId="5944"/>
    <cellStyle name="Dane wejściowe 11 6 3 2" xfId="5945"/>
    <cellStyle name="Dane wejściowe 11 6 4" xfId="5946"/>
    <cellStyle name="Dane wejściowe 11 6 5" xfId="5947"/>
    <cellStyle name="Dane wejściowe 11 6 6" xfId="5948"/>
    <cellStyle name="Dane wejściowe 11 7" xfId="5949"/>
    <cellStyle name="Dane wejściowe 11 7 2" xfId="5950"/>
    <cellStyle name="Dane wejściowe 11 7 3" xfId="5951"/>
    <cellStyle name="Dane wejściowe 11 7 4" xfId="5952"/>
    <cellStyle name="Dane wejściowe 11 8" xfId="5953"/>
    <cellStyle name="Dane wejściowe 11 8 2" xfId="5954"/>
    <cellStyle name="Dane wejściowe 11 9" xfId="5955"/>
    <cellStyle name="Dane wejściowe 11 9 2" xfId="5956"/>
    <cellStyle name="Dane wejściowe 12" xfId="5957"/>
    <cellStyle name="Dane wejściowe 12 10" xfId="5958"/>
    <cellStyle name="Dane wejściowe 12 11" xfId="5959"/>
    <cellStyle name="Dane wejściowe 12 2" xfId="5960"/>
    <cellStyle name="Dane wejściowe 12 2 2" xfId="5961"/>
    <cellStyle name="Dane wejściowe 12 2 2 2" xfId="5962"/>
    <cellStyle name="Dane wejściowe 12 2 2 2 2" xfId="5963"/>
    <cellStyle name="Dane wejściowe 12 2 2 3" xfId="5964"/>
    <cellStyle name="Dane wejściowe 12 2 2 3 2" xfId="5965"/>
    <cellStyle name="Dane wejściowe 12 2 2 4" xfId="5966"/>
    <cellStyle name="Dane wejściowe 12 2 3" xfId="5967"/>
    <cellStyle name="Dane wejściowe 12 2 3 2" xfId="5968"/>
    <cellStyle name="Dane wejściowe 12 2 4" xfId="5969"/>
    <cellStyle name="Dane wejściowe 12 2 4 2" xfId="5970"/>
    <cellStyle name="Dane wejściowe 12 2 5" xfId="5971"/>
    <cellStyle name="Dane wejściowe 12 2 5 2" xfId="5972"/>
    <cellStyle name="Dane wejściowe 12 2 6" xfId="5973"/>
    <cellStyle name="Dane wejściowe 12 3" xfId="5974"/>
    <cellStyle name="Dane wejściowe 12 3 2" xfId="5975"/>
    <cellStyle name="Dane wejściowe 12 3 2 2" xfId="5976"/>
    <cellStyle name="Dane wejściowe 12 3 2 2 2" xfId="5977"/>
    <cellStyle name="Dane wejściowe 12 3 2 3" xfId="5978"/>
    <cellStyle name="Dane wejściowe 12 3 2 3 2" xfId="5979"/>
    <cellStyle name="Dane wejściowe 12 3 2 4" xfId="5980"/>
    <cellStyle name="Dane wejściowe 12 3 3" xfId="5981"/>
    <cellStyle name="Dane wejściowe 12 3 3 2" xfId="5982"/>
    <cellStyle name="Dane wejściowe 12 3 4" xfId="5983"/>
    <cellStyle name="Dane wejściowe 12 3 4 2" xfId="5984"/>
    <cellStyle name="Dane wejściowe 12 3 5" xfId="5985"/>
    <cellStyle name="Dane wejściowe 12 3 5 2" xfId="5986"/>
    <cellStyle name="Dane wejściowe 12 3 6" xfId="5987"/>
    <cellStyle name="Dane wejściowe 12 3 7" xfId="5988"/>
    <cellStyle name="Dane wejściowe 12 3 8" xfId="5989"/>
    <cellStyle name="Dane wejściowe 12 4" xfId="5990"/>
    <cellStyle name="Dane wejściowe 12 4 2" xfId="5991"/>
    <cellStyle name="Dane wejściowe 12 4 2 2" xfId="5992"/>
    <cellStyle name="Dane wejściowe 12 4 3" xfId="5993"/>
    <cellStyle name="Dane wejściowe 12 4 3 2" xfId="5994"/>
    <cellStyle name="Dane wejściowe 12 4 4" xfId="5995"/>
    <cellStyle name="Dane wejściowe 12 4 5" xfId="5996"/>
    <cellStyle name="Dane wejściowe 12 4 6" xfId="5997"/>
    <cellStyle name="Dane wejściowe 12 5" xfId="5998"/>
    <cellStyle name="Dane wejściowe 12 5 2" xfId="5999"/>
    <cellStyle name="Dane wejściowe 12 5 2 2" xfId="6000"/>
    <cellStyle name="Dane wejściowe 12 5 3" xfId="6001"/>
    <cellStyle name="Dane wejściowe 12 5 3 2" xfId="6002"/>
    <cellStyle name="Dane wejściowe 12 5 4" xfId="6003"/>
    <cellStyle name="Dane wejściowe 12 5 5" xfId="6004"/>
    <cellStyle name="Dane wejściowe 12 5 6" xfId="6005"/>
    <cellStyle name="Dane wejściowe 12 6" xfId="6006"/>
    <cellStyle name="Dane wejściowe 12 6 2" xfId="6007"/>
    <cellStyle name="Dane wejściowe 12 6 2 2" xfId="6008"/>
    <cellStyle name="Dane wejściowe 12 6 3" xfId="6009"/>
    <cellStyle name="Dane wejściowe 12 6 3 2" xfId="6010"/>
    <cellStyle name="Dane wejściowe 12 6 4" xfId="6011"/>
    <cellStyle name="Dane wejściowe 12 6 5" xfId="6012"/>
    <cellStyle name="Dane wejściowe 12 6 6" xfId="6013"/>
    <cellStyle name="Dane wejściowe 12 7" xfId="6014"/>
    <cellStyle name="Dane wejściowe 12 7 2" xfId="6015"/>
    <cellStyle name="Dane wejściowe 12 7 3" xfId="6016"/>
    <cellStyle name="Dane wejściowe 12 7 4" xfId="6017"/>
    <cellStyle name="Dane wejściowe 12 8" xfId="6018"/>
    <cellStyle name="Dane wejściowe 12 8 2" xfId="6019"/>
    <cellStyle name="Dane wejściowe 12 9" xfId="6020"/>
    <cellStyle name="Dane wejściowe 12 9 2" xfId="6021"/>
    <cellStyle name="Dane wejściowe 13" xfId="6022"/>
    <cellStyle name="Dane wejściowe 13 10" xfId="6023"/>
    <cellStyle name="Dane wejściowe 13 11" xfId="6024"/>
    <cellStyle name="Dane wejściowe 13 2" xfId="6025"/>
    <cellStyle name="Dane wejściowe 13 2 2" xfId="6026"/>
    <cellStyle name="Dane wejściowe 13 2 2 2" xfId="6027"/>
    <cellStyle name="Dane wejściowe 13 2 2 2 2" xfId="6028"/>
    <cellStyle name="Dane wejściowe 13 2 2 3" xfId="6029"/>
    <cellStyle name="Dane wejściowe 13 2 2 3 2" xfId="6030"/>
    <cellStyle name="Dane wejściowe 13 2 2 4" xfId="6031"/>
    <cellStyle name="Dane wejściowe 13 2 3" xfId="6032"/>
    <cellStyle name="Dane wejściowe 13 2 3 2" xfId="6033"/>
    <cellStyle name="Dane wejściowe 13 2 4" xfId="6034"/>
    <cellStyle name="Dane wejściowe 13 2 4 2" xfId="6035"/>
    <cellStyle name="Dane wejściowe 13 2 5" xfId="6036"/>
    <cellStyle name="Dane wejściowe 13 2 5 2" xfId="6037"/>
    <cellStyle name="Dane wejściowe 13 2 6" xfId="6038"/>
    <cellStyle name="Dane wejściowe 13 3" xfId="6039"/>
    <cellStyle name="Dane wejściowe 13 3 2" xfId="6040"/>
    <cellStyle name="Dane wejściowe 13 3 2 2" xfId="6041"/>
    <cellStyle name="Dane wejściowe 13 3 2 2 2" xfId="6042"/>
    <cellStyle name="Dane wejściowe 13 3 2 3" xfId="6043"/>
    <cellStyle name="Dane wejściowe 13 3 2 3 2" xfId="6044"/>
    <cellStyle name="Dane wejściowe 13 3 2 4" xfId="6045"/>
    <cellStyle name="Dane wejściowe 13 3 3" xfId="6046"/>
    <cellStyle name="Dane wejściowe 13 3 3 2" xfId="6047"/>
    <cellStyle name="Dane wejściowe 13 3 4" xfId="6048"/>
    <cellStyle name="Dane wejściowe 13 3 4 2" xfId="6049"/>
    <cellStyle name="Dane wejściowe 13 3 5" xfId="6050"/>
    <cellStyle name="Dane wejściowe 13 3 5 2" xfId="6051"/>
    <cellStyle name="Dane wejściowe 13 3 6" xfId="6052"/>
    <cellStyle name="Dane wejściowe 13 3 7" xfId="6053"/>
    <cellStyle name="Dane wejściowe 13 3 8" xfId="6054"/>
    <cellStyle name="Dane wejściowe 13 4" xfId="6055"/>
    <cellStyle name="Dane wejściowe 13 4 2" xfId="6056"/>
    <cellStyle name="Dane wejściowe 13 4 2 2" xfId="6057"/>
    <cellStyle name="Dane wejściowe 13 4 3" xfId="6058"/>
    <cellStyle name="Dane wejściowe 13 4 3 2" xfId="6059"/>
    <cellStyle name="Dane wejściowe 13 4 4" xfId="6060"/>
    <cellStyle name="Dane wejściowe 13 4 5" xfId="6061"/>
    <cellStyle name="Dane wejściowe 13 4 6" xfId="6062"/>
    <cellStyle name="Dane wejściowe 13 5" xfId="6063"/>
    <cellStyle name="Dane wejściowe 13 5 2" xfId="6064"/>
    <cellStyle name="Dane wejściowe 13 5 2 2" xfId="6065"/>
    <cellStyle name="Dane wejściowe 13 5 3" xfId="6066"/>
    <cellStyle name="Dane wejściowe 13 5 3 2" xfId="6067"/>
    <cellStyle name="Dane wejściowe 13 5 4" xfId="6068"/>
    <cellStyle name="Dane wejściowe 13 5 5" xfId="6069"/>
    <cellStyle name="Dane wejściowe 13 5 6" xfId="6070"/>
    <cellStyle name="Dane wejściowe 13 6" xfId="6071"/>
    <cellStyle name="Dane wejściowe 13 6 2" xfId="6072"/>
    <cellStyle name="Dane wejściowe 13 6 2 2" xfId="6073"/>
    <cellStyle name="Dane wejściowe 13 6 3" xfId="6074"/>
    <cellStyle name="Dane wejściowe 13 6 3 2" xfId="6075"/>
    <cellStyle name="Dane wejściowe 13 6 4" xfId="6076"/>
    <cellStyle name="Dane wejściowe 13 6 5" xfId="6077"/>
    <cellStyle name="Dane wejściowe 13 6 6" xfId="6078"/>
    <cellStyle name="Dane wejściowe 13 7" xfId="6079"/>
    <cellStyle name="Dane wejściowe 13 7 2" xfId="6080"/>
    <cellStyle name="Dane wejściowe 13 7 3" xfId="6081"/>
    <cellStyle name="Dane wejściowe 13 7 4" xfId="6082"/>
    <cellStyle name="Dane wejściowe 13 8" xfId="6083"/>
    <cellStyle name="Dane wejściowe 13 8 2" xfId="6084"/>
    <cellStyle name="Dane wejściowe 13 9" xfId="6085"/>
    <cellStyle name="Dane wejściowe 13 9 2" xfId="6086"/>
    <cellStyle name="Dane wejściowe 14" xfId="6087"/>
    <cellStyle name="Dane wejściowe 14 10" xfId="6088"/>
    <cellStyle name="Dane wejściowe 14 11" xfId="6089"/>
    <cellStyle name="Dane wejściowe 14 2" xfId="6090"/>
    <cellStyle name="Dane wejściowe 14 2 2" xfId="6091"/>
    <cellStyle name="Dane wejściowe 14 2 2 2" xfId="6092"/>
    <cellStyle name="Dane wejściowe 14 2 2 2 2" xfId="6093"/>
    <cellStyle name="Dane wejściowe 14 2 2 3" xfId="6094"/>
    <cellStyle name="Dane wejściowe 14 2 2 3 2" xfId="6095"/>
    <cellStyle name="Dane wejściowe 14 2 2 4" xfId="6096"/>
    <cellStyle name="Dane wejściowe 14 2 3" xfId="6097"/>
    <cellStyle name="Dane wejściowe 14 2 3 2" xfId="6098"/>
    <cellStyle name="Dane wejściowe 14 2 4" xfId="6099"/>
    <cellStyle name="Dane wejściowe 14 2 4 2" xfId="6100"/>
    <cellStyle name="Dane wejściowe 14 2 5" xfId="6101"/>
    <cellStyle name="Dane wejściowe 14 2 5 2" xfId="6102"/>
    <cellStyle name="Dane wejściowe 14 2 6" xfId="6103"/>
    <cellStyle name="Dane wejściowe 14 3" xfId="6104"/>
    <cellStyle name="Dane wejściowe 14 3 2" xfId="6105"/>
    <cellStyle name="Dane wejściowe 14 3 2 2" xfId="6106"/>
    <cellStyle name="Dane wejściowe 14 3 2 2 2" xfId="6107"/>
    <cellStyle name="Dane wejściowe 14 3 2 3" xfId="6108"/>
    <cellStyle name="Dane wejściowe 14 3 2 3 2" xfId="6109"/>
    <cellStyle name="Dane wejściowe 14 3 2 4" xfId="6110"/>
    <cellStyle name="Dane wejściowe 14 3 3" xfId="6111"/>
    <cellStyle name="Dane wejściowe 14 3 3 2" xfId="6112"/>
    <cellStyle name="Dane wejściowe 14 3 4" xfId="6113"/>
    <cellStyle name="Dane wejściowe 14 3 4 2" xfId="6114"/>
    <cellStyle name="Dane wejściowe 14 3 5" xfId="6115"/>
    <cellStyle name="Dane wejściowe 14 3 5 2" xfId="6116"/>
    <cellStyle name="Dane wejściowe 14 3 6" xfId="6117"/>
    <cellStyle name="Dane wejściowe 14 3 7" xfId="6118"/>
    <cellStyle name="Dane wejściowe 14 3 8" xfId="6119"/>
    <cellStyle name="Dane wejściowe 14 4" xfId="6120"/>
    <cellStyle name="Dane wejściowe 14 4 2" xfId="6121"/>
    <cellStyle name="Dane wejściowe 14 4 2 2" xfId="6122"/>
    <cellStyle name="Dane wejściowe 14 4 3" xfId="6123"/>
    <cellStyle name="Dane wejściowe 14 4 3 2" xfId="6124"/>
    <cellStyle name="Dane wejściowe 14 4 4" xfId="6125"/>
    <cellStyle name="Dane wejściowe 14 4 5" xfId="6126"/>
    <cellStyle name="Dane wejściowe 14 4 6" xfId="6127"/>
    <cellStyle name="Dane wejściowe 14 5" xfId="6128"/>
    <cellStyle name="Dane wejściowe 14 5 2" xfId="6129"/>
    <cellStyle name="Dane wejściowe 14 5 2 2" xfId="6130"/>
    <cellStyle name="Dane wejściowe 14 5 3" xfId="6131"/>
    <cellStyle name="Dane wejściowe 14 5 3 2" xfId="6132"/>
    <cellStyle name="Dane wejściowe 14 5 4" xfId="6133"/>
    <cellStyle name="Dane wejściowe 14 5 5" xfId="6134"/>
    <cellStyle name="Dane wejściowe 14 5 6" xfId="6135"/>
    <cellStyle name="Dane wejściowe 14 6" xfId="6136"/>
    <cellStyle name="Dane wejściowe 14 6 2" xfId="6137"/>
    <cellStyle name="Dane wejściowe 14 6 2 2" xfId="6138"/>
    <cellStyle name="Dane wejściowe 14 6 3" xfId="6139"/>
    <cellStyle name="Dane wejściowe 14 6 3 2" xfId="6140"/>
    <cellStyle name="Dane wejściowe 14 6 4" xfId="6141"/>
    <cellStyle name="Dane wejściowe 14 6 5" xfId="6142"/>
    <cellStyle name="Dane wejściowe 14 6 6" xfId="6143"/>
    <cellStyle name="Dane wejściowe 14 7" xfId="6144"/>
    <cellStyle name="Dane wejściowe 14 7 2" xfId="6145"/>
    <cellStyle name="Dane wejściowe 14 7 3" xfId="6146"/>
    <cellStyle name="Dane wejściowe 14 7 4" xfId="6147"/>
    <cellStyle name="Dane wejściowe 14 8" xfId="6148"/>
    <cellStyle name="Dane wejściowe 14 8 2" xfId="6149"/>
    <cellStyle name="Dane wejściowe 14 9" xfId="6150"/>
    <cellStyle name="Dane wejściowe 14 9 2" xfId="6151"/>
    <cellStyle name="Dane wejściowe 15" xfId="6152"/>
    <cellStyle name="Dane wejściowe 15 10" xfId="6153"/>
    <cellStyle name="Dane wejściowe 15 11" xfId="6154"/>
    <cellStyle name="Dane wejściowe 15 2" xfId="6155"/>
    <cellStyle name="Dane wejściowe 15 2 2" xfId="6156"/>
    <cellStyle name="Dane wejściowe 15 2 2 2" xfId="6157"/>
    <cellStyle name="Dane wejściowe 15 2 2 2 2" xfId="6158"/>
    <cellStyle name="Dane wejściowe 15 2 2 3" xfId="6159"/>
    <cellStyle name="Dane wejściowe 15 2 2 3 2" xfId="6160"/>
    <cellStyle name="Dane wejściowe 15 2 2 4" xfId="6161"/>
    <cellStyle name="Dane wejściowe 15 2 3" xfId="6162"/>
    <cellStyle name="Dane wejściowe 15 2 3 2" xfId="6163"/>
    <cellStyle name="Dane wejściowe 15 2 4" xfId="6164"/>
    <cellStyle name="Dane wejściowe 15 2 4 2" xfId="6165"/>
    <cellStyle name="Dane wejściowe 15 2 5" xfId="6166"/>
    <cellStyle name="Dane wejściowe 15 2 5 2" xfId="6167"/>
    <cellStyle name="Dane wejściowe 15 2 6" xfId="6168"/>
    <cellStyle name="Dane wejściowe 15 3" xfId="6169"/>
    <cellStyle name="Dane wejściowe 15 3 2" xfId="6170"/>
    <cellStyle name="Dane wejściowe 15 3 2 2" xfId="6171"/>
    <cellStyle name="Dane wejściowe 15 3 2 2 2" xfId="6172"/>
    <cellStyle name="Dane wejściowe 15 3 2 3" xfId="6173"/>
    <cellStyle name="Dane wejściowe 15 3 2 3 2" xfId="6174"/>
    <cellStyle name="Dane wejściowe 15 3 2 4" xfId="6175"/>
    <cellStyle name="Dane wejściowe 15 3 3" xfId="6176"/>
    <cellStyle name="Dane wejściowe 15 3 3 2" xfId="6177"/>
    <cellStyle name="Dane wejściowe 15 3 4" xfId="6178"/>
    <cellStyle name="Dane wejściowe 15 3 4 2" xfId="6179"/>
    <cellStyle name="Dane wejściowe 15 3 5" xfId="6180"/>
    <cellStyle name="Dane wejściowe 15 3 5 2" xfId="6181"/>
    <cellStyle name="Dane wejściowe 15 3 6" xfId="6182"/>
    <cellStyle name="Dane wejściowe 15 3 7" xfId="6183"/>
    <cellStyle name="Dane wejściowe 15 3 8" xfId="6184"/>
    <cellStyle name="Dane wejściowe 15 4" xfId="6185"/>
    <cellStyle name="Dane wejściowe 15 4 2" xfId="6186"/>
    <cellStyle name="Dane wejściowe 15 4 2 2" xfId="6187"/>
    <cellStyle name="Dane wejściowe 15 4 3" xfId="6188"/>
    <cellStyle name="Dane wejściowe 15 4 3 2" xfId="6189"/>
    <cellStyle name="Dane wejściowe 15 4 4" xfId="6190"/>
    <cellStyle name="Dane wejściowe 15 4 5" xfId="6191"/>
    <cellStyle name="Dane wejściowe 15 4 6" xfId="6192"/>
    <cellStyle name="Dane wejściowe 15 5" xfId="6193"/>
    <cellStyle name="Dane wejściowe 15 5 2" xfId="6194"/>
    <cellStyle name="Dane wejściowe 15 5 2 2" xfId="6195"/>
    <cellStyle name="Dane wejściowe 15 5 3" xfId="6196"/>
    <cellStyle name="Dane wejściowe 15 5 3 2" xfId="6197"/>
    <cellStyle name="Dane wejściowe 15 5 4" xfId="6198"/>
    <cellStyle name="Dane wejściowe 15 5 5" xfId="6199"/>
    <cellStyle name="Dane wejściowe 15 5 6" xfId="6200"/>
    <cellStyle name="Dane wejściowe 15 6" xfId="6201"/>
    <cellStyle name="Dane wejściowe 15 6 2" xfId="6202"/>
    <cellStyle name="Dane wejściowe 15 6 2 2" xfId="6203"/>
    <cellStyle name="Dane wejściowe 15 6 3" xfId="6204"/>
    <cellStyle name="Dane wejściowe 15 6 3 2" xfId="6205"/>
    <cellStyle name="Dane wejściowe 15 6 4" xfId="6206"/>
    <cellStyle name="Dane wejściowe 15 6 5" xfId="6207"/>
    <cellStyle name="Dane wejściowe 15 6 6" xfId="6208"/>
    <cellStyle name="Dane wejściowe 15 7" xfId="6209"/>
    <cellStyle name="Dane wejściowe 15 7 2" xfId="6210"/>
    <cellStyle name="Dane wejściowe 15 7 3" xfId="6211"/>
    <cellStyle name="Dane wejściowe 15 7 4" xfId="6212"/>
    <cellStyle name="Dane wejściowe 15 8" xfId="6213"/>
    <cellStyle name="Dane wejściowe 15 8 2" xfId="6214"/>
    <cellStyle name="Dane wejściowe 15 9" xfId="6215"/>
    <cellStyle name="Dane wejściowe 15 9 2" xfId="6216"/>
    <cellStyle name="Dane wejściowe 16" xfId="6217"/>
    <cellStyle name="Dane wejściowe 16 10" xfId="6218"/>
    <cellStyle name="Dane wejściowe 16 11" xfId="6219"/>
    <cellStyle name="Dane wejściowe 16 2" xfId="6220"/>
    <cellStyle name="Dane wejściowe 16 2 2" xfId="6221"/>
    <cellStyle name="Dane wejściowe 16 2 2 2" xfId="6222"/>
    <cellStyle name="Dane wejściowe 16 2 2 2 2" xfId="6223"/>
    <cellStyle name="Dane wejściowe 16 2 2 3" xfId="6224"/>
    <cellStyle name="Dane wejściowe 16 2 2 3 2" xfId="6225"/>
    <cellStyle name="Dane wejściowe 16 2 2 4" xfId="6226"/>
    <cellStyle name="Dane wejściowe 16 2 3" xfId="6227"/>
    <cellStyle name="Dane wejściowe 16 2 3 2" xfId="6228"/>
    <cellStyle name="Dane wejściowe 16 2 4" xfId="6229"/>
    <cellStyle name="Dane wejściowe 16 2 4 2" xfId="6230"/>
    <cellStyle name="Dane wejściowe 16 2 5" xfId="6231"/>
    <cellStyle name="Dane wejściowe 16 2 5 2" xfId="6232"/>
    <cellStyle name="Dane wejściowe 16 2 6" xfId="6233"/>
    <cellStyle name="Dane wejściowe 16 3" xfId="6234"/>
    <cellStyle name="Dane wejściowe 16 3 2" xfId="6235"/>
    <cellStyle name="Dane wejściowe 16 3 2 2" xfId="6236"/>
    <cellStyle name="Dane wejściowe 16 3 2 2 2" xfId="6237"/>
    <cellStyle name="Dane wejściowe 16 3 2 3" xfId="6238"/>
    <cellStyle name="Dane wejściowe 16 3 2 3 2" xfId="6239"/>
    <cellStyle name="Dane wejściowe 16 3 2 4" xfId="6240"/>
    <cellStyle name="Dane wejściowe 16 3 3" xfId="6241"/>
    <cellStyle name="Dane wejściowe 16 3 3 2" xfId="6242"/>
    <cellStyle name="Dane wejściowe 16 3 4" xfId="6243"/>
    <cellStyle name="Dane wejściowe 16 3 4 2" xfId="6244"/>
    <cellStyle name="Dane wejściowe 16 3 5" xfId="6245"/>
    <cellStyle name="Dane wejściowe 16 3 5 2" xfId="6246"/>
    <cellStyle name="Dane wejściowe 16 3 6" xfId="6247"/>
    <cellStyle name="Dane wejściowe 16 3 7" xfId="6248"/>
    <cellStyle name="Dane wejściowe 16 3 8" xfId="6249"/>
    <cellStyle name="Dane wejściowe 16 4" xfId="6250"/>
    <cellStyle name="Dane wejściowe 16 4 2" xfId="6251"/>
    <cellStyle name="Dane wejściowe 16 4 2 2" xfId="6252"/>
    <cellStyle name="Dane wejściowe 16 4 3" xfId="6253"/>
    <cellStyle name="Dane wejściowe 16 4 3 2" xfId="6254"/>
    <cellStyle name="Dane wejściowe 16 4 4" xfId="6255"/>
    <cellStyle name="Dane wejściowe 16 4 5" xfId="6256"/>
    <cellStyle name="Dane wejściowe 16 4 6" xfId="6257"/>
    <cellStyle name="Dane wejściowe 16 5" xfId="6258"/>
    <cellStyle name="Dane wejściowe 16 5 2" xfId="6259"/>
    <cellStyle name="Dane wejściowe 16 5 2 2" xfId="6260"/>
    <cellStyle name="Dane wejściowe 16 5 3" xfId="6261"/>
    <cellStyle name="Dane wejściowe 16 5 3 2" xfId="6262"/>
    <cellStyle name="Dane wejściowe 16 5 4" xfId="6263"/>
    <cellStyle name="Dane wejściowe 16 5 5" xfId="6264"/>
    <cellStyle name="Dane wejściowe 16 5 6" xfId="6265"/>
    <cellStyle name="Dane wejściowe 16 6" xfId="6266"/>
    <cellStyle name="Dane wejściowe 16 6 2" xfId="6267"/>
    <cellStyle name="Dane wejściowe 16 6 2 2" xfId="6268"/>
    <cellStyle name="Dane wejściowe 16 6 3" xfId="6269"/>
    <cellStyle name="Dane wejściowe 16 6 3 2" xfId="6270"/>
    <cellStyle name="Dane wejściowe 16 6 4" xfId="6271"/>
    <cellStyle name="Dane wejściowe 16 6 5" xfId="6272"/>
    <cellStyle name="Dane wejściowe 16 6 6" xfId="6273"/>
    <cellStyle name="Dane wejściowe 16 7" xfId="6274"/>
    <cellStyle name="Dane wejściowe 16 7 2" xfId="6275"/>
    <cellStyle name="Dane wejściowe 16 7 3" xfId="6276"/>
    <cellStyle name="Dane wejściowe 16 7 4" xfId="6277"/>
    <cellStyle name="Dane wejściowe 16 8" xfId="6278"/>
    <cellStyle name="Dane wejściowe 16 8 2" xfId="6279"/>
    <cellStyle name="Dane wejściowe 16 9" xfId="6280"/>
    <cellStyle name="Dane wejściowe 16 9 2" xfId="6281"/>
    <cellStyle name="Dane wejściowe 17" xfId="6282"/>
    <cellStyle name="Dane wejściowe 17 10" xfId="6283"/>
    <cellStyle name="Dane wejściowe 17 11" xfId="6284"/>
    <cellStyle name="Dane wejściowe 17 2" xfId="6285"/>
    <cellStyle name="Dane wejściowe 17 2 2" xfId="6286"/>
    <cellStyle name="Dane wejściowe 17 2 2 2" xfId="6287"/>
    <cellStyle name="Dane wejściowe 17 2 2 2 2" xfId="6288"/>
    <cellStyle name="Dane wejściowe 17 2 2 3" xfId="6289"/>
    <cellStyle name="Dane wejściowe 17 2 2 3 2" xfId="6290"/>
    <cellStyle name="Dane wejściowe 17 2 2 4" xfId="6291"/>
    <cellStyle name="Dane wejściowe 17 2 3" xfId="6292"/>
    <cellStyle name="Dane wejściowe 17 2 3 2" xfId="6293"/>
    <cellStyle name="Dane wejściowe 17 2 4" xfId="6294"/>
    <cellStyle name="Dane wejściowe 17 2 4 2" xfId="6295"/>
    <cellStyle name="Dane wejściowe 17 2 5" xfId="6296"/>
    <cellStyle name="Dane wejściowe 17 2 5 2" xfId="6297"/>
    <cellStyle name="Dane wejściowe 17 2 6" xfId="6298"/>
    <cellStyle name="Dane wejściowe 17 3" xfId="6299"/>
    <cellStyle name="Dane wejściowe 17 3 2" xfId="6300"/>
    <cellStyle name="Dane wejściowe 17 3 2 2" xfId="6301"/>
    <cellStyle name="Dane wejściowe 17 3 2 2 2" xfId="6302"/>
    <cellStyle name="Dane wejściowe 17 3 2 3" xfId="6303"/>
    <cellStyle name="Dane wejściowe 17 3 2 3 2" xfId="6304"/>
    <cellStyle name="Dane wejściowe 17 3 2 4" xfId="6305"/>
    <cellStyle name="Dane wejściowe 17 3 3" xfId="6306"/>
    <cellStyle name="Dane wejściowe 17 3 3 2" xfId="6307"/>
    <cellStyle name="Dane wejściowe 17 3 4" xfId="6308"/>
    <cellStyle name="Dane wejściowe 17 3 4 2" xfId="6309"/>
    <cellStyle name="Dane wejściowe 17 3 5" xfId="6310"/>
    <cellStyle name="Dane wejściowe 17 3 5 2" xfId="6311"/>
    <cellStyle name="Dane wejściowe 17 3 6" xfId="6312"/>
    <cellStyle name="Dane wejściowe 17 3 7" xfId="6313"/>
    <cellStyle name="Dane wejściowe 17 3 8" xfId="6314"/>
    <cellStyle name="Dane wejściowe 17 4" xfId="6315"/>
    <cellStyle name="Dane wejściowe 17 4 2" xfId="6316"/>
    <cellStyle name="Dane wejściowe 17 4 2 2" xfId="6317"/>
    <cellStyle name="Dane wejściowe 17 4 3" xfId="6318"/>
    <cellStyle name="Dane wejściowe 17 4 3 2" xfId="6319"/>
    <cellStyle name="Dane wejściowe 17 4 4" xfId="6320"/>
    <cellStyle name="Dane wejściowe 17 4 5" xfId="6321"/>
    <cellStyle name="Dane wejściowe 17 4 6" xfId="6322"/>
    <cellStyle name="Dane wejściowe 17 5" xfId="6323"/>
    <cellStyle name="Dane wejściowe 17 5 2" xfId="6324"/>
    <cellStyle name="Dane wejściowe 17 5 2 2" xfId="6325"/>
    <cellStyle name="Dane wejściowe 17 5 3" xfId="6326"/>
    <cellStyle name="Dane wejściowe 17 5 3 2" xfId="6327"/>
    <cellStyle name="Dane wejściowe 17 5 4" xfId="6328"/>
    <cellStyle name="Dane wejściowe 17 5 5" xfId="6329"/>
    <cellStyle name="Dane wejściowe 17 5 6" xfId="6330"/>
    <cellStyle name="Dane wejściowe 17 6" xfId="6331"/>
    <cellStyle name="Dane wejściowe 17 6 2" xfId="6332"/>
    <cellStyle name="Dane wejściowe 17 6 2 2" xfId="6333"/>
    <cellStyle name="Dane wejściowe 17 6 3" xfId="6334"/>
    <cellStyle name="Dane wejściowe 17 6 3 2" xfId="6335"/>
    <cellStyle name="Dane wejściowe 17 6 4" xfId="6336"/>
    <cellStyle name="Dane wejściowe 17 6 5" xfId="6337"/>
    <cellStyle name="Dane wejściowe 17 6 6" xfId="6338"/>
    <cellStyle name="Dane wejściowe 17 7" xfId="6339"/>
    <cellStyle name="Dane wejściowe 17 7 2" xfId="6340"/>
    <cellStyle name="Dane wejściowe 17 7 3" xfId="6341"/>
    <cellStyle name="Dane wejściowe 17 7 4" xfId="6342"/>
    <cellStyle name="Dane wejściowe 17 8" xfId="6343"/>
    <cellStyle name="Dane wejściowe 17 8 2" xfId="6344"/>
    <cellStyle name="Dane wejściowe 17 9" xfId="6345"/>
    <cellStyle name="Dane wejściowe 17 9 2" xfId="6346"/>
    <cellStyle name="Dane wejściowe 18" xfId="6347"/>
    <cellStyle name="Dane wejściowe 18 10" xfId="6348"/>
    <cellStyle name="Dane wejściowe 18 11" xfId="6349"/>
    <cellStyle name="Dane wejściowe 18 2" xfId="6350"/>
    <cellStyle name="Dane wejściowe 18 2 2" xfId="6351"/>
    <cellStyle name="Dane wejściowe 18 2 2 2" xfId="6352"/>
    <cellStyle name="Dane wejściowe 18 2 2 2 2" xfId="6353"/>
    <cellStyle name="Dane wejściowe 18 2 2 3" xfId="6354"/>
    <cellStyle name="Dane wejściowe 18 2 2 3 2" xfId="6355"/>
    <cellStyle name="Dane wejściowe 18 2 2 4" xfId="6356"/>
    <cellStyle name="Dane wejściowe 18 2 3" xfId="6357"/>
    <cellStyle name="Dane wejściowe 18 2 3 2" xfId="6358"/>
    <cellStyle name="Dane wejściowe 18 2 4" xfId="6359"/>
    <cellStyle name="Dane wejściowe 18 2 4 2" xfId="6360"/>
    <cellStyle name="Dane wejściowe 18 2 5" xfId="6361"/>
    <cellStyle name="Dane wejściowe 18 2 5 2" xfId="6362"/>
    <cellStyle name="Dane wejściowe 18 2 6" xfId="6363"/>
    <cellStyle name="Dane wejściowe 18 3" xfId="6364"/>
    <cellStyle name="Dane wejściowe 18 3 2" xfId="6365"/>
    <cellStyle name="Dane wejściowe 18 3 2 2" xfId="6366"/>
    <cellStyle name="Dane wejściowe 18 3 2 2 2" xfId="6367"/>
    <cellStyle name="Dane wejściowe 18 3 2 3" xfId="6368"/>
    <cellStyle name="Dane wejściowe 18 3 2 3 2" xfId="6369"/>
    <cellStyle name="Dane wejściowe 18 3 2 4" xfId="6370"/>
    <cellStyle name="Dane wejściowe 18 3 3" xfId="6371"/>
    <cellStyle name="Dane wejściowe 18 3 3 2" xfId="6372"/>
    <cellStyle name="Dane wejściowe 18 3 4" xfId="6373"/>
    <cellStyle name="Dane wejściowe 18 3 4 2" xfId="6374"/>
    <cellStyle name="Dane wejściowe 18 3 5" xfId="6375"/>
    <cellStyle name="Dane wejściowe 18 3 5 2" xfId="6376"/>
    <cellStyle name="Dane wejściowe 18 3 6" xfId="6377"/>
    <cellStyle name="Dane wejściowe 18 3 7" xfId="6378"/>
    <cellStyle name="Dane wejściowe 18 3 8" xfId="6379"/>
    <cellStyle name="Dane wejściowe 18 4" xfId="6380"/>
    <cellStyle name="Dane wejściowe 18 4 2" xfId="6381"/>
    <cellStyle name="Dane wejściowe 18 4 2 2" xfId="6382"/>
    <cellStyle name="Dane wejściowe 18 4 3" xfId="6383"/>
    <cellStyle name="Dane wejściowe 18 4 3 2" xfId="6384"/>
    <cellStyle name="Dane wejściowe 18 4 4" xfId="6385"/>
    <cellStyle name="Dane wejściowe 18 4 5" xfId="6386"/>
    <cellStyle name="Dane wejściowe 18 4 6" xfId="6387"/>
    <cellStyle name="Dane wejściowe 18 5" xfId="6388"/>
    <cellStyle name="Dane wejściowe 18 5 2" xfId="6389"/>
    <cellStyle name="Dane wejściowe 18 5 2 2" xfId="6390"/>
    <cellStyle name="Dane wejściowe 18 5 3" xfId="6391"/>
    <cellStyle name="Dane wejściowe 18 5 3 2" xfId="6392"/>
    <cellStyle name="Dane wejściowe 18 5 4" xfId="6393"/>
    <cellStyle name="Dane wejściowe 18 5 5" xfId="6394"/>
    <cellStyle name="Dane wejściowe 18 5 6" xfId="6395"/>
    <cellStyle name="Dane wejściowe 18 6" xfId="6396"/>
    <cellStyle name="Dane wejściowe 18 6 2" xfId="6397"/>
    <cellStyle name="Dane wejściowe 18 6 2 2" xfId="6398"/>
    <cellStyle name="Dane wejściowe 18 6 3" xfId="6399"/>
    <cellStyle name="Dane wejściowe 18 6 3 2" xfId="6400"/>
    <cellStyle name="Dane wejściowe 18 6 4" xfId="6401"/>
    <cellStyle name="Dane wejściowe 18 6 5" xfId="6402"/>
    <cellStyle name="Dane wejściowe 18 6 6" xfId="6403"/>
    <cellStyle name="Dane wejściowe 18 7" xfId="6404"/>
    <cellStyle name="Dane wejściowe 18 7 2" xfId="6405"/>
    <cellStyle name="Dane wejściowe 18 7 3" xfId="6406"/>
    <cellStyle name="Dane wejściowe 18 7 4" xfId="6407"/>
    <cellStyle name="Dane wejściowe 18 8" xfId="6408"/>
    <cellStyle name="Dane wejściowe 18 8 2" xfId="6409"/>
    <cellStyle name="Dane wejściowe 18 9" xfId="6410"/>
    <cellStyle name="Dane wejściowe 18 9 2" xfId="6411"/>
    <cellStyle name="Dane wejściowe 19" xfId="6412"/>
    <cellStyle name="Dane wejściowe 19 10" xfId="6413"/>
    <cellStyle name="Dane wejściowe 19 11" xfId="6414"/>
    <cellStyle name="Dane wejściowe 19 2" xfId="6415"/>
    <cellStyle name="Dane wejściowe 19 2 2" xfId="6416"/>
    <cellStyle name="Dane wejściowe 19 2 2 2" xfId="6417"/>
    <cellStyle name="Dane wejściowe 19 2 2 2 2" xfId="6418"/>
    <cellStyle name="Dane wejściowe 19 2 2 3" xfId="6419"/>
    <cellStyle name="Dane wejściowe 19 2 2 3 2" xfId="6420"/>
    <cellStyle name="Dane wejściowe 19 2 2 4" xfId="6421"/>
    <cellStyle name="Dane wejściowe 19 2 3" xfId="6422"/>
    <cellStyle name="Dane wejściowe 19 2 3 2" xfId="6423"/>
    <cellStyle name="Dane wejściowe 19 2 4" xfId="6424"/>
    <cellStyle name="Dane wejściowe 19 2 4 2" xfId="6425"/>
    <cellStyle name="Dane wejściowe 19 2 5" xfId="6426"/>
    <cellStyle name="Dane wejściowe 19 2 5 2" xfId="6427"/>
    <cellStyle name="Dane wejściowe 19 2 6" xfId="6428"/>
    <cellStyle name="Dane wejściowe 19 3" xfId="6429"/>
    <cellStyle name="Dane wejściowe 19 3 2" xfId="6430"/>
    <cellStyle name="Dane wejściowe 19 3 2 2" xfId="6431"/>
    <cellStyle name="Dane wejściowe 19 3 2 2 2" xfId="6432"/>
    <cellStyle name="Dane wejściowe 19 3 2 3" xfId="6433"/>
    <cellStyle name="Dane wejściowe 19 3 2 3 2" xfId="6434"/>
    <cellStyle name="Dane wejściowe 19 3 2 4" xfId="6435"/>
    <cellStyle name="Dane wejściowe 19 3 3" xfId="6436"/>
    <cellStyle name="Dane wejściowe 19 3 3 2" xfId="6437"/>
    <cellStyle name="Dane wejściowe 19 3 4" xfId="6438"/>
    <cellStyle name="Dane wejściowe 19 3 4 2" xfId="6439"/>
    <cellStyle name="Dane wejściowe 19 3 5" xfId="6440"/>
    <cellStyle name="Dane wejściowe 19 3 5 2" xfId="6441"/>
    <cellStyle name="Dane wejściowe 19 3 6" xfId="6442"/>
    <cellStyle name="Dane wejściowe 19 3 7" xfId="6443"/>
    <cellStyle name="Dane wejściowe 19 3 8" xfId="6444"/>
    <cellStyle name="Dane wejściowe 19 4" xfId="6445"/>
    <cellStyle name="Dane wejściowe 19 4 2" xfId="6446"/>
    <cellStyle name="Dane wejściowe 19 4 2 2" xfId="6447"/>
    <cellStyle name="Dane wejściowe 19 4 3" xfId="6448"/>
    <cellStyle name="Dane wejściowe 19 4 3 2" xfId="6449"/>
    <cellStyle name="Dane wejściowe 19 4 4" xfId="6450"/>
    <cellStyle name="Dane wejściowe 19 4 5" xfId="6451"/>
    <cellStyle name="Dane wejściowe 19 4 6" xfId="6452"/>
    <cellStyle name="Dane wejściowe 19 5" xfId="6453"/>
    <cellStyle name="Dane wejściowe 19 5 2" xfId="6454"/>
    <cellStyle name="Dane wejściowe 19 5 2 2" xfId="6455"/>
    <cellStyle name="Dane wejściowe 19 5 3" xfId="6456"/>
    <cellStyle name="Dane wejściowe 19 5 3 2" xfId="6457"/>
    <cellStyle name="Dane wejściowe 19 5 4" xfId="6458"/>
    <cellStyle name="Dane wejściowe 19 5 5" xfId="6459"/>
    <cellStyle name="Dane wejściowe 19 5 6" xfId="6460"/>
    <cellStyle name="Dane wejściowe 19 6" xfId="6461"/>
    <cellStyle name="Dane wejściowe 19 6 2" xfId="6462"/>
    <cellStyle name="Dane wejściowe 19 6 2 2" xfId="6463"/>
    <cellStyle name="Dane wejściowe 19 6 3" xfId="6464"/>
    <cellStyle name="Dane wejściowe 19 6 3 2" xfId="6465"/>
    <cellStyle name="Dane wejściowe 19 6 4" xfId="6466"/>
    <cellStyle name="Dane wejściowe 19 6 5" xfId="6467"/>
    <cellStyle name="Dane wejściowe 19 6 6" xfId="6468"/>
    <cellStyle name="Dane wejściowe 19 7" xfId="6469"/>
    <cellStyle name="Dane wejściowe 19 7 2" xfId="6470"/>
    <cellStyle name="Dane wejściowe 19 7 3" xfId="6471"/>
    <cellStyle name="Dane wejściowe 19 7 4" xfId="6472"/>
    <cellStyle name="Dane wejściowe 19 8" xfId="6473"/>
    <cellStyle name="Dane wejściowe 19 8 2" xfId="6474"/>
    <cellStyle name="Dane wejściowe 19 9" xfId="6475"/>
    <cellStyle name="Dane wejściowe 19 9 2" xfId="6476"/>
    <cellStyle name="Dane wejściowe 2" xfId="6477"/>
    <cellStyle name="Dane wejściowe 2 10" xfId="6478"/>
    <cellStyle name="Dane wejściowe 2 11" xfId="6479"/>
    <cellStyle name="Dane wejściowe 2 2" xfId="6480"/>
    <cellStyle name="Dane wejściowe 2 2 2" xfId="6481"/>
    <cellStyle name="Dane wejściowe 2 2 2 2" xfId="6482"/>
    <cellStyle name="Dane wejściowe 2 2 2 2 2" xfId="6483"/>
    <cellStyle name="Dane wejściowe 2 2 2 3" xfId="6484"/>
    <cellStyle name="Dane wejściowe 2 2 2 3 2" xfId="6485"/>
    <cellStyle name="Dane wejściowe 2 2 2 4" xfId="6486"/>
    <cellStyle name="Dane wejściowe 2 2 3" xfId="6487"/>
    <cellStyle name="Dane wejściowe 2 2 3 2" xfId="6488"/>
    <cellStyle name="Dane wejściowe 2 2 4" xfId="6489"/>
    <cellStyle name="Dane wejściowe 2 2 4 2" xfId="6490"/>
    <cellStyle name="Dane wejściowe 2 2 5" xfId="6491"/>
    <cellStyle name="Dane wejściowe 2 2 5 2" xfId="6492"/>
    <cellStyle name="Dane wejściowe 2 2 6" xfId="6493"/>
    <cellStyle name="Dane wejściowe 2 3" xfId="6494"/>
    <cellStyle name="Dane wejściowe 2 3 2" xfId="6495"/>
    <cellStyle name="Dane wejściowe 2 3 2 2" xfId="6496"/>
    <cellStyle name="Dane wejściowe 2 3 2 2 2" xfId="6497"/>
    <cellStyle name="Dane wejściowe 2 3 2 3" xfId="6498"/>
    <cellStyle name="Dane wejściowe 2 3 2 3 2" xfId="6499"/>
    <cellStyle name="Dane wejściowe 2 3 2 4" xfId="6500"/>
    <cellStyle name="Dane wejściowe 2 3 3" xfId="6501"/>
    <cellStyle name="Dane wejściowe 2 3 3 2" xfId="6502"/>
    <cellStyle name="Dane wejściowe 2 3 4" xfId="6503"/>
    <cellStyle name="Dane wejściowe 2 3 4 2" xfId="6504"/>
    <cellStyle name="Dane wejściowe 2 3 5" xfId="6505"/>
    <cellStyle name="Dane wejściowe 2 3 5 2" xfId="6506"/>
    <cellStyle name="Dane wejściowe 2 3 6" xfId="6507"/>
    <cellStyle name="Dane wejściowe 2 3 7" xfId="6508"/>
    <cellStyle name="Dane wejściowe 2 3 8" xfId="6509"/>
    <cellStyle name="Dane wejściowe 2 4" xfId="6510"/>
    <cellStyle name="Dane wejściowe 2 4 2" xfId="6511"/>
    <cellStyle name="Dane wejściowe 2 4 2 2" xfId="6512"/>
    <cellStyle name="Dane wejściowe 2 4 3" xfId="6513"/>
    <cellStyle name="Dane wejściowe 2 4 3 2" xfId="6514"/>
    <cellStyle name="Dane wejściowe 2 4 4" xfId="6515"/>
    <cellStyle name="Dane wejściowe 2 4 5" xfId="6516"/>
    <cellStyle name="Dane wejściowe 2 4 6" xfId="6517"/>
    <cellStyle name="Dane wejściowe 2 5" xfId="6518"/>
    <cellStyle name="Dane wejściowe 2 5 2" xfId="6519"/>
    <cellStyle name="Dane wejściowe 2 5 2 2" xfId="6520"/>
    <cellStyle name="Dane wejściowe 2 5 3" xfId="6521"/>
    <cellStyle name="Dane wejściowe 2 5 3 2" xfId="6522"/>
    <cellStyle name="Dane wejściowe 2 5 4" xfId="6523"/>
    <cellStyle name="Dane wejściowe 2 5 5" xfId="6524"/>
    <cellStyle name="Dane wejściowe 2 5 6" xfId="6525"/>
    <cellStyle name="Dane wejściowe 2 6" xfId="6526"/>
    <cellStyle name="Dane wejściowe 2 6 2" xfId="6527"/>
    <cellStyle name="Dane wejściowe 2 6 2 2" xfId="6528"/>
    <cellStyle name="Dane wejściowe 2 6 3" xfId="6529"/>
    <cellStyle name="Dane wejściowe 2 6 3 2" xfId="6530"/>
    <cellStyle name="Dane wejściowe 2 6 4" xfId="6531"/>
    <cellStyle name="Dane wejściowe 2 6 5" xfId="6532"/>
    <cellStyle name="Dane wejściowe 2 6 6" xfId="6533"/>
    <cellStyle name="Dane wejściowe 2 7" xfId="6534"/>
    <cellStyle name="Dane wejściowe 2 7 2" xfId="6535"/>
    <cellStyle name="Dane wejściowe 2 7 3" xfId="6536"/>
    <cellStyle name="Dane wejściowe 2 7 4" xfId="6537"/>
    <cellStyle name="Dane wejściowe 2 8" xfId="6538"/>
    <cellStyle name="Dane wejściowe 2 8 2" xfId="6539"/>
    <cellStyle name="Dane wejściowe 2 9" xfId="6540"/>
    <cellStyle name="Dane wejściowe 2 9 2" xfId="6541"/>
    <cellStyle name="Dane wejściowe 20" xfId="6542"/>
    <cellStyle name="Dane wejściowe 20 10" xfId="6543"/>
    <cellStyle name="Dane wejściowe 20 11" xfId="6544"/>
    <cellStyle name="Dane wejściowe 20 2" xfId="6545"/>
    <cellStyle name="Dane wejściowe 20 2 2" xfId="6546"/>
    <cellStyle name="Dane wejściowe 20 2 2 2" xfId="6547"/>
    <cellStyle name="Dane wejściowe 20 2 2 2 2" xfId="6548"/>
    <cellStyle name="Dane wejściowe 20 2 2 3" xfId="6549"/>
    <cellStyle name="Dane wejściowe 20 2 2 3 2" xfId="6550"/>
    <cellStyle name="Dane wejściowe 20 2 2 4" xfId="6551"/>
    <cellStyle name="Dane wejściowe 20 2 3" xfId="6552"/>
    <cellStyle name="Dane wejściowe 20 2 3 2" xfId="6553"/>
    <cellStyle name="Dane wejściowe 20 2 4" xfId="6554"/>
    <cellStyle name="Dane wejściowe 20 2 4 2" xfId="6555"/>
    <cellStyle name="Dane wejściowe 20 2 5" xfId="6556"/>
    <cellStyle name="Dane wejściowe 20 2 5 2" xfId="6557"/>
    <cellStyle name="Dane wejściowe 20 2 6" xfId="6558"/>
    <cellStyle name="Dane wejściowe 20 3" xfId="6559"/>
    <cellStyle name="Dane wejściowe 20 3 2" xfId="6560"/>
    <cellStyle name="Dane wejściowe 20 3 2 2" xfId="6561"/>
    <cellStyle name="Dane wejściowe 20 3 2 2 2" xfId="6562"/>
    <cellStyle name="Dane wejściowe 20 3 2 3" xfId="6563"/>
    <cellStyle name="Dane wejściowe 20 3 2 3 2" xfId="6564"/>
    <cellStyle name="Dane wejściowe 20 3 2 4" xfId="6565"/>
    <cellStyle name="Dane wejściowe 20 3 3" xfId="6566"/>
    <cellStyle name="Dane wejściowe 20 3 3 2" xfId="6567"/>
    <cellStyle name="Dane wejściowe 20 3 4" xfId="6568"/>
    <cellStyle name="Dane wejściowe 20 3 4 2" xfId="6569"/>
    <cellStyle name="Dane wejściowe 20 3 5" xfId="6570"/>
    <cellStyle name="Dane wejściowe 20 3 5 2" xfId="6571"/>
    <cellStyle name="Dane wejściowe 20 3 6" xfId="6572"/>
    <cellStyle name="Dane wejściowe 20 3 7" xfId="6573"/>
    <cellStyle name="Dane wejściowe 20 3 8" xfId="6574"/>
    <cellStyle name="Dane wejściowe 20 4" xfId="6575"/>
    <cellStyle name="Dane wejściowe 20 4 2" xfId="6576"/>
    <cellStyle name="Dane wejściowe 20 4 2 2" xfId="6577"/>
    <cellStyle name="Dane wejściowe 20 4 3" xfId="6578"/>
    <cellStyle name="Dane wejściowe 20 4 3 2" xfId="6579"/>
    <cellStyle name="Dane wejściowe 20 4 4" xfId="6580"/>
    <cellStyle name="Dane wejściowe 20 4 5" xfId="6581"/>
    <cellStyle name="Dane wejściowe 20 4 6" xfId="6582"/>
    <cellStyle name="Dane wejściowe 20 5" xfId="6583"/>
    <cellStyle name="Dane wejściowe 20 5 2" xfId="6584"/>
    <cellStyle name="Dane wejściowe 20 5 2 2" xfId="6585"/>
    <cellStyle name="Dane wejściowe 20 5 3" xfId="6586"/>
    <cellStyle name="Dane wejściowe 20 5 3 2" xfId="6587"/>
    <cellStyle name="Dane wejściowe 20 5 4" xfId="6588"/>
    <cellStyle name="Dane wejściowe 20 5 5" xfId="6589"/>
    <cellStyle name="Dane wejściowe 20 5 6" xfId="6590"/>
    <cellStyle name="Dane wejściowe 20 6" xfId="6591"/>
    <cellStyle name="Dane wejściowe 20 6 2" xfId="6592"/>
    <cellStyle name="Dane wejściowe 20 6 2 2" xfId="6593"/>
    <cellStyle name="Dane wejściowe 20 6 3" xfId="6594"/>
    <cellStyle name="Dane wejściowe 20 6 3 2" xfId="6595"/>
    <cellStyle name="Dane wejściowe 20 6 4" xfId="6596"/>
    <cellStyle name="Dane wejściowe 20 6 5" xfId="6597"/>
    <cellStyle name="Dane wejściowe 20 6 6" xfId="6598"/>
    <cellStyle name="Dane wejściowe 20 7" xfId="6599"/>
    <cellStyle name="Dane wejściowe 20 7 2" xfId="6600"/>
    <cellStyle name="Dane wejściowe 20 7 3" xfId="6601"/>
    <cellStyle name="Dane wejściowe 20 7 4" xfId="6602"/>
    <cellStyle name="Dane wejściowe 20 8" xfId="6603"/>
    <cellStyle name="Dane wejściowe 20 8 2" xfId="6604"/>
    <cellStyle name="Dane wejściowe 20 9" xfId="6605"/>
    <cellStyle name="Dane wejściowe 20 9 2" xfId="6606"/>
    <cellStyle name="Dane wejściowe 21" xfId="6607"/>
    <cellStyle name="Dane wejściowe 21 10" xfId="6608"/>
    <cellStyle name="Dane wejściowe 21 11" xfId="6609"/>
    <cellStyle name="Dane wejściowe 21 2" xfId="6610"/>
    <cellStyle name="Dane wejściowe 21 2 2" xfId="6611"/>
    <cellStyle name="Dane wejściowe 21 2 2 2" xfId="6612"/>
    <cellStyle name="Dane wejściowe 21 2 2 2 2" xfId="6613"/>
    <cellStyle name="Dane wejściowe 21 2 2 3" xfId="6614"/>
    <cellStyle name="Dane wejściowe 21 2 2 3 2" xfId="6615"/>
    <cellStyle name="Dane wejściowe 21 2 2 4" xfId="6616"/>
    <cellStyle name="Dane wejściowe 21 2 3" xfId="6617"/>
    <cellStyle name="Dane wejściowe 21 2 3 2" xfId="6618"/>
    <cellStyle name="Dane wejściowe 21 2 4" xfId="6619"/>
    <cellStyle name="Dane wejściowe 21 2 4 2" xfId="6620"/>
    <cellStyle name="Dane wejściowe 21 2 5" xfId="6621"/>
    <cellStyle name="Dane wejściowe 21 2 5 2" xfId="6622"/>
    <cellStyle name="Dane wejściowe 21 2 6" xfId="6623"/>
    <cellStyle name="Dane wejściowe 21 3" xfId="6624"/>
    <cellStyle name="Dane wejściowe 21 3 2" xfId="6625"/>
    <cellStyle name="Dane wejściowe 21 3 2 2" xfId="6626"/>
    <cellStyle name="Dane wejściowe 21 3 2 2 2" xfId="6627"/>
    <cellStyle name="Dane wejściowe 21 3 2 3" xfId="6628"/>
    <cellStyle name="Dane wejściowe 21 3 2 3 2" xfId="6629"/>
    <cellStyle name="Dane wejściowe 21 3 2 4" xfId="6630"/>
    <cellStyle name="Dane wejściowe 21 3 3" xfId="6631"/>
    <cellStyle name="Dane wejściowe 21 3 3 2" xfId="6632"/>
    <cellStyle name="Dane wejściowe 21 3 4" xfId="6633"/>
    <cellStyle name="Dane wejściowe 21 3 4 2" xfId="6634"/>
    <cellStyle name="Dane wejściowe 21 3 5" xfId="6635"/>
    <cellStyle name="Dane wejściowe 21 3 5 2" xfId="6636"/>
    <cellStyle name="Dane wejściowe 21 3 6" xfId="6637"/>
    <cellStyle name="Dane wejściowe 21 3 7" xfId="6638"/>
    <cellStyle name="Dane wejściowe 21 3 8" xfId="6639"/>
    <cellStyle name="Dane wejściowe 21 4" xfId="6640"/>
    <cellStyle name="Dane wejściowe 21 4 2" xfId="6641"/>
    <cellStyle name="Dane wejściowe 21 4 2 2" xfId="6642"/>
    <cellStyle name="Dane wejściowe 21 4 3" xfId="6643"/>
    <cellStyle name="Dane wejściowe 21 4 3 2" xfId="6644"/>
    <cellStyle name="Dane wejściowe 21 4 4" xfId="6645"/>
    <cellStyle name="Dane wejściowe 21 4 5" xfId="6646"/>
    <cellStyle name="Dane wejściowe 21 4 6" xfId="6647"/>
    <cellStyle name="Dane wejściowe 21 5" xfId="6648"/>
    <cellStyle name="Dane wejściowe 21 5 2" xfId="6649"/>
    <cellStyle name="Dane wejściowe 21 5 2 2" xfId="6650"/>
    <cellStyle name="Dane wejściowe 21 5 3" xfId="6651"/>
    <cellStyle name="Dane wejściowe 21 5 3 2" xfId="6652"/>
    <cellStyle name="Dane wejściowe 21 5 4" xfId="6653"/>
    <cellStyle name="Dane wejściowe 21 5 5" xfId="6654"/>
    <cellStyle name="Dane wejściowe 21 5 6" xfId="6655"/>
    <cellStyle name="Dane wejściowe 21 6" xfId="6656"/>
    <cellStyle name="Dane wejściowe 21 6 2" xfId="6657"/>
    <cellStyle name="Dane wejściowe 21 6 2 2" xfId="6658"/>
    <cellStyle name="Dane wejściowe 21 6 3" xfId="6659"/>
    <cellStyle name="Dane wejściowe 21 6 3 2" xfId="6660"/>
    <cellStyle name="Dane wejściowe 21 6 4" xfId="6661"/>
    <cellStyle name="Dane wejściowe 21 6 5" xfId="6662"/>
    <cellStyle name="Dane wejściowe 21 6 6" xfId="6663"/>
    <cellStyle name="Dane wejściowe 21 7" xfId="6664"/>
    <cellStyle name="Dane wejściowe 21 7 2" xfId="6665"/>
    <cellStyle name="Dane wejściowe 21 7 3" xfId="6666"/>
    <cellStyle name="Dane wejściowe 21 7 4" xfId="6667"/>
    <cellStyle name="Dane wejściowe 21 8" xfId="6668"/>
    <cellStyle name="Dane wejściowe 21 8 2" xfId="6669"/>
    <cellStyle name="Dane wejściowe 21 9" xfId="6670"/>
    <cellStyle name="Dane wejściowe 21 9 2" xfId="6671"/>
    <cellStyle name="Dane wejściowe 22" xfId="6672"/>
    <cellStyle name="Dane wejściowe 22 10" xfId="6673"/>
    <cellStyle name="Dane wejściowe 22 11" xfId="6674"/>
    <cellStyle name="Dane wejściowe 22 2" xfId="6675"/>
    <cellStyle name="Dane wejściowe 22 2 2" xfId="6676"/>
    <cellStyle name="Dane wejściowe 22 2 2 2" xfId="6677"/>
    <cellStyle name="Dane wejściowe 22 2 2 2 2" xfId="6678"/>
    <cellStyle name="Dane wejściowe 22 2 2 3" xfId="6679"/>
    <cellStyle name="Dane wejściowe 22 2 2 3 2" xfId="6680"/>
    <cellStyle name="Dane wejściowe 22 2 2 4" xfId="6681"/>
    <cellStyle name="Dane wejściowe 22 2 3" xfId="6682"/>
    <cellStyle name="Dane wejściowe 22 2 3 2" xfId="6683"/>
    <cellStyle name="Dane wejściowe 22 2 4" xfId="6684"/>
    <cellStyle name="Dane wejściowe 22 2 4 2" xfId="6685"/>
    <cellStyle name="Dane wejściowe 22 2 5" xfId="6686"/>
    <cellStyle name="Dane wejściowe 22 2 5 2" xfId="6687"/>
    <cellStyle name="Dane wejściowe 22 2 6" xfId="6688"/>
    <cellStyle name="Dane wejściowe 22 3" xfId="6689"/>
    <cellStyle name="Dane wejściowe 22 3 2" xfId="6690"/>
    <cellStyle name="Dane wejściowe 22 3 2 2" xfId="6691"/>
    <cellStyle name="Dane wejściowe 22 3 2 2 2" xfId="6692"/>
    <cellStyle name="Dane wejściowe 22 3 2 3" xfId="6693"/>
    <cellStyle name="Dane wejściowe 22 3 2 3 2" xfId="6694"/>
    <cellStyle name="Dane wejściowe 22 3 2 4" xfId="6695"/>
    <cellStyle name="Dane wejściowe 22 3 3" xfId="6696"/>
    <cellStyle name="Dane wejściowe 22 3 3 2" xfId="6697"/>
    <cellStyle name="Dane wejściowe 22 3 4" xfId="6698"/>
    <cellStyle name="Dane wejściowe 22 3 4 2" xfId="6699"/>
    <cellStyle name="Dane wejściowe 22 3 5" xfId="6700"/>
    <cellStyle name="Dane wejściowe 22 3 5 2" xfId="6701"/>
    <cellStyle name="Dane wejściowe 22 3 6" xfId="6702"/>
    <cellStyle name="Dane wejściowe 22 3 7" xfId="6703"/>
    <cellStyle name="Dane wejściowe 22 3 8" xfId="6704"/>
    <cellStyle name="Dane wejściowe 22 4" xfId="6705"/>
    <cellStyle name="Dane wejściowe 22 4 2" xfId="6706"/>
    <cellStyle name="Dane wejściowe 22 4 2 2" xfId="6707"/>
    <cellStyle name="Dane wejściowe 22 4 3" xfId="6708"/>
    <cellStyle name="Dane wejściowe 22 4 3 2" xfId="6709"/>
    <cellStyle name="Dane wejściowe 22 4 4" xfId="6710"/>
    <cellStyle name="Dane wejściowe 22 4 5" xfId="6711"/>
    <cellStyle name="Dane wejściowe 22 4 6" xfId="6712"/>
    <cellStyle name="Dane wejściowe 22 5" xfId="6713"/>
    <cellStyle name="Dane wejściowe 22 5 2" xfId="6714"/>
    <cellStyle name="Dane wejściowe 22 5 2 2" xfId="6715"/>
    <cellStyle name="Dane wejściowe 22 5 3" xfId="6716"/>
    <cellStyle name="Dane wejściowe 22 5 3 2" xfId="6717"/>
    <cellStyle name="Dane wejściowe 22 5 4" xfId="6718"/>
    <cellStyle name="Dane wejściowe 22 5 5" xfId="6719"/>
    <cellStyle name="Dane wejściowe 22 5 6" xfId="6720"/>
    <cellStyle name="Dane wejściowe 22 6" xfId="6721"/>
    <cellStyle name="Dane wejściowe 22 6 2" xfId="6722"/>
    <cellStyle name="Dane wejściowe 22 6 2 2" xfId="6723"/>
    <cellStyle name="Dane wejściowe 22 6 3" xfId="6724"/>
    <cellStyle name="Dane wejściowe 22 6 3 2" xfId="6725"/>
    <cellStyle name="Dane wejściowe 22 6 4" xfId="6726"/>
    <cellStyle name="Dane wejściowe 22 6 5" xfId="6727"/>
    <cellStyle name="Dane wejściowe 22 6 6" xfId="6728"/>
    <cellStyle name="Dane wejściowe 22 7" xfId="6729"/>
    <cellStyle name="Dane wejściowe 22 7 2" xfId="6730"/>
    <cellStyle name="Dane wejściowe 22 7 3" xfId="6731"/>
    <cellStyle name="Dane wejściowe 22 7 4" xfId="6732"/>
    <cellStyle name="Dane wejściowe 22 8" xfId="6733"/>
    <cellStyle name="Dane wejściowe 22 8 2" xfId="6734"/>
    <cellStyle name="Dane wejściowe 22 9" xfId="6735"/>
    <cellStyle name="Dane wejściowe 22 9 2" xfId="6736"/>
    <cellStyle name="Dane wejściowe 23" xfId="6737"/>
    <cellStyle name="Dane wejściowe 23 10" xfId="6738"/>
    <cellStyle name="Dane wejściowe 23 11" xfId="6739"/>
    <cellStyle name="Dane wejściowe 23 2" xfId="6740"/>
    <cellStyle name="Dane wejściowe 23 2 2" xfId="6741"/>
    <cellStyle name="Dane wejściowe 23 2 2 2" xfId="6742"/>
    <cellStyle name="Dane wejściowe 23 2 2 2 2" xfId="6743"/>
    <cellStyle name="Dane wejściowe 23 2 2 3" xfId="6744"/>
    <cellStyle name="Dane wejściowe 23 2 2 3 2" xfId="6745"/>
    <cellStyle name="Dane wejściowe 23 2 2 4" xfId="6746"/>
    <cellStyle name="Dane wejściowe 23 2 3" xfId="6747"/>
    <cellStyle name="Dane wejściowe 23 2 3 2" xfId="6748"/>
    <cellStyle name="Dane wejściowe 23 2 4" xfId="6749"/>
    <cellStyle name="Dane wejściowe 23 2 4 2" xfId="6750"/>
    <cellStyle name="Dane wejściowe 23 2 5" xfId="6751"/>
    <cellStyle name="Dane wejściowe 23 2 5 2" xfId="6752"/>
    <cellStyle name="Dane wejściowe 23 2 6" xfId="6753"/>
    <cellStyle name="Dane wejściowe 23 3" xfId="6754"/>
    <cellStyle name="Dane wejściowe 23 3 2" xfId="6755"/>
    <cellStyle name="Dane wejściowe 23 3 2 2" xfId="6756"/>
    <cellStyle name="Dane wejściowe 23 3 2 2 2" xfId="6757"/>
    <cellStyle name="Dane wejściowe 23 3 2 3" xfId="6758"/>
    <cellStyle name="Dane wejściowe 23 3 2 3 2" xfId="6759"/>
    <cellStyle name="Dane wejściowe 23 3 2 4" xfId="6760"/>
    <cellStyle name="Dane wejściowe 23 3 3" xfId="6761"/>
    <cellStyle name="Dane wejściowe 23 3 3 2" xfId="6762"/>
    <cellStyle name="Dane wejściowe 23 3 4" xfId="6763"/>
    <cellStyle name="Dane wejściowe 23 3 4 2" xfId="6764"/>
    <cellStyle name="Dane wejściowe 23 3 5" xfId="6765"/>
    <cellStyle name="Dane wejściowe 23 3 5 2" xfId="6766"/>
    <cellStyle name="Dane wejściowe 23 3 6" xfId="6767"/>
    <cellStyle name="Dane wejściowe 23 3 7" xfId="6768"/>
    <cellStyle name="Dane wejściowe 23 3 8" xfId="6769"/>
    <cellStyle name="Dane wejściowe 23 4" xfId="6770"/>
    <cellStyle name="Dane wejściowe 23 4 2" xfId="6771"/>
    <cellStyle name="Dane wejściowe 23 4 2 2" xfId="6772"/>
    <cellStyle name="Dane wejściowe 23 4 3" xfId="6773"/>
    <cellStyle name="Dane wejściowe 23 4 3 2" xfId="6774"/>
    <cellStyle name="Dane wejściowe 23 4 4" xfId="6775"/>
    <cellStyle name="Dane wejściowe 23 4 5" xfId="6776"/>
    <cellStyle name="Dane wejściowe 23 4 6" xfId="6777"/>
    <cellStyle name="Dane wejściowe 23 5" xfId="6778"/>
    <cellStyle name="Dane wejściowe 23 5 2" xfId="6779"/>
    <cellStyle name="Dane wejściowe 23 5 2 2" xfId="6780"/>
    <cellStyle name="Dane wejściowe 23 5 3" xfId="6781"/>
    <cellStyle name="Dane wejściowe 23 5 3 2" xfId="6782"/>
    <cellStyle name="Dane wejściowe 23 5 4" xfId="6783"/>
    <cellStyle name="Dane wejściowe 23 5 5" xfId="6784"/>
    <cellStyle name="Dane wejściowe 23 5 6" xfId="6785"/>
    <cellStyle name="Dane wejściowe 23 6" xfId="6786"/>
    <cellStyle name="Dane wejściowe 23 6 2" xfId="6787"/>
    <cellStyle name="Dane wejściowe 23 6 2 2" xfId="6788"/>
    <cellStyle name="Dane wejściowe 23 6 3" xfId="6789"/>
    <cellStyle name="Dane wejściowe 23 6 3 2" xfId="6790"/>
    <cellStyle name="Dane wejściowe 23 6 4" xfId="6791"/>
    <cellStyle name="Dane wejściowe 23 6 5" xfId="6792"/>
    <cellStyle name="Dane wejściowe 23 6 6" xfId="6793"/>
    <cellStyle name="Dane wejściowe 23 7" xfId="6794"/>
    <cellStyle name="Dane wejściowe 23 7 2" xfId="6795"/>
    <cellStyle name="Dane wejściowe 23 7 3" xfId="6796"/>
    <cellStyle name="Dane wejściowe 23 7 4" xfId="6797"/>
    <cellStyle name="Dane wejściowe 23 8" xfId="6798"/>
    <cellStyle name="Dane wejściowe 23 8 2" xfId="6799"/>
    <cellStyle name="Dane wejściowe 23 9" xfId="6800"/>
    <cellStyle name="Dane wejściowe 23 9 2" xfId="6801"/>
    <cellStyle name="Dane wejściowe 24" xfId="6802"/>
    <cellStyle name="Dane wejściowe 24 10" xfId="6803"/>
    <cellStyle name="Dane wejściowe 24 11" xfId="6804"/>
    <cellStyle name="Dane wejściowe 24 2" xfId="6805"/>
    <cellStyle name="Dane wejściowe 24 2 2" xfId="6806"/>
    <cellStyle name="Dane wejściowe 24 2 2 2" xfId="6807"/>
    <cellStyle name="Dane wejściowe 24 2 2 2 2" xfId="6808"/>
    <cellStyle name="Dane wejściowe 24 2 2 3" xfId="6809"/>
    <cellStyle name="Dane wejściowe 24 2 2 3 2" xfId="6810"/>
    <cellStyle name="Dane wejściowe 24 2 2 4" xfId="6811"/>
    <cellStyle name="Dane wejściowe 24 2 3" xfId="6812"/>
    <cellStyle name="Dane wejściowe 24 2 3 2" xfId="6813"/>
    <cellStyle name="Dane wejściowe 24 2 4" xfId="6814"/>
    <cellStyle name="Dane wejściowe 24 2 4 2" xfId="6815"/>
    <cellStyle name="Dane wejściowe 24 2 5" xfId="6816"/>
    <cellStyle name="Dane wejściowe 24 2 5 2" xfId="6817"/>
    <cellStyle name="Dane wejściowe 24 2 6" xfId="6818"/>
    <cellStyle name="Dane wejściowe 24 3" xfId="6819"/>
    <cellStyle name="Dane wejściowe 24 3 2" xfId="6820"/>
    <cellStyle name="Dane wejściowe 24 3 2 2" xfId="6821"/>
    <cellStyle name="Dane wejściowe 24 3 2 2 2" xfId="6822"/>
    <cellStyle name="Dane wejściowe 24 3 2 3" xfId="6823"/>
    <cellStyle name="Dane wejściowe 24 3 2 3 2" xfId="6824"/>
    <cellStyle name="Dane wejściowe 24 3 2 4" xfId="6825"/>
    <cellStyle name="Dane wejściowe 24 3 3" xfId="6826"/>
    <cellStyle name="Dane wejściowe 24 3 3 2" xfId="6827"/>
    <cellStyle name="Dane wejściowe 24 3 4" xfId="6828"/>
    <cellStyle name="Dane wejściowe 24 3 4 2" xfId="6829"/>
    <cellStyle name="Dane wejściowe 24 3 5" xfId="6830"/>
    <cellStyle name="Dane wejściowe 24 3 5 2" xfId="6831"/>
    <cellStyle name="Dane wejściowe 24 3 6" xfId="6832"/>
    <cellStyle name="Dane wejściowe 24 3 7" xfId="6833"/>
    <cellStyle name="Dane wejściowe 24 3 8" xfId="6834"/>
    <cellStyle name="Dane wejściowe 24 4" xfId="6835"/>
    <cellStyle name="Dane wejściowe 24 4 2" xfId="6836"/>
    <cellStyle name="Dane wejściowe 24 4 2 2" xfId="6837"/>
    <cellStyle name="Dane wejściowe 24 4 3" xfId="6838"/>
    <cellStyle name="Dane wejściowe 24 4 3 2" xfId="6839"/>
    <cellStyle name="Dane wejściowe 24 4 4" xfId="6840"/>
    <cellStyle name="Dane wejściowe 24 4 5" xfId="6841"/>
    <cellStyle name="Dane wejściowe 24 4 6" xfId="6842"/>
    <cellStyle name="Dane wejściowe 24 5" xfId="6843"/>
    <cellStyle name="Dane wejściowe 24 5 2" xfId="6844"/>
    <cellStyle name="Dane wejściowe 24 5 2 2" xfId="6845"/>
    <cellStyle name="Dane wejściowe 24 5 3" xfId="6846"/>
    <cellStyle name="Dane wejściowe 24 5 3 2" xfId="6847"/>
    <cellStyle name="Dane wejściowe 24 5 4" xfId="6848"/>
    <cellStyle name="Dane wejściowe 24 5 5" xfId="6849"/>
    <cellStyle name="Dane wejściowe 24 5 6" xfId="6850"/>
    <cellStyle name="Dane wejściowe 24 6" xfId="6851"/>
    <cellStyle name="Dane wejściowe 24 6 2" xfId="6852"/>
    <cellStyle name="Dane wejściowe 24 6 2 2" xfId="6853"/>
    <cellStyle name="Dane wejściowe 24 6 3" xfId="6854"/>
    <cellStyle name="Dane wejściowe 24 6 3 2" xfId="6855"/>
    <cellStyle name="Dane wejściowe 24 6 4" xfId="6856"/>
    <cellStyle name="Dane wejściowe 24 6 5" xfId="6857"/>
    <cellStyle name="Dane wejściowe 24 6 6" xfId="6858"/>
    <cellStyle name="Dane wejściowe 24 7" xfId="6859"/>
    <cellStyle name="Dane wejściowe 24 7 2" xfId="6860"/>
    <cellStyle name="Dane wejściowe 24 7 3" xfId="6861"/>
    <cellStyle name="Dane wejściowe 24 7 4" xfId="6862"/>
    <cellStyle name="Dane wejściowe 24 8" xfId="6863"/>
    <cellStyle name="Dane wejściowe 24 8 2" xfId="6864"/>
    <cellStyle name="Dane wejściowe 24 9" xfId="6865"/>
    <cellStyle name="Dane wejściowe 24 9 2" xfId="6866"/>
    <cellStyle name="Dane wejściowe 25" xfId="6867"/>
    <cellStyle name="Dane wejściowe 25 2" xfId="6868"/>
    <cellStyle name="Dane wejściowe 25 2 2" xfId="6869"/>
    <cellStyle name="Dane wejściowe 25 2 2 2" xfId="6870"/>
    <cellStyle name="Dane wejściowe 25 2 3" xfId="6871"/>
    <cellStyle name="Dane wejściowe 25 2 3 2" xfId="6872"/>
    <cellStyle name="Dane wejściowe 25 2 4" xfId="6873"/>
    <cellStyle name="Dane wejściowe 25 3" xfId="6874"/>
    <cellStyle name="Dane wejściowe 25 3 2" xfId="6875"/>
    <cellStyle name="Dane wejściowe 25 4" xfId="6876"/>
    <cellStyle name="Dane wejściowe 25 4 2" xfId="6877"/>
    <cellStyle name="Dane wejściowe 25 5" xfId="6878"/>
    <cellStyle name="Dane wejściowe 25 5 2" xfId="6879"/>
    <cellStyle name="Dane wejściowe 25 6" xfId="6880"/>
    <cellStyle name="Dane wejściowe 26" xfId="6881"/>
    <cellStyle name="Dane wejściowe 26 2" xfId="6882"/>
    <cellStyle name="Dane wejściowe 26 2 2" xfId="6883"/>
    <cellStyle name="Dane wejściowe 26 2 2 2" xfId="6884"/>
    <cellStyle name="Dane wejściowe 26 2 3" xfId="6885"/>
    <cellStyle name="Dane wejściowe 26 2 3 2" xfId="6886"/>
    <cellStyle name="Dane wejściowe 26 2 4" xfId="6887"/>
    <cellStyle name="Dane wejściowe 26 3" xfId="6888"/>
    <cellStyle name="Dane wejściowe 26 3 2" xfId="6889"/>
    <cellStyle name="Dane wejściowe 26 4" xfId="6890"/>
    <cellStyle name="Dane wejściowe 26 4 2" xfId="6891"/>
    <cellStyle name="Dane wejściowe 26 5" xfId="6892"/>
    <cellStyle name="Dane wejściowe 26 5 2" xfId="6893"/>
    <cellStyle name="Dane wejściowe 26 6" xfId="6894"/>
    <cellStyle name="Dane wejściowe 26 7" xfId="6895"/>
    <cellStyle name="Dane wejściowe 26 8" xfId="6896"/>
    <cellStyle name="Dane wejściowe 27" xfId="6897"/>
    <cellStyle name="Dane wejściowe 27 2" xfId="6898"/>
    <cellStyle name="Dane wejściowe 27 2 2" xfId="6899"/>
    <cellStyle name="Dane wejściowe 27 3" xfId="6900"/>
    <cellStyle name="Dane wejściowe 27 3 2" xfId="6901"/>
    <cellStyle name="Dane wejściowe 27 4" xfId="6902"/>
    <cellStyle name="Dane wejściowe 27 5" xfId="6903"/>
    <cellStyle name="Dane wejściowe 27 6" xfId="6904"/>
    <cellStyle name="Dane wejściowe 28" xfId="6905"/>
    <cellStyle name="Dane wejściowe 28 2" xfId="6906"/>
    <cellStyle name="Dane wejściowe 28 3" xfId="6907"/>
    <cellStyle name="Dane wejściowe 28 4" xfId="6908"/>
    <cellStyle name="Dane wejściowe 29" xfId="6909"/>
    <cellStyle name="Dane wejściowe 29 2" xfId="6910"/>
    <cellStyle name="Dane wejściowe 29 3" xfId="6911"/>
    <cellStyle name="Dane wejściowe 29 4" xfId="6912"/>
    <cellStyle name="Dane wejściowe 3" xfId="6913"/>
    <cellStyle name="Dane wejściowe 3 10" xfId="6914"/>
    <cellStyle name="Dane wejściowe 3 11" xfId="6915"/>
    <cellStyle name="Dane wejściowe 3 2" xfId="6916"/>
    <cellStyle name="Dane wejściowe 3 2 2" xfId="6917"/>
    <cellStyle name="Dane wejściowe 3 2 2 2" xfId="6918"/>
    <cellStyle name="Dane wejściowe 3 2 2 2 2" xfId="6919"/>
    <cellStyle name="Dane wejściowe 3 2 2 3" xfId="6920"/>
    <cellStyle name="Dane wejściowe 3 2 2 3 2" xfId="6921"/>
    <cellStyle name="Dane wejściowe 3 2 2 4" xfId="6922"/>
    <cellStyle name="Dane wejściowe 3 2 3" xfId="6923"/>
    <cellStyle name="Dane wejściowe 3 2 3 2" xfId="6924"/>
    <cellStyle name="Dane wejściowe 3 2 4" xfId="6925"/>
    <cellStyle name="Dane wejściowe 3 2 4 2" xfId="6926"/>
    <cellStyle name="Dane wejściowe 3 2 5" xfId="6927"/>
    <cellStyle name="Dane wejściowe 3 2 5 2" xfId="6928"/>
    <cellStyle name="Dane wejściowe 3 2 6" xfId="6929"/>
    <cellStyle name="Dane wejściowe 3 3" xfId="6930"/>
    <cellStyle name="Dane wejściowe 3 3 2" xfId="6931"/>
    <cellStyle name="Dane wejściowe 3 3 2 2" xfId="6932"/>
    <cellStyle name="Dane wejściowe 3 3 2 2 2" xfId="6933"/>
    <cellStyle name="Dane wejściowe 3 3 2 3" xfId="6934"/>
    <cellStyle name="Dane wejściowe 3 3 2 3 2" xfId="6935"/>
    <cellStyle name="Dane wejściowe 3 3 2 4" xfId="6936"/>
    <cellStyle name="Dane wejściowe 3 3 3" xfId="6937"/>
    <cellStyle name="Dane wejściowe 3 3 3 2" xfId="6938"/>
    <cellStyle name="Dane wejściowe 3 3 4" xfId="6939"/>
    <cellStyle name="Dane wejściowe 3 3 4 2" xfId="6940"/>
    <cellStyle name="Dane wejściowe 3 3 5" xfId="6941"/>
    <cellStyle name="Dane wejściowe 3 3 5 2" xfId="6942"/>
    <cellStyle name="Dane wejściowe 3 3 6" xfId="6943"/>
    <cellStyle name="Dane wejściowe 3 3 7" xfId="6944"/>
    <cellStyle name="Dane wejściowe 3 3 8" xfId="6945"/>
    <cellStyle name="Dane wejściowe 3 4" xfId="6946"/>
    <cellStyle name="Dane wejściowe 3 4 2" xfId="6947"/>
    <cellStyle name="Dane wejściowe 3 4 2 2" xfId="6948"/>
    <cellStyle name="Dane wejściowe 3 4 3" xfId="6949"/>
    <cellStyle name="Dane wejściowe 3 4 3 2" xfId="6950"/>
    <cellStyle name="Dane wejściowe 3 4 4" xfId="6951"/>
    <cellStyle name="Dane wejściowe 3 4 5" xfId="6952"/>
    <cellStyle name="Dane wejściowe 3 4 6" xfId="6953"/>
    <cellStyle name="Dane wejściowe 3 5" xfId="6954"/>
    <cellStyle name="Dane wejściowe 3 5 2" xfId="6955"/>
    <cellStyle name="Dane wejściowe 3 5 2 2" xfId="6956"/>
    <cellStyle name="Dane wejściowe 3 5 3" xfId="6957"/>
    <cellStyle name="Dane wejściowe 3 5 3 2" xfId="6958"/>
    <cellStyle name="Dane wejściowe 3 5 4" xfId="6959"/>
    <cellStyle name="Dane wejściowe 3 5 5" xfId="6960"/>
    <cellStyle name="Dane wejściowe 3 5 6" xfId="6961"/>
    <cellStyle name="Dane wejściowe 3 6" xfId="6962"/>
    <cellStyle name="Dane wejściowe 3 6 2" xfId="6963"/>
    <cellStyle name="Dane wejściowe 3 6 2 2" xfId="6964"/>
    <cellStyle name="Dane wejściowe 3 6 3" xfId="6965"/>
    <cellStyle name="Dane wejściowe 3 6 3 2" xfId="6966"/>
    <cellStyle name="Dane wejściowe 3 6 4" xfId="6967"/>
    <cellStyle name="Dane wejściowe 3 6 5" xfId="6968"/>
    <cellStyle name="Dane wejściowe 3 6 6" xfId="6969"/>
    <cellStyle name="Dane wejściowe 3 7" xfId="6970"/>
    <cellStyle name="Dane wejściowe 3 7 2" xfId="6971"/>
    <cellStyle name="Dane wejściowe 3 7 3" xfId="6972"/>
    <cellStyle name="Dane wejściowe 3 7 4" xfId="6973"/>
    <cellStyle name="Dane wejściowe 3 8" xfId="6974"/>
    <cellStyle name="Dane wejściowe 3 8 2" xfId="6975"/>
    <cellStyle name="Dane wejściowe 3 9" xfId="6976"/>
    <cellStyle name="Dane wejściowe 3 9 2" xfId="6977"/>
    <cellStyle name="Dane wejściowe 30" xfId="6978"/>
    <cellStyle name="Dane wejściowe 30 2" xfId="6979"/>
    <cellStyle name="Dane wejściowe 30 3" xfId="6980"/>
    <cellStyle name="Dane wejściowe 30 4" xfId="6981"/>
    <cellStyle name="Dane wejściowe 31" xfId="6982"/>
    <cellStyle name="Dane wejściowe 32" xfId="6983"/>
    <cellStyle name="Dane wejściowe 4" xfId="6984"/>
    <cellStyle name="Dane wejściowe 4 10" xfId="6985"/>
    <cellStyle name="Dane wejściowe 4 11" xfId="6986"/>
    <cellStyle name="Dane wejściowe 4 2" xfId="6987"/>
    <cellStyle name="Dane wejściowe 4 2 2" xfId="6988"/>
    <cellStyle name="Dane wejściowe 4 2 2 2" xfId="6989"/>
    <cellStyle name="Dane wejściowe 4 2 2 2 2" xfId="6990"/>
    <cellStyle name="Dane wejściowe 4 2 2 3" xfId="6991"/>
    <cellStyle name="Dane wejściowe 4 2 2 3 2" xfId="6992"/>
    <cellStyle name="Dane wejściowe 4 2 2 4" xfId="6993"/>
    <cellStyle name="Dane wejściowe 4 2 3" xfId="6994"/>
    <cellStyle name="Dane wejściowe 4 2 3 2" xfId="6995"/>
    <cellStyle name="Dane wejściowe 4 2 4" xfId="6996"/>
    <cellStyle name="Dane wejściowe 4 2 4 2" xfId="6997"/>
    <cellStyle name="Dane wejściowe 4 2 5" xfId="6998"/>
    <cellStyle name="Dane wejściowe 4 2 5 2" xfId="6999"/>
    <cellStyle name="Dane wejściowe 4 2 6" xfId="7000"/>
    <cellStyle name="Dane wejściowe 4 3" xfId="7001"/>
    <cellStyle name="Dane wejściowe 4 3 2" xfId="7002"/>
    <cellStyle name="Dane wejściowe 4 3 2 2" xfId="7003"/>
    <cellStyle name="Dane wejściowe 4 3 2 2 2" xfId="7004"/>
    <cellStyle name="Dane wejściowe 4 3 2 3" xfId="7005"/>
    <cellStyle name="Dane wejściowe 4 3 2 3 2" xfId="7006"/>
    <cellStyle name="Dane wejściowe 4 3 2 4" xfId="7007"/>
    <cellStyle name="Dane wejściowe 4 3 3" xfId="7008"/>
    <cellStyle name="Dane wejściowe 4 3 3 2" xfId="7009"/>
    <cellStyle name="Dane wejściowe 4 3 4" xfId="7010"/>
    <cellStyle name="Dane wejściowe 4 3 4 2" xfId="7011"/>
    <cellStyle name="Dane wejściowe 4 3 5" xfId="7012"/>
    <cellStyle name="Dane wejściowe 4 3 5 2" xfId="7013"/>
    <cellStyle name="Dane wejściowe 4 3 6" xfId="7014"/>
    <cellStyle name="Dane wejściowe 4 3 7" xfId="7015"/>
    <cellStyle name="Dane wejściowe 4 3 8" xfId="7016"/>
    <cellStyle name="Dane wejściowe 4 4" xfId="7017"/>
    <cellStyle name="Dane wejściowe 4 4 2" xfId="7018"/>
    <cellStyle name="Dane wejściowe 4 4 2 2" xfId="7019"/>
    <cellStyle name="Dane wejściowe 4 4 3" xfId="7020"/>
    <cellStyle name="Dane wejściowe 4 4 3 2" xfId="7021"/>
    <cellStyle name="Dane wejściowe 4 4 4" xfId="7022"/>
    <cellStyle name="Dane wejściowe 4 4 5" xfId="7023"/>
    <cellStyle name="Dane wejściowe 4 4 6" xfId="7024"/>
    <cellStyle name="Dane wejściowe 4 5" xfId="7025"/>
    <cellStyle name="Dane wejściowe 4 5 2" xfId="7026"/>
    <cellStyle name="Dane wejściowe 4 5 2 2" xfId="7027"/>
    <cellStyle name="Dane wejściowe 4 5 3" xfId="7028"/>
    <cellStyle name="Dane wejściowe 4 5 3 2" xfId="7029"/>
    <cellStyle name="Dane wejściowe 4 5 4" xfId="7030"/>
    <cellStyle name="Dane wejściowe 4 5 5" xfId="7031"/>
    <cellStyle name="Dane wejściowe 4 5 6" xfId="7032"/>
    <cellStyle name="Dane wejściowe 4 6" xfId="7033"/>
    <cellStyle name="Dane wejściowe 4 6 2" xfId="7034"/>
    <cellStyle name="Dane wejściowe 4 6 2 2" xfId="7035"/>
    <cellStyle name="Dane wejściowe 4 6 3" xfId="7036"/>
    <cellStyle name="Dane wejściowe 4 6 3 2" xfId="7037"/>
    <cellStyle name="Dane wejściowe 4 6 4" xfId="7038"/>
    <cellStyle name="Dane wejściowe 4 6 5" xfId="7039"/>
    <cellStyle name="Dane wejściowe 4 6 6" xfId="7040"/>
    <cellStyle name="Dane wejściowe 4 7" xfId="7041"/>
    <cellStyle name="Dane wejściowe 4 7 2" xfId="7042"/>
    <cellStyle name="Dane wejściowe 4 7 3" xfId="7043"/>
    <cellStyle name="Dane wejściowe 4 7 4" xfId="7044"/>
    <cellStyle name="Dane wejściowe 4 8" xfId="7045"/>
    <cellStyle name="Dane wejściowe 4 8 2" xfId="7046"/>
    <cellStyle name="Dane wejściowe 4 9" xfId="7047"/>
    <cellStyle name="Dane wejściowe 4 9 2" xfId="7048"/>
    <cellStyle name="Dane wejściowe 5" xfId="7049"/>
    <cellStyle name="Dane wejściowe 5 10" xfId="7050"/>
    <cellStyle name="Dane wejściowe 5 11" xfId="7051"/>
    <cellStyle name="Dane wejściowe 5 2" xfId="7052"/>
    <cellStyle name="Dane wejściowe 5 2 2" xfId="7053"/>
    <cellStyle name="Dane wejściowe 5 2 2 2" xfId="7054"/>
    <cellStyle name="Dane wejściowe 5 2 2 2 2" xfId="7055"/>
    <cellStyle name="Dane wejściowe 5 2 2 3" xfId="7056"/>
    <cellStyle name="Dane wejściowe 5 2 2 3 2" xfId="7057"/>
    <cellStyle name="Dane wejściowe 5 2 2 4" xfId="7058"/>
    <cellStyle name="Dane wejściowe 5 2 3" xfId="7059"/>
    <cellStyle name="Dane wejściowe 5 2 3 2" xfId="7060"/>
    <cellStyle name="Dane wejściowe 5 2 4" xfId="7061"/>
    <cellStyle name="Dane wejściowe 5 2 4 2" xfId="7062"/>
    <cellStyle name="Dane wejściowe 5 2 5" xfId="7063"/>
    <cellStyle name="Dane wejściowe 5 2 5 2" xfId="7064"/>
    <cellStyle name="Dane wejściowe 5 2 6" xfId="7065"/>
    <cellStyle name="Dane wejściowe 5 3" xfId="7066"/>
    <cellStyle name="Dane wejściowe 5 3 2" xfId="7067"/>
    <cellStyle name="Dane wejściowe 5 3 2 2" xfId="7068"/>
    <cellStyle name="Dane wejściowe 5 3 2 2 2" xfId="7069"/>
    <cellStyle name="Dane wejściowe 5 3 2 3" xfId="7070"/>
    <cellStyle name="Dane wejściowe 5 3 2 3 2" xfId="7071"/>
    <cellStyle name="Dane wejściowe 5 3 2 4" xfId="7072"/>
    <cellStyle name="Dane wejściowe 5 3 3" xfId="7073"/>
    <cellStyle name="Dane wejściowe 5 3 3 2" xfId="7074"/>
    <cellStyle name="Dane wejściowe 5 3 4" xfId="7075"/>
    <cellStyle name="Dane wejściowe 5 3 4 2" xfId="7076"/>
    <cellStyle name="Dane wejściowe 5 3 5" xfId="7077"/>
    <cellStyle name="Dane wejściowe 5 3 5 2" xfId="7078"/>
    <cellStyle name="Dane wejściowe 5 3 6" xfId="7079"/>
    <cellStyle name="Dane wejściowe 5 3 7" xfId="7080"/>
    <cellStyle name="Dane wejściowe 5 3 8" xfId="7081"/>
    <cellStyle name="Dane wejściowe 5 4" xfId="7082"/>
    <cellStyle name="Dane wejściowe 5 4 2" xfId="7083"/>
    <cellStyle name="Dane wejściowe 5 4 2 2" xfId="7084"/>
    <cellStyle name="Dane wejściowe 5 4 3" xfId="7085"/>
    <cellStyle name="Dane wejściowe 5 4 3 2" xfId="7086"/>
    <cellStyle name="Dane wejściowe 5 4 4" xfId="7087"/>
    <cellStyle name="Dane wejściowe 5 4 5" xfId="7088"/>
    <cellStyle name="Dane wejściowe 5 4 6" xfId="7089"/>
    <cellStyle name="Dane wejściowe 5 5" xfId="7090"/>
    <cellStyle name="Dane wejściowe 5 5 2" xfId="7091"/>
    <cellStyle name="Dane wejściowe 5 5 2 2" xfId="7092"/>
    <cellStyle name="Dane wejściowe 5 5 3" xfId="7093"/>
    <cellStyle name="Dane wejściowe 5 5 3 2" xfId="7094"/>
    <cellStyle name="Dane wejściowe 5 5 4" xfId="7095"/>
    <cellStyle name="Dane wejściowe 5 5 5" xfId="7096"/>
    <cellStyle name="Dane wejściowe 5 5 6" xfId="7097"/>
    <cellStyle name="Dane wejściowe 5 6" xfId="7098"/>
    <cellStyle name="Dane wejściowe 5 6 2" xfId="7099"/>
    <cellStyle name="Dane wejściowe 5 6 2 2" xfId="7100"/>
    <cellStyle name="Dane wejściowe 5 6 3" xfId="7101"/>
    <cellStyle name="Dane wejściowe 5 6 3 2" xfId="7102"/>
    <cellStyle name="Dane wejściowe 5 6 4" xfId="7103"/>
    <cellStyle name="Dane wejściowe 5 6 5" xfId="7104"/>
    <cellStyle name="Dane wejściowe 5 6 6" xfId="7105"/>
    <cellStyle name="Dane wejściowe 5 7" xfId="7106"/>
    <cellStyle name="Dane wejściowe 5 7 2" xfId="7107"/>
    <cellStyle name="Dane wejściowe 5 7 3" xfId="7108"/>
    <cellStyle name="Dane wejściowe 5 7 4" xfId="7109"/>
    <cellStyle name="Dane wejściowe 5 8" xfId="7110"/>
    <cellStyle name="Dane wejściowe 5 8 2" xfId="7111"/>
    <cellStyle name="Dane wejściowe 5 9" xfId="7112"/>
    <cellStyle name="Dane wejściowe 5 9 2" xfId="7113"/>
    <cellStyle name="Dane wejściowe 6" xfId="7114"/>
    <cellStyle name="Dane wejściowe 6 10" xfId="7115"/>
    <cellStyle name="Dane wejściowe 6 11" xfId="7116"/>
    <cellStyle name="Dane wejściowe 6 2" xfId="7117"/>
    <cellStyle name="Dane wejściowe 6 2 2" xfId="7118"/>
    <cellStyle name="Dane wejściowe 6 2 2 2" xfId="7119"/>
    <cellStyle name="Dane wejściowe 6 2 2 2 2" xfId="7120"/>
    <cellStyle name="Dane wejściowe 6 2 2 3" xfId="7121"/>
    <cellStyle name="Dane wejściowe 6 2 2 3 2" xfId="7122"/>
    <cellStyle name="Dane wejściowe 6 2 2 4" xfId="7123"/>
    <cellStyle name="Dane wejściowe 6 2 3" xfId="7124"/>
    <cellStyle name="Dane wejściowe 6 2 3 2" xfId="7125"/>
    <cellStyle name="Dane wejściowe 6 2 4" xfId="7126"/>
    <cellStyle name="Dane wejściowe 6 2 4 2" xfId="7127"/>
    <cellStyle name="Dane wejściowe 6 2 5" xfId="7128"/>
    <cellStyle name="Dane wejściowe 6 2 5 2" xfId="7129"/>
    <cellStyle name="Dane wejściowe 6 2 6" xfId="7130"/>
    <cellStyle name="Dane wejściowe 6 3" xfId="7131"/>
    <cellStyle name="Dane wejściowe 6 3 2" xfId="7132"/>
    <cellStyle name="Dane wejściowe 6 3 2 2" xfId="7133"/>
    <cellStyle name="Dane wejściowe 6 3 2 2 2" xfId="7134"/>
    <cellStyle name="Dane wejściowe 6 3 2 3" xfId="7135"/>
    <cellStyle name="Dane wejściowe 6 3 2 3 2" xfId="7136"/>
    <cellStyle name="Dane wejściowe 6 3 2 4" xfId="7137"/>
    <cellStyle name="Dane wejściowe 6 3 3" xfId="7138"/>
    <cellStyle name="Dane wejściowe 6 3 3 2" xfId="7139"/>
    <cellStyle name="Dane wejściowe 6 3 4" xfId="7140"/>
    <cellStyle name="Dane wejściowe 6 3 4 2" xfId="7141"/>
    <cellStyle name="Dane wejściowe 6 3 5" xfId="7142"/>
    <cellStyle name="Dane wejściowe 6 3 5 2" xfId="7143"/>
    <cellStyle name="Dane wejściowe 6 3 6" xfId="7144"/>
    <cellStyle name="Dane wejściowe 6 3 7" xfId="7145"/>
    <cellStyle name="Dane wejściowe 6 3 8" xfId="7146"/>
    <cellStyle name="Dane wejściowe 6 4" xfId="7147"/>
    <cellStyle name="Dane wejściowe 6 4 2" xfId="7148"/>
    <cellStyle name="Dane wejściowe 6 4 2 2" xfId="7149"/>
    <cellStyle name="Dane wejściowe 6 4 3" xfId="7150"/>
    <cellStyle name="Dane wejściowe 6 4 3 2" xfId="7151"/>
    <cellStyle name="Dane wejściowe 6 4 4" xfId="7152"/>
    <cellStyle name="Dane wejściowe 6 4 5" xfId="7153"/>
    <cellStyle name="Dane wejściowe 6 4 6" xfId="7154"/>
    <cellStyle name="Dane wejściowe 6 5" xfId="7155"/>
    <cellStyle name="Dane wejściowe 6 5 2" xfId="7156"/>
    <cellStyle name="Dane wejściowe 6 5 2 2" xfId="7157"/>
    <cellStyle name="Dane wejściowe 6 5 3" xfId="7158"/>
    <cellStyle name="Dane wejściowe 6 5 3 2" xfId="7159"/>
    <cellStyle name="Dane wejściowe 6 5 4" xfId="7160"/>
    <cellStyle name="Dane wejściowe 6 5 5" xfId="7161"/>
    <cellStyle name="Dane wejściowe 6 5 6" xfId="7162"/>
    <cellStyle name="Dane wejściowe 6 6" xfId="7163"/>
    <cellStyle name="Dane wejściowe 6 6 2" xfId="7164"/>
    <cellStyle name="Dane wejściowe 6 6 2 2" xfId="7165"/>
    <cellStyle name="Dane wejściowe 6 6 3" xfId="7166"/>
    <cellStyle name="Dane wejściowe 6 6 3 2" xfId="7167"/>
    <cellStyle name="Dane wejściowe 6 6 4" xfId="7168"/>
    <cellStyle name="Dane wejściowe 6 6 5" xfId="7169"/>
    <cellStyle name="Dane wejściowe 6 6 6" xfId="7170"/>
    <cellStyle name="Dane wejściowe 6 7" xfId="7171"/>
    <cellStyle name="Dane wejściowe 6 7 2" xfId="7172"/>
    <cellStyle name="Dane wejściowe 6 7 3" xfId="7173"/>
    <cellStyle name="Dane wejściowe 6 7 4" xfId="7174"/>
    <cellStyle name="Dane wejściowe 6 8" xfId="7175"/>
    <cellStyle name="Dane wejściowe 6 8 2" xfId="7176"/>
    <cellStyle name="Dane wejściowe 6 9" xfId="7177"/>
    <cellStyle name="Dane wejściowe 6 9 2" xfId="7178"/>
    <cellStyle name="Dane wejściowe 7" xfId="7179"/>
    <cellStyle name="Dane wejściowe 7 10" xfId="7180"/>
    <cellStyle name="Dane wejściowe 7 11" xfId="7181"/>
    <cellStyle name="Dane wejściowe 7 2" xfId="7182"/>
    <cellStyle name="Dane wejściowe 7 2 2" xfId="7183"/>
    <cellStyle name="Dane wejściowe 7 2 2 2" xfId="7184"/>
    <cellStyle name="Dane wejściowe 7 2 2 2 2" xfId="7185"/>
    <cellStyle name="Dane wejściowe 7 2 2 3" xfId="7186"/>
    <cellStyle name="Dane wejściowe 7 2 2 3 2" xfId="7187"/>
    <cellStyle name="Dane wejściowe 7 2 2 4" xfId="7188"/>
    <cellStyle name="Dane wejściowe 7 2 3" xfId="7189"/>
    <cellStyle name="Dane wejściowe 7 2 3 2" xfId="7190"/>
    <cellStyle name="Dane wejściowe 7 2 4" xfId="7191"/>
    <cellStyle name="Dane wejściowe 7 2 4 2" xfId="7192"/>
    <cellStyle name="Dane wejściowe 7 2 5" xfId="7193"/>
    <cellStyle name="Dane wejściowe 7 2 5 2" xfId="7194"/>
    <cellStyle name="Dane wejściowe 7 2 6" xfId="7195"/>
    <cellStyle name="Dane wejściowe 7 3" xfId="7196"/>
    <cellStyle name="Dane wejściowe 7 3 2" xfId="7197"/>
    <cellStyle name="Dane wejściowe 7 3 2 2" xfId="7198"/>
    <cellStyle name="Dane wejściowe 7 3 2 2 2" xfId="7199"/>
    <cellStyle name="Dane wejściowe 7 3 2 3" xfId="7200"/>
    <cellStyle name="Dane wejściowe 7 3 2 3 2" xfId="7201"/>
    <cellStyle name="Dane wejściowe 7 3 2 4" xfId="7202"/>
    <cellStyle name="Dane wejściowe 7 3 3" xfId="7203"/>
    <cellStyle name="Dane wejściowe 7 3 3 2" xfId="7204"/>
    <cellStyle name="Dane wejściowe 7 3 4" xfId="7205"/>
    <cellStyle name="Dane wejściowe 7 3 4 2" xfId="7206"/>
    <cellStyle name="Dane wejściowe 7 3 5" xfId="7207"/>
    <cellStyle name="Dane wejściowe 7 3 5 2" xfId="7208"/>
    <cellStyle name="Dane wejściowe 7 3 6" xfId="7209"/>
    <cellStyle name="Dane wejściowe 7 3 7" xfId="7210"/>
    <cellStyle name="Dane wejściowe 7 3 8" xfId="7211"/>
    <cellStyle name="Dane wejściowe 7 4" xfId="7212"/>
    <cellStyle name="Dane wejściowe 7 4 2" xfId="7213"/>
    <cellStyle name="Dane wejściowe 7 4 2 2" xfId="7214"/>
    <cellStyle name="Dane wejściowe 7 4 3" xfId="7215"/>
    <cellStyle name="Dane wejściowe 7 4 3 2" xfId="7216"/>
    <cellStyle name="Dane wejściowe 7 4 4" xfId="7217"/>
    <cellStyle name="Dane wejściowe 7 4 5" xfId="7218"/>
    <cellStyle name="Dane wejściowe 7 4 6" xfId="7219"/>
    <cellStyle name="Dane wejściowe 7 5" xfId="7220"/>
    <cellStyle name="Dane wejściowe 7 5 2" xfId="7221"/>
    <cellStyle name="Dane wejściowe 7 5 2 2" xfId="7222"/>
    <cellStyle name="Dane wejściowe 7 5 3" xfId="7223"/>
    <cellStyle name="Dane wejściowe 7 5 3 2" xfId="7224"/>
    <cellStyle name="Dane wejściowe 7 5 4" xfId="7225"/>
    <cellStyle name="Dane wejściowe 7 5 5" xfId="7226"/>
    <cellStyle name="Dane wejściowe 7 5 6" xfId="7227"/>
    <cellStyle name="Dane wejściowe 7 6" xfId="7228"/>
    <cellStyle name="Dane wejściowe 7 6 2" xfId="7229"/>
    <cellStyle name="Dane wejściowe 7 6 2 2" xfId="7230"/>
    <cellStyle name="Dane wejściowe 7 6 3" xfId="7231"/>
    <cellStyle name="Dane wejściowe 7 6 3 2" xfId="7232"/>
    <cellStyle name="Dane wejściowe 7 6 4" xfId="7233"/>
    <cellStyle name="Dane wejściowe 7 6 5" xfId="7234"/>
    <cellStyle name="Dane wejściowe 7 6 6" xfId="7235"/>
    <cellStyle name="Dane wejściowe 7 7" xfId="7236"/>
    <cellStyle name="Dane wejściowe 7 7 2" xfId="7237"/>
    <cellStyle name="Dane wejściowe 7 7 3" xfId="7238"/>
    <cellStyle name="Dane wejściowe 7 7 4" xfId="7239"/>
    <cellStyle name="Dane wejściowe 7 8" xfId="7240"/>
    <cellStyle name="Dane wejściowe 7 8 2" xfId="7241"/>
    <cellStyle name="Dane wejściowe 7 9" xfId="7242"/>
    <cellStyle name="Dane wejściowe 7 9 2" xfId="7243"/>
    <cellStyle name="Dane wejściowe 8" xfId="7244"/>
    <cellStyle name="Dane wejściowe 8 10" xfId="7245"/>
    <cellStyle name="Dane wejściowe 8 11" xfId="7246"/>
    <cellStyle name="Dane wejściowe 8 2" xfId="7247"/>
    <cellStyle name="Dane wejściowe 8 2 2" xfId="7248"/>
    <cellStyle name="Dane wejściowe 8 2 2 2" xfId="7249"/>
    <cellStyle name="Dane wejściowe 8 2 2 2 2" xfId="7250"/>
    <cellStyle name="Dane wejściowe 8 2 2 3" xfId="7251"/>
    <cellStyle name="Dane wejściowe 8 2 2 3 2" xfId="7252"/>
    <cellStyle name="Dane wejściowe 8 2 2 4" xfId="7253"/>
    <cellStyle name="Dane wejściowe 8 2 3" xfId="7254"/>
    <cellStyle name="Dane wejściowe 8 2 3 2" xfId="7255"/>
    <cellStyle name="Dane wejściowe 8 2 4" xfId="7256"/>
    <cellStyle name="Dane wejściowe 8 2 4 2" xfId="7257"/>
    <cellStyle name="Dane wejściowe 8 2 5" xfId="7258"/>
    <cellStyle name="Dane wejściowe 8 2 5 2" xfId="7259"/>
    <cellStyle name="Dane wejściowe 8 2 6" xfId="7260"/>
    <cellStyle name="Dane wejściowe 8 3" xfId="7261"/>
    <cellStyle name="Dane wejściowe 8 3 2" xfId="7262"/>
    <cellStyle name="Dane wejściowe 8 3 2 2" xfId="7263"/>
    <cellStyle name="Dane wejściowe 8 3 2 2 2" xfId="7264"/>
    <cellStyle name="Dane wejściowe 8 3 2 3" xfId="7265"/>
    <cellStyle name="Dane wejściowe 8 3 2 3 2" xfId="7266"/>
    <cellStyle name="Dane wejściowe 8 3 2 4" xfId="7267"/>
    <cellStyle name="Dane wejściowe 8 3 3" xfId="7268"/>
    <cellStyle name="Dane wejściowe 8 3 3 2" xfId="7269"/>
    <cellStyle name="Dane wejściowe 8 3 4" xfId="7270"/>
    <cellStyle name="Dane wejściowe 8 3 4 2" xfId="7271"/>
    <cellStyle name="Dane wejściowe 8 3 5" xfId="7272"/>
    <cellStyle name="Dane wejściowe 8 3 5 2" xfId="7273"/>
    <cellStyle name="Dane wejściowe 8 3 6" xfId="7274"/>
    <cellStyle name="Dane wejściowe 8 3 7" xfId="7275"/>
    <cellStyle name="Dane wejściowe 8 3 8" xfId="7276"/>
    <cellStyle name="Dane wejściowe 8 4" xfId="7277"/>
    <cellStyle name="Dane wejściowe 8 4 2" xfId="7278"/>
    <cellStyle name="Dane wejściowe 8 4 2 2" xfId="7279"/>
    <cellStyle name="Dane wejściowe 8 4 3" xfId="7280"/>
    <cellStyle name="Dane wejściowe 8 4 3 2" xfId="7281"/>
    <cellStyle name="Dane wejściowe 8 4 4" xfId="7282"/>
    <cellStyle name="Dane wejściowe 8 4 5" xfId="7283"/>
    <cellStyle name="Dane wejściowe 8 4 6" xfId="7284"/>
    <cellStyle name="Dane wejściowe 8 5" xfId="7285"/>
    <cellStyle name="Dane wejściowe 8 5 2" xfId="7286"/>
    <cellStyle name="Dane wejściowe 8 5 2 2" xfId="7287"/>
    <cellStyle name="Dane wejściowe 8 5 3" xfId="7288"/>
    <cellStyle name="Dane wejściowe 8 5 3 2" xfId="7289"/>
    <cellStyle name="Dane wejściowe 8 5 4" xfId="7290"/>
    <cellStyle name="Dane wejściowe 8 5 5" xfId="7291"/>
    <cellStyle name="Dane wejściowe 8 5 6" xfId="7292"/>
    <cellStyle name="Dane wejściowe 8 6" xfId="7293"/>
    <cellStyle name="Dane wejściowe 8 6 2" xfId="7294"/>
    <cellStyle name="Dane wejściowe 8 6 2 2" xfId="7295"/>
    <cellStyle name="Dane wejściowe 8 6 3" xfId="7296"/>
    <cellStyle name="Dane wejściowe 8 6 3 2" xfId="7297"/>
    <cellStyle name="Dane wejściowe 8 6 4" xfId="7298"/>
    <cellStyle name="Dane wejściowe 8 6 5" xfId="7299"/>
    <cellStyle name="Dane wejściowe 8 6 6" xfId="7300"/>
    <cellStyle name="Dane wejściowe 8 7" xfId="7301"/>
    <cellStyle name="Dane wejściowe 8 7 2" xfId="7302"/>
    <cellStyle name="Dane wejściowe 8 7 3" xfId="7303"/>
    <cellStyle name="Dane wejściowe 8 7 4" xfId="7304"/>
    <cellStyle name="Dane wejściowe 8 8" xfId="7305"/>
    <cellStyle name="Dane wejściowe 8 8 2" xfId="7306"/>
    <cellStyle name="Dane wejściowe 8 9" xfId="7307"/>
    <cellStyle name="Dane wejściowe 8 9 2" xfId="7308"/>
    <cellStyle name="Dane wejściowe 9" xfId="7309"/>
    <cellStyle name="Dane wejściowe 9 10" xfId="7310"/>
    <cellStyle name="Dane wejściowe 9 11" xfId="7311"/>
    <cellStyle name="Dane wejściowe 9 2" xfId="7312"/>
    <cellStyle name="Dane wejściowe 9 2 2" xfId="7313"/>
    <cellStyle name="Dane wejściowe 9 2 2 2" xfId="7314"/>
    <cellStyle name="Dane wejściowe 9 2 2 2 2" xfId="7315"/>
    <cellStyle name="Dane wejściowe 9 2 2 3" xfId="7316"/>
    <cellStyle name="Dane wejściowe 9 2 2 3 2" xfId="7317"/>
    <cellStyle name="Dane wejściowe 9 2 2 4" xfId="7318"/>
    <cellStyle name="Dane wejściowe 9 2 3" xfId="7319"/>
    <cellStyle name="Dane wejściowe 9 2 3 2" xfId="7320"/>
    <cellStyle name="Dane wejściowe 9 2 4" xfId="7321"/>
    <cellStyle name="Dane wejściowe 9 2 4 2" xfId="7322"/>
    <cellStyle name="Dane wejściowe 9 2 5" xfId="7323"/>
    <cellStyle name="Dane wejściowe 9 2 5 2" xfId="7324"/>
    <cellStyle name="Dane wejściowe 9 2 6" xfId="7325"/>
    <cellStyle name="Dane wejściowe 9 3" xfId="7326"/>
    <cellStyle name="Dane wejściowe 9 3 2" xfId="7327"/>
    <cellStyle name="Dane wejściowe 9 3 2 2" xfId="7328"/>
    <cellStyle name="Dane wejściowe 9 3 2 2 2" xfId="7329"/>
    <cellStyle name="Dane wejściowe 9 3 2 3" xfId="7330"/>
    <cellStyle name="Dane wejściowe 9 3 2 3 2" xfId="7331"/>
    <cellStyle name="Dane wejściowe 9 3 2 4" xfId="7332"/>
    <cellStyle name="Dane wejściowe 9 3 3" xfId="7333"/>
    <cellStyle name="Dane wejściowe 9 3 3 2" xfId="7334"/>
    <cellStyle name="Dane wejściowe 9 3 4" xfId="7335"/>
    <cellStyle name="Dane wejściowe 9 3 4 2" xfId="7336"/>
    <cellStyle name="Dane wejściowe 9 3 5" xfId="7337"/>
    <cellStyle name="Dane wejściowe 9 3 5 2" xfId="7338"/>
    <cellStyle name="Dane wejściowe 9 3 6" xfId="7339"/>
    <cellStyle name="Dane wejściowe 9 3 7" xfId="7340"/>
    <cellStyle name="Dane wejściowe 9 3 8" xfId="7341"/>
    <cellStyle name="Dane wejściowe 9 4" xfId="7342"/>
    <cellStyle name="Dane wejściowe 9 4 2" xfId="7343"/>
    <cellStyle name="Dane wejściowe 9 4 2 2" xfId="7344"/>
    <cellStyle name="Dane wejściowe 9 4 3" xfId="7345"/>
    <cellStyle name="Dane wejściowe 9 4 3 2" xfId="7346"/>
    <cellStyle name="Dane wejściowe 9 4 4" xfId="7347"/>
    <cellStyle name="Dane wejściowe 9 4 5" xfId="7348"/>
    <cellStyle name="Dane wejściowe 9 4 6" xfId="7349"/>
    <cellStyle name="Dane wejściowe 9 5" xfId="7350"/>
    <cellStyle name="Dane wejściowe 9 5 2" xfId="7351"/>
    <cellStyle name="Dane wejściowe 9 5 2 2" xfId="7352"/>
    <cellStyle name="Dane wejściowe 9 5 3" xfId="7353"/>
    <cellStyle name="Dane wejściowe 9 5 3 2" xfId="7354"/>
    <cellStyle name="Dane wejściowe 9 5 4" xfId="7355"/>
    <cellStyle name="Dane wejściowe 9 5 5" xfId="7356"/>
    <cellStyle name="Dane wejściowe 9 5 6" xfId="7357"/>
    <cellStyle name="Dane wejściowe 9 6" xfId="7358"/>
    <cellStyle name="Dane wejściowe 9 6 2" xfId="7359"/>
    <cellStyle name="Dane wejściowe 9 6 2 2" xfId="7360"/>
    <cellStyle name="Dane wejściowe 9 6 3" xfId="7361"/>
    <cellStyle name="Dane wejściowe 9 6 3 2" xfId="7362"/>
    <cellStyle name="Dane wejściowe 9 6 4" xfId="7363"/>
    <cellStyle name="Dane wejściowe 9 6 5" xfId="7364"/>
    <cellStyle name="Dane wejściowe 9 6 6" xfId="7365"/>
    <cellStyle name="Dane wejściowe 9 7" xfId="7366"/>
    <cellStyle name="Dane wejściowe 9 7 2" xfId="7367"/>
    <cellStyle name="Dane wejściowe 9 7 3" xfId="7368"/>
    <cellStyle name="Dane wejściowe 9 7 4" xfId="7369"/>
    <cellStyle name="Dane wejściowe 9 8" xfId="7370"/>
    <cellStyle name="Dane wejściowe 9 8 2" xfId="7371"/>
    <cellStyle name="Dane wejściowe 9 9" xfId="7372"/>
    <cellStyle name="Dane wejściowe 9 9 2" xfId="7373"/>
    <cellStyle name="Dane wyjściowe" xfId="7374"/>
    <cellStyle name="Dane wyjściowe 10" xfId="7375"/>
    <cellStyle name="Dane wyjściowe 10 10" xfId="7376"/>
    <cellStyle name="Dane wyjściowe 10 11" xfId="7377"/>
    <cellStyle name="Dane wyjściowe 10 2" xfId="7378"/>
    <cellStyle name="Dane wyjściowe 10 2 2" xfId="7379"/>
    <cellStyle name="Dane wyjściowe 10 2 2 2" xfId="7380"/>
    <cellStyle name="Dane wyjściowe 10 2 2 2 2" xfId="7381"/>
    <cellStyle name="Dane wyjściowe 10 2 2 3" xfId="7382"/>
    <cellStyle name="Dane wyjściowe 10 2 2 3 2" xfId="7383"/>
    <cellStyle name="Dane wyjściowe 10 2 2 4" xfId="7384"/>
    <cellStyle name="Dane wyjściowe 10 2 3" xfId="7385"/>
    <cellStyle name="Dane wyjściowe 10 2 3 2" xfId="7386"/>
    <cellStyle name="Dane wyjściowe 10 2 4" xfId="7387"/>
    <cellStyle name="Dane wyjściowe 10 2 4 2" xfId="7388"/>
    <cellStyle name="Dane wyjściowe 10 2 5" xfId="7389"/>
    <cellStyle name="Dane wyjściowe 10 2 5 2" xfId="7390"/>
    <cellStyle name="Dane wyjściowe 10 2 6" xfId="7391"/>
    <cellStyle name="Dane wyjściowe 10 3" xfId="7392"/>
    <cellStyle name="Dane wyjściowe 10 3 2" xfId="7393"/>
    <cellStyle name="Dane wyjściowe 10 3 2 2" xfId="7394"/>
    <cellStyle name="Dane wyjściowe 10 3 2 2 2" xfId="7395"/>
    <cellStyle name="Dane wyjściowe 10 3 2 3" xfId="7396"/>
    <cellStyle name="Dane wyjściowe 10 3 2 3 2" xfId="7397"/>
    <cellStyle name="Dane wyjściowe 10 3 2 4" xfId="7398"/>
    <cellStyle name="Dane wyjściowe 10 3 3" xfId="7399"/>
    <cellStyle name="Dane wyjściowe 10 3 3 2" xfId="7400"/>
    <cellStyle name="Dane wyjściowe 10 3 4" xfId="7401"/>
    <cellStyle name="Dane wyjściowe 10 3 4 2" xfId="7402"/>
    <cellStyle name="Dane wyjściowe 10 3 5" xfId="7403"/>
    <cellStyle name="Dane wyjściowe 10 3 5 2" xfId="7404"/>
    <cellStyle name="Dane wyjściowe 10 3 6" xfId="7405"/>
    <cellStyle name="Dane wyjściowe 10 3 7" xfId="7406"/>
    <cellStyle name="Dane wyjściowe 10 3 8" xfId="7407"/>
    <cellStyle name="Dane wyjściowe 10 4" xfId="7408"/>
    <cellStyle name="Dane wyjściowe 10 4 2" xfId="7409"/>
    <cellStyle name="Dane wyjściowe 10 4 2 2" xfId="7410"/>
    <cellStyle name="Dane wyjściowe 10 4 3" xfId="7411"/>
    <cellStyle name="Dane wyjściowe 10 4 3 2" xfId="7412"/>
    <cellStyle name="Dane wyjściowe 10 4 4" xfId="7413"/>
    <cellStyle name="Dane wyjściowe 10 4 5" xfId="7414"/>
    <cellStyle name="Dane wyjściowe 10 4 6" xfId="7415"/>
    <cellStyle name="Dane wyjściowe 10 5" xfId="7416"/>
    <cellStyle name="Dane wyjściowe 10 5 2" xfId="7417"/>
    <cellStyle name="Dane wyjściowe 10 5 2 2" xfId="7418"/>
    <cellStyle name="Dane wyjściowe 10 5 3" xfId="7419"/>
    <cellStyle name="Dane wyjściowe 10 5 3 2" xfId="7420"/>
    <cellStyle name="Dane wyjściowe 10 5 4" xfId="7421"/>
    <cellStyle name="Dane wyjściowe 10 5 5" xfId="7422"/>
    <cellStyle name="Dane wyjściowe 10 5 6" xfId="7423"/>
    <cellStyle name="Dane wyjściowe 10 6" xfId="7424"/>
    <cellStyle name="Dane wyjściowe 10 6 2" xfId="7425"/>
    <cellStyle name="Dane wyjściowe 10 6 2 2" xfId="7426"/>
    <cellStyle name="Dane wyjściowe 10 6 3" xfId="7427"/>
    <cellStyle name="Dane wyjściowe 10 6 3 2" xfId="7428"/>
    <cellStyle name="Dane wyjściowe 10 6 4" xfId="7429"/>
    <cellStyle name="Dane wyjściowe 10 6 5" xfId="7430"/>
    <cellStyle name="Dane wyjściowe 10 6 6" xfId="7431"/>
    <cellStyle name="Dane wyjściowe 10 7" xfId="7432"/>
    <cellStyle name="Dane wyjściowe 10 7 2" xfId="7433"/>
    <cellStyle name="Dane wyjściowe 10 7 3" xfId="7434"/>
    <cellStyle name="Dane wyjściowe 10 7 4" xfId="7435"/>
    <cellStyle name="Dane wyjściowe 10 8" xfId="7436"/>
    <cellStyle name="Dane wyjściowe 10 8 2" xfId="7437"/>
    <cellStyle name="Dane wyjściowe 10 9" xfId="7438"/>
    <cellStyle name="Dane wyjściowe 10 9 2" xfId="7439"/>
    <cellStyle name="Dane wyjściowe 11" xfId="7440"/>
    <cellStyle name="Dane wyjściowe 11 10" xfId="7441"/>
    <cellStyle name="Dane wyjściowe 11 11" xfId="7442"/>
    <cellStyle name="Dane wyjściowe 11 2" xfId="7443"/>
    <cellStyle name="Dane wyjściowe 11 2 2" xfId="7444"/>
    <cellStyle name="Dane wyjściowe 11 2 2 2" xfId="7445"/>
    <cellStyle name="Dane wyjściowe 11 2 2 2 2" xfId="7446"/>
    <cellStyle name="Dane wyjściowe 11 2 2 3" xfId="7447"/>
    <cellStyle name="Dane wyjściowe 11 2 2 3 2" xfId="7448"/>
    <cellStyle name="Dane wyjściowe 11 2 2 4" xfId="7449"/>
    <cellStyle name="Dane wyjściowe 11 2 3" xfId="7450"/>
    <cellStyle name="Dane wyjściowe 11 2 3 2" xfId="7451"/>
    <cellStyle name="Dane wyjściowe 11 2 4" xfId="7452"/>
    <cellStyle name="Dane wyjściowe 11 2 4 2" xfId="7453"/>
    <cellStyle name="Dane wyjściowe 11 2 5" xfId="7454"/>
    <cellStyle name="Dane wyjściowe 11 2 5 2" xfId="7455"/>
    <cellStyle name="Dane wyjściowe 11 2 6" xfId="7456"/>
    <cellStyle name="Dane wyjściowe 11 3" xfId="7457"/>
    <cellStyle name="Dane wyjściowe 11 3 2" xfId="7458"/>
    <cellStyle name="Dane wyjściowe 11 3 2 2" xfId="7459"/>
    <cellStyle name="Dane wyjściowe 11 3 2 2 2" xfId="7460"/>
    <cellStyle name="Dane wyjściowe 11 3 2 3" xfId="7461"/>
    <cellStyle name="Dane wyjściowe 11 3 2 3 2" xfId="7462"/>
    <cellStyle name="Dane wyjściowe 11 3 2 4" xfId="7463"/>
    <cellStyle name="Dane wyjściowe 11 3 3" xfId="7464"/>
    <cellStyle name="Dane wyjściowe 11 3 3 2" xfId="7465"/>
    <cellStyle name="Dane wyjściowe 11 3 4" xfId="7466"/>
    <cellStyle name="Dane wyjściowe 11 3 4 2" xfId="7467"/>
    <cellStyle name="Dane wyjściowe 11 3 5" xfId="7468"/>
    <cellStyle name="Dane wyjściowe 11 3 5 2" xfId="7469"/>
    <cellStyle name="Dane wyjściowe 11 3 6" xfId="7470"/>
    <cellStyle name="Dane wyjściowe 11 3 7" xfId="7471"/>
    <cellStyle name="Dane wyjściowe 11 3 8" xfId="7472"/>
    <cellStyle name="Dane wyjściowe 11 4" xfId="7473"/>
    <cellStyle name="Dane wyjściowe 11 4 2" xfId="7474"/>
    <cellStyle name="Dane wyjściowe 11 4 2 2" xfId="7475"/>
    <cellStyle name="Dane wyjściowe 11 4 3" xfId="7476"/>
    <cellStyle name="Dane wyjściowe 11 4 3 2" xfId="7477"/>
    <cellStyle name="Dane wyjściowe 11 4 4" xfId="7478"/>
    <cellStyle name="Dane wyjściowe 11 4 5" xfId="7479"/>
    <cellStyle name="Dane wyjściowe 11 4 6" xfId="7480"/>
    <cellStyle name="Dane wyjściowe 11 5" xfId="7481"/>
    <cellStyle name="Dane wyjściowe 11 5 2" xfId="7482"/>
    <cellStyle name="Dane wyjściowe 11 5 2 2" xfId="7483"/>
    <cellStyle name="Dane wyjściowe 11 5 3" xfId="7484"/>
    <cellStyle name="Dane wyjściowe 11 5 3 2" xfId="7485"/>
    <cellStyle name="Dane wyjściowe 11 5 4" xfId="7486"/>
    <cellStyle name="Dane wyjściowe 11 5 5" xfId="7487"/>
    <cellStyle name="Dane wyjściowe 11 5 6" xfId="7488"/>
    <cellStyle name="Dane wyjściowe 11 6" xfId="7489"/>
    <cellStyle name="Dane wyjściowe 11 6 2" xfId="7490"/>
    <cellStyle name="Dane wyjściowe 11 6 2 2" xfId="7491"/>
    <cellStyle name="Dane wyjściowe 11 6 3" xfId="7492"/>
    <cellStyle name="Dane wyjściowe 11 6 3 2" xfId="7493"/>
    <cellStyle name="Dane wyjściowe 11 6 4" xfId="7494"/>
    <cellStyle name="Dane wyjściowe 11 6 5" xfId="7495"/>
    <cellStyle name="Dane wyjściowe 11 6 6" xfId="7496"/>
    <cellStyle name="Dane wyjściowe 11 7" xfId="7497"/>
    <cellStyle name="Dane wyjściowe 11 7 2" xfId="7498"/>
    <cellStyle name="Dane wyjściowe 11 7 3" xfId="7499"/>
    <cellStyle name="Dane wyjściowe 11 7 4" xfId="7500"/>
    <cellStyle name="Dane wyjściowe 11 8" xfId="7501"/>
    <cellStyle name="Dane wyjściowe 11 8 2" xfId="7502"/>
    <cellStyle name="Dane wyjściowe 11 9" xfId="7503"/>
    <cellStyle name="Dane wyjściowe 11 9 2" xfId="7504"/>
    <cellStyle name="Dane wyjściowe 12" xfId="7505"/>
    <cellStyle name="Dane wyjściowe 12 10" xfId="7506"/>
    <cellStyle name="Dane wyjściowe 12 11" xfId="7507"/>
    <cellStyle name="Dane wyjściowe 12 2" xfId="7508"/>
    <cellStyle name="Dane wyjściowe 12 2 2" xfId="7509"/>
    <cellStyle name="Dane wyjściowe 12 2 2 2" xfId="7510"/>
    <cellStyle name="Dane wyjściowe 12 2 2 2 2" xfId="7511"/>
    <cellStyle name="Dane wyjściowe 12 2 2 3" xfId="7512"/>
    <cellStyle name="Dane wyjściowe 12 2 2 3 2" xfId="7513"/>
    <cellStyle name="Dane wyjściowe 12 2 2 4" xfId="7514"/>
    <cellStyle name="Dane wyjściowe 12 2 3" xfId="7515"/>
    <cellStyle name="Dane wyjściowe 12 2 3 2" xfId="7516"/>
    <cellStyle name="Dane wyjściowe 12 2 4" xfId="7517"/>
    <cellStyle name="Dane wyjściowe 12 2 4 2" xfId="7518"/>
    <cellStyle name="Dane wyjściowe 12 2 5" xfId="7519"/>
    <cellStyle name="Dane wyjściowe 12 2 5 2" xfId="7520"/>
    <cellStyle name="Dane wyjściowe 12 2 6" xfId="7521"/>
    <cellStyle name="Dane wyjściowe 12 3" xfId="7522"/>
    <cellStyle name="Dane wyjściowe 12 3 2" xfId="7523"/>
    <cellStyle name="Dane wyjściowe 12 3 2 2" xfId="7524"/>
    <cellStyle name="Dane wyjściowe 12 3 2 2 2" xfId="7525"/>
    <cellStyle name="Dane wyjściowe 12 3 2 3" xfId="7526"/>
    <cellStyle name="Dane wyjściowe 12 3 2 3 2" xfId="7527"/>
    <cellStyle name="Dane wyjściowe 12 3 2 4" xfId="7528"/>
    <cellStyle name="Dane wyjściowe 12 3 3" xfId="7529"/>
    <cellStyle name="Dane wyjściowe 12 3 3 2" xfId="7530"/>
    <cellStyle name="Dane wyjściowe 12 3 4" xfId="7531"/>
    <cellStyle name="Dane wyjściowe 12 3 4 2" xfId="7532"/>
    <cellStyle name="Dane wyjściowe 12 3 5" xfId="7533"/>
    <cellStyle name="Dane wyjściowe 12 3 5 2" xfId="7534"/>
    <cellStyle name="Dane wyjściowe 12 3 6" xfId="7535"/>
    <cellStyle name="Dane wyjściowe 12 3 7" xfId="7536"/>
    <cellStyle name="Dane wyjściowe 12 3 8" xfId="7537"/>
    <cellStyle name="Dane wyjściowe 12 4" xfId="7538"/>
    <cellStyle name="Dane wyjściowe 12 4 2" xfId="7539"/>
    <cellStyle name="Dane wyjściowe 12 4 2 2" xfId="7540"/>
    <cellStyle name="Dane wyjściowe 12 4 3" xfId="7541"/>
    <cellStyle name="Dane wyjściowe 12 4 3 2" xfId="7542"/>
    <cellStyle name="Dane wyjściowe 12 4 4" xfId="7543"/>
    <cellStyle name="Dane wyjściowe 12 4 5" xfId="7544"/>
    <cellStyle name="Dane wyjściowe 12 4 6" xfId="7545"/>
    <cellStyle name="Dane wyjściowe 12 5" xfId="7546"/>
    <cellStyle name="Dane wyjściowe 12 5 2" xfId="7547"/>
    <cellStyle name="Dane wyjściowe 12 5 2 2" xfId="7548"/>
    <cellStyle name="Dane wyjściowe 12 5 3" xfId="7549"/>
    <cellStyle name="Dane wyjściowe 12 5 3 2" xfId="7550"/>
    <cellStyle name="Dane wyjściowe 12 5 4" xfId="7551"/>
    <cellStyle name="Dane wyjściowe 12 5 5" xfId="7552"/>
    <cellStyle name="Dane wyjściowe 12 5 6" xfId="7553"/>
    <cellStyle name="Dane wyjściowe 12 6" xfId="7554"/>
    <cellStyle name="Dane wyjściowe 12 6 2" xfId="7555"/>
    <cellStyle name="Dane wyjściowe 12 6 2 2" xfId="7556"/>
    <cellStyle name="Dane wyjściowe 12 6 3" xfId="7557"/>
    <cellStyle name="Dane wyjściowe 12 6 3 2" xfId="7558"/>
    <cellStyle name="Dane wyjściowe 12 6 4" xfId="7559"/>
    <cellStyle name="Dane wyjściowe 12 6 5" xfId="7560"/>
    <cellStyle name="Dane wyjściowe 12 6 6" xfId="7561"/>
    <cellStyle name="Dane wyjściowe 12 7" xfId="7562"/>
    <cellStyle name="Dane wyjściowe 12 7 2" xfId="7563"/>
    <cellStyle name="Dane wyjściowe 12 7 3" xfId="7564"/>
    <cellStyle name="Dane wyjściowe 12 7 4" xfId="7565"/>
    <cellStyle name="Dane wyjściowe 12 8" xfId="7566"/>
    <cellStyle name="Dane wyjściowe 12 8 2" xfId="7567"/>
    <cellStyle name="Dane wyjściowe 12 9" xfId="7568"/>
    <cellStyle name="Dane wyjściowe 12 9 2" xfId="7569"/>
    <cellStyle name="Dane wyjściowe 13" xfId="7570"/>
    <cellStyle name="Dane wyjściowe 13 10" xfId="7571"/>
    <cellStyle name="Dane wyjściowe 13 11" xfId="7572"/>
    <cellStyle name="Dane wyjściowe 13 2" xfId="7573"/>
    <cellStyle name="Dane wyjściowe 13 2 2" xfId="7574"/>
    <cellStyle name="Dane wyjściowe 13 2 2 2" xfId="7575"/>
    <cellStyle name="Dane wyjściowe 13 2 2 2 2" xfId="7576"/>
    <cellStyle name="Dane wyjściowe 13 2 2 3" xfId="7577"/>
    <cellStyle name="Dane wyjściowe 13 2 2 3 2" xfId="7578"/>
    <cellStyle name="Dane wyjściowe 13 2 2 4" xfId="7579"/>
    <cellStyle name="Dane wyjściowe 13 2 3" xfId="7580"/>
    <cellStyle name="Dane wyjściowe 13 2 3 2" xfId="7581"/>
    <cellStyle name="Dane wyjściowe 13 2 4" xfId="7582"/>
    <cellStyle name="Dane wyjściowe 13 2 4 2" xfId="7583"/>
    <cellStyle name="Dane wyjściowe 13 2 5" xfId="7584"/>
    <cellStyle name="Dane wyjściowe 13 2 5 2" xfId="7585"/>
    <cellStyle name="Dane wyjściowe 13 2 6" xfId="7586"/>
    <cellStyle name="Dane wyjściowe 13 3" xfId="7587"/>
    <cellStyle name="Dane wyjściowe 13 3 2" xfId="7588"/>
    <cellStyle name="Dane wyjściowe 13 3 2 2" xfId="7589"/>
    <cellStyle name="Dane wyjściowe 13 3 2 2 2" xfId="7590"/>
    <cellStyle name="Dane wyjściowe 13 3 2 3" xfId="7591"/>
    <cellStyle name="Dane wyjściowe 13 3 2 3 2" xfId="7592"/>
    <cellStyle name="Dane wyjściowe 13 3 2 4" xfId="7593"/>
    <cellStyle name="Dane wyjściowe 13 3 3" xfId="7594"/>
    <cellStyle name="Dane wyjściowe 13 3 3 2" xfId="7595"/>
    <cellStyle name="Dane wyjściowe 13 3 4" xfId="7596"/>
    <cellStyle name="Dane wyjściowe 13 3 4 2" xfId="7597"/>
    <cellStyle name="Dane wyjściowe 13 3 5" xfId="7598"/>
    <cellStyle name="Dane wyjściowe 13 3 5 2" xfId="7599"/>
    <cellStyle name="Dane wyjściowe 13 3 6" xfId="7600"/>
    <cellStyle name="Dane wyjściowe 13 3 7" xfId="7601"/>
    <cellStyle name="Dane wyjściowe 13 3 8" xfId="7602"/>
    <cellStyle name="Dane wyjściowe 13 4" xfId="7603"/>
    <cellStyle name="Dane wyjściowe 13 4 2" xfId="7604"/>
    <cellStyle name="Dane wyjściowe 13 4 2 2" xfId="7605"/>
    <cellStyle name="Dane wyjściowe 13 4 3" xfId="7606"/>
    <cellStyle name="Dane wyjściowe 13 4 3 2" xfId="7607"/>
    <cellStyle name="Dane wyjściowe 13 4 4" xfId="7608"/>
    <cellStyle name="Dane wyjściowe 13 4 5" xfId="7609"/>
    <cellStyle name="Dane wyjściowe 13 4 6" xfId="7610"/>
    <cellStyle name="Dane wyjściowe 13 5" xfId="7611"/>
    <cellStyle name="Dane wyjściowe 13 5 2" xfId="7612"/>
    <cellStyle name="Dane wyjściowe 13 5 2 2" xfId="7613"/>
    <cellStyle name="Dane wyjściowe 13 5 3" xfId="7614"/>
    <cellStyle name="Dane wyjściowe 13 5 3 2" xfId="7615"/>
    <cellStyle name="Dane wyjściowe 13 5 4" xfId="7616"/>
    <cellStyle name="Dane wyjściowe 13 5 5" xfId="7617"/>
    <cellStyle name="Dane wyjściowe 13 5 6" xfId="7618"/>
    <cellStyle name="Dane wyjściowe 13 6" xfId="7619"/>
    <cellStyle name="Dane wyjściowe 13 6 2" xfId="7620"/>
    <cellStyle name="Dane wyjściowe 13 6 2 2" xfId="7621"/>
    <cellStyle name="Dane wyjściowe 13 6 3" xfId="7622"/>
    <cellStyle name="Dane wyjściowe 13 6 3 2" xfId="7623"/>
    <cellStyle name="Dane wyjściowe 13 6 4" xfId="7624"/>
    <cellStyle name="Dane wyjściowe 13 6 5" xfId="7625"/>
    <cellStyle name="Dane wyjściowe 13 6 6" xfId="7626"/>
    <cellStyle name="Dane wyjściowe 13 7" xfId="7627"/>
    <cellStyle name="Dane wyjściowe 13 7 2" xfId="7628"/>
    <cellStyle name="Dane wyjściowe 13 7 3" xfId="7629"/>
    <cellStyle name="Dane wyjściowe 13 7 4" xfId="7630"/>
    <cellStyle name="Dane wyjściowe 13 8" xfId="7631"/>
    <cellStyle name="Dane wyjściowe 13 8 2" xfId="7632"/>
    <cellStyle name="Dane wyjściowe 13 9" xfId="7633"/>
    <cellStyle name="Dane wyjściowe 13 9 2" xfId="7634"/>
    <cellStyle name="Dane wyjściowe 14" xfId="7635"/>
    <cellStyle name="Dane wyjściowe 14 10" xfId="7636"/>
    <cellStyle name="Dane wyjściowe 14 11" xfId="7637"/>
    <cellStyle name="Dane wyjściowe 14 2" xfId="7638"/>
    <cellStyle name="Dane wyjściowe 14 2 2" xfId="7639"/>
    <cellStyle name="Dane wyjściowe 14 2 2 2" xfId="7640"/>
    <cellStyle name="Dane wyjściowe 14 2 2 2 2" xfId="7641"/>
    <cellStyle name="Dane wyjściowe 14 2 2 3" xfId="7642"/>
    <cellStyle name="Dane wyjściowe 14 2 2 3 2" xfId="7643"/>
    <cellStyle name="Dane wyjściowe 14 2 2 4" xfId="7644"/>
    <cellStyle name="Dane wyjściowe 14 2 3" xfId="7645"/>
    <cellStyle name="Dane wyjściowe 14 2 3 2" xfId="7646"/>
    <cellStyle name="Dane wyjściowe 14 2 4" xfId="7647"/>
    <cellStyle name="Dane wyjściowe 14 2 4 2" xfId="7648"/>
    <cellStyle name="Dane wyjściowe 14 2 5" xfId="7649"/>
    <cellStyle name="Dane wyjściowe 14 2 5 2" xfId="7650"/>
    <cellStyle name="Dane wyjściowe 14 2 6" xfId="7651"/>
    <cellStyle name="Dane wyjściowe 14 3" xfId="7652"/>
    <cellStyle name="Dane wyjściowe 14 3 2" xfId="7653"/>
    <cellStyle name="Dane wyjściowe 14 3 2 2" xfId="7654"/>
    <cellStyle name="Dane wyjściowe 14 3 2 2 2" xfId="7655"/>
    <cellStyle name="Dane wyjściowe 14 3 2 3" xfId="7656"/>
    <cellStyle name="Dane wyjściowe 14 3 2 3 2" xfId="7657"/>
    <cellStyle name="Dane wyjściowe 14 3 2 4" xfId="7658"/>
    <cellStyle name="Dane wyjściowe 14 3 3" xfId="7659"/>
    <cellStyle name="Dane wyjściowe 14 3 3 2" xfId="7660"/>
    <cellStyle name="Dane wyjściowe 14 3 4" xfId="7661"/>
    <cellStyle name="Dane wyjściowe 14 3 4 2" xfId="7662"/>
    <cellStyle name="Dane wyjściowe 14 3 5" xfId="7663"/>
    <cellStyle name="Dane wyjściowe 14 3 5 2" xfId="7664"/>
    <cellStyle name="Dane wyjściowe 14 3 6" xfId="7665"/>
    <cellStyle name="Dane wyjściowe 14 3 7" xfId="7666"/>
    <cellStyle name="Dane wyjściowe 14 3 8" xfId="7667"/>
    <cellStyle name="Dane wyjściowe 14 4" xfId="7668"/>
    <cellStyle name="Dane wyjściowe 14 4 2" xfId="7669"/>
    <cellStyle name="Dane wyjściowe 14 4 2 2" xfId="7670"/>
    <cellStyle name="Dane wyjściowe 14 4 3" xfId="7671"/>
    <cellStyle name="Dane wyjściowe 14 4 3 2" xfId="7672"/>
    <cellStyle name="Dane wyjściowe 14 4 4" xfId="7673"/>
    <cellStyle name="Dane wyjściowe 14 4 5" xfId="7674"/>
    <cellStyle name="Dane wyjściowe 14 4 6" xfId="7675"/>
    <cellStyle name="Dane wyjściowe 14 5" xfId="7676"/>
    <cellStyle name="Dane wyjściowe 14 5 2" xfId="7677"/>
    <cellStyle name="Dane wyjściowe 14 5 2 2" xfId="7678"/>
    <cellStyle name="Dane wyjściowe 14 5 3" xfId="7679"/>
    <cellStyle name="Dane wyjściowe 14 5 3 2" xfId="7680"/>
    <cellStyle name="Dane wyjściowe 14 5 4" xfId="7681"/>
    <cellStyle name="Dane wyjściowe 14 5 5" xfId="7682"/>
    <cellStyle name="Dane wyjściowe 14 5 6" xfId="7683"/>
    <cellStyle name="Dane wyjściowe 14 6" xfId="7684"/>
    <cellStyle name="Dane wyjściowe 14 6 2" xfId="7685"/>
    <cellStyle name="Dane wyjściowe 14 6 2 2" xfId="7686"/>
    <cellStyle name="Dane wyjściowe 14 6 3" xfId="7687"/>
    <cellStyle name="Dane wyjściowe 14 6 3 2" xfId="7688"/>
    <cellStyle name="Dane wyjściowe 14 6 4" xfId="7689"/>
    <cellStyle name="Dane wyjściowe 14 6 5" xfId="7690"/>
    <cellStyle name="Dane wyjściowe 14 6 6" xfId="7691"/>
    <cellStyle name="Dane wyjściowe 14 7" xfId="7692"/>
    <cellStyle name="Dane wyjściowe 14 7 2" xfId="7693"/>
    <cellStyle name="Dane wyjściowe 14 7 3" xfId="7694"/>
    <cellStyle name="Dane wyjściowe 14 7 4" xfId="7695"/>
    <cellStyle name="Dane wyjściowe 14 8" xfId="7696"/>
    <cellStyle name="Dane wyjściowe 14 8 2" xfId="7697"/>
    <cellStyle name="Dane wyjściowe 14 9" xfId="7698"/>
    <cellStyle name="Dane wyjściowe 14 9 2" xfId="7699"/>
    <cellStyle name="Dane wyjściowe 15" xfId="7700"/>
    <cellStyle name="Dane wyjściowe 15 10" xfId="7701"/>
    <cellStyle name="Dane wyjściowe 15 11" xfId="7702"/>
    <cellStyle name="Dane wyjściowe 15 2" xfId="7703"/>
    <cellStyle name="Dane wyjściowe 15 2 2" xfId="7704"/>
    <cellStyle name="Dane wyjściowe 15 2 2 2" xfId="7705"/>
    <cellStyle name="Dane wyjściowe 15 2 2 2 2" xfId="7706"/>
    <cellStyle name="Dane wyjściowe 15 2 2 3" xfId="7707"/>
    <cellStyle name="Dane wyjściowe 15 2 2 3 2" xfId="7708"/>
    <cellStyle name="Dane wyjściowe 15 2 2 4" xfId="7709"/>
    <cellStyle name="Dane wyjściowe 15 2 3" xfId="7710"/>
    <cellStyle name="Dane wyjściowe 15 2 3 2" xfId="7711"/>
    <cellStyle name="Dane wyjściowe 15 2 4" xfId="7712"/>
    <cellStyle name="Dane wyjściowe 15 2 4 2" xfId="7713"/>
    <cellStyle name="Dane wyjściowe 15 2 5" xfId="7714"/>
    <cellStyle name="Dane wyjściowe 15 2 5 2" xfId="7715"/>
    <cellStyle name="Dane wyjściowe 15 2 6" xfId="7716"/>
    <cellStyle name="Dane wyjściowe 15 3" xfId="7717"/>
    <cellStyle name="Dane wyjściowe 15 3 2" xfId="7718"/>
    <cellStyle name="Dane wyjściowe 15 3 2 2" xfId="7719"/>
    <cellStyle name="Dane wyjściowe 15 3 2 2 2" xfId="7720"/>
    <cellStyle name="Dane wyjściowe 15 3 2 3" xfId="7721"/>
    <cellStyle name="Dane wyjściowe 15 3 2 3 2" xfId="7722"/>
    <cellStyle name="Dane wyjściowe 15 3 2 4" xfId="7723"/>
    <cellStyle name="Dane wyjściowe 15 3 3" xfId="7724"/>
    <cellStyle name="Dane wyjściowe 15 3 3 2" xfId="7725"/>
    <cellStyle name="Dane wyjściowe 15 3 4" xfId="7726"/>
    <cellStyle name="Dane wyjściowe 15 3 4 2" xfId="7727"/>
    <cellStyle name="Dane wyjściowe 15 3 5" xfId="7728"/>
    <cellStyle name="Dane wyjściowe 15 3 5 2" xfId="7729"/>
    <cellStyle name="Dane wyjściowe 15 3 6" xfId="7730"/>
    <cellStyle name="Dane wyjściowe 15 3 7" xfId="7731"/>
    <cellStyle name="Dane wyjściowe 15 3 8" xfId="7732"/>
    <cellStyle name="Dane wyjściowe 15 4" xfId="7733"/>
    <cellStyle name="Dane wyjściowe 15 4 2" xfId="7734"/>
    <cellStyle name="Dane wyjściowe 15 4 2 2" xfId="7735"/>
    <cellStyle name="Dane wyjściowe 15 4 3" xfId="7736"/>
    <cellStyle name="Dane wyjściowe 15 4 3 2" xfId="7737"/>
    <cellStyle name="Dane wyjściowe 15 4 4" xfId="7738"/>
    <cellStyle name="Dane wyjściowe 15 4 5" xfId="7739"/>
    <cellStyle name="Dane wyjściowe 15 4 6" xfId="7740"/>
    <cellStyle name="Dane wyjściowe 15 5" xfId="7741"/>
    <cellStyle name="Dane wyjściowe 15 5 2" xfId="7742"/>
    <cellStyle name="Dane wyjściowe 15 5 2 2" xfId="7743"/>
    <cellStyle name="Dane wyjściowe 15 5 3" xfId="7744"/>
    <cellStyle name="Dane wyjściowe 15 5 3 2" xfId="7745"/>
    <cellStyle name="Dane wyjściowe 15 5 4" xfId="7746"/>
    <cellStyle name="Dane wyjściowe 15 5 5" xfId="7747"/>
    <cellStyle name="Dane wyjściowe 15 5 6" xfId="7748"/>
    <cellStyle name="Dane wyjściowe 15 6" xfId="7749"/>
    <cellStyle name="Dane wyjściowe 15 6 2" xfId="7750"/>
    <cellStyle name="Dane wyjściowe 15 6 2 2" xfId="7751"/>
    <cellStyle name="Dane wyjściowe 15 6 3" xfId="7752"/>
    <cellStyle name="Dane wyjściowe 15 6 3 2" xfId="7753"/>
    <cellStyle name="Dane wyjściowe 15 6 4" xfId="7754"/>
    <cellStyle name="Dane wyjściowe 15 6 5" xfId="7755"/>
    <cellStyle name="Dane wyjściowe 15 6 6" xfId="7756"/>
    <cellStyle name="Dane wyjściowe 15 7" xfId="7757"/>
    <cellStyle name="Dane wyjściowe 15 7 2" xfId="7758"/>
    <cellStyle name="Dane wyjściowe 15 7 3" xfId="7759"/>
    <cellStyle name="Dane wyjściowe 15 7 4" xfId="7760"/>
    <cellStyle name="Dane wyjściowe 15 8" xfId="7761"/>
    <cellStyle name="Dane wyjściowe 15 8 2" xfId="7762"/>
    <cellStyle name="Dane wyjściowe 15 9" xfId="7763"/>
    <cellStyle name="Dane wyjściowe 15 9 2" xfId="7764"/>
    <cellStyle name="Dane wyjściowe 16" xfId="7765"/>
    <cellStyle name="Dane wyjściowe 16 2" xfId="7766"/>
    <cellStyle name="Dane wyjściowe 16 2 2" xfId="7767"/>
    <cellStyle name="Dane wyjściowe 16 2 2 2" xfId="7768"/>
    <cellStyle name="Dane wyjściowe 16 2 3" xfId="7769"/>
    <cellStyle name="Dane wyjściowe 16 2 3 2" xfId="7770"/>
    <cellStyle name="Dane wyjściowe 16 2 4" xfId="7771"/>
    <cellStyle name="Dane wyjściowe 16 3" xfId="7772"/>
    <cellStyle name="Dane wyjściowe 16 3 2" xfId="7773"/>
    <cellStyle name="Dane wyjściowe 16 4" xfId="7774"/>
    <cellStyle name="Dane wyjściowe 16 4 2" xfId="7775"/>
    <cellStyle name="Dane wyjściowe 16 5" xfId="7776"/>
    <cellStyle name="Dane wyjściowe 16 5 2" xfId="7777"/>
    <cellStyle name="Dane wyjściowe 16 6" xfId="7778"/>
    <cellStyle name="Dane wyjściowe 17" xfId="7779"/>
    <cellStyle name="Dane wyjściowe 17 2" xfId="7780"/>
    <cellStyle name="Dane wyjściowe 17 2 2" xfId="7781"/>
    <cellStyle name="Dane wyjściowe 17 2 2 2" xfId="7782"/>
    <cellStyle name="Dane wyjściowe 17 2 3" xfId="7783"/>
    <cellStyle name="Dane wyjściowe 17 2 3 2" xfId="7784"/>
    <cellStyle name="Dane wyjściowe 17 2 4" xfId="7785"/>
    <cellStyle name="Dane wyjściowe 17 3" xfId="7786"/>
    <cellStyle name="Dane wyjściowe 17 3 2" xfId="7787"/>
    <cellStyle name="Dane wyjściowe 17 4" xfId="7788"/>
    <cellStyle name="Dane wyjściowe 17 4 2" xfId="7789"/>
    <cellStyle name="Dane wyjściowe 17 5" xfId="7790"/>
    <cellStyle name="Dane wyjściowe 17 5 2" xfId="7791"/>
    <cellStyle name="Dane wyjściowe 17 6" xfId="7792"/>
    <cellStyle name="Dane wyjściowe 17 7" xfId="7793"/>
    <cellStyle name="Dane wyjściowe 17 8" xfId="7794"/>
    <cellStyle name="Dane wyjściowe 18" xfId="7795"/>
    <cellStyle name="Dane wyjściowe 18 2" xfId="7796"/>
    <cellStyle name="Dane wyjściowe 18 2 2" xfId="7797"/>
    <cellStyle name="Dane wyjściowe 18 3" xfId="7798"/>
    <cellStyle name="Dane wyjściowe 18 3 2" xfId="7799"/>
    <cellStyle name="Dane wyjściowe 18 4" xfId="7800"/>
    <cellStyle name="Dane wyjściowe 18 5" xfId="7801"/>
    <cellStyle name="Dane wyjściowe 18 6" xfId="7802"/>
    <cellStyle name="Dane wyjściowe 19" xfId="7803"/>
    <cellStyle name="Dane wyjściowe 19 2" xfId="7804"/>
    <cellStyle name="Dane wyjściowe 19 3" xfId="7805"/>
    <cellStyle name="Dane wyjściowe 19 4" xfId="7806"/>
    <cellStyle name="Dane wyjściowe 2" xfId="7807"/>
    <cellStyle name="Dane wyjściowe 2 10" xfId="7808"/>
    <cellStyle name="Dane wyjściowe 2 11" xfId="7809"/>
    <cellStyle name="Dane wyjściowe 2 2" xfId="7810"/>
    <cellStyle name="Dane wyjściowe 2 2 2" xfId="7811"/>
    <cellStyle name="Dane wyjściowe 2 2 2 2" xfId="7812"/>
    <cellStyle name="Dane wyjściowe 2 2 2 2 2" xfId="7813"/>
    <cellStyle name="Dane wyjściowe 2 2 2 3" xfId="7814"/>
    <cellStyle name="Dane wyjściowe 2 2 2 3 2" xfId="7815"/>
    <cellStyle name="Dane wyjściowe 2 2 2 4" xfId="7816"/>
    <cellStyle name="Dane wyjściowe 2 2 3" xfId="7817"/>
    <cellStyle name="Dane wyjściowe 2 2 3 2" xfId="7818"/>
    <cellStyle name="Dane wyjściowe 2 2 4" xfId="7819"/>
    <cellStyle name="Dane wyjściowe 2 2 4 2" xfId="7820"/>
    <cellStyle name="Dane wyjściowe 2 2 5" xfId="7821"/>
    <cellStyle name="Dane wyjściowe 2 2 5 2" xfId="7822"/>
    <cellStyle name="Dane wyjściowe 2 2 6" xfId="7823"/>
    <cellStyle name="Dane wyjściowe 2 3" xfId="7824"/>
    <cellStyle name="Dane wyjściowe 2 3 2" xfId="7825"/>
    <cellStyle name="Dane wyjściowe 2 3 2 2" xfId="7826"/>
    <cellStyle name="Dane wyjściowe 2 3 2 2 2" xfId="7827"/>
    <cellStyle name="Dane wyjściowe 2 3 2 3" xfId="7828"/>
    <cellStyle name="Dane wyjściowe 2 3 2 3 2" xfId="7829"/>
    <cellStyle name="Dane wyjściowe 2 3 2 4" xfId="7830"/>
    <cellStyle name="Dane wyjściowe 2 3 3" xfId="7831"/>
    <cellStyle name="Dane wyjściowe 2 3 3 2" xfId="7832"/>
    <cellStyle name="Dane wyjściowe 2 3 4" xfId="7833"/>
    <cellStyle name="Dane wyjściowe 2 3 4 2" xfId="7834"/>
    <cellStyle name="Dane wyjściowe 2 3 5" xfId="7835"/>
    <cellStyle name="Dane wyjściowe 2 3 5 2" xfId="7836"/>
    <cellStyle name="Dane wyjściowe 2 3 6" xfId="7837"/>
    <cellStyle name="Dane wyjściowe 2 3 7" xfId="7838"/>
    <cellStyle name="Dane wyjściowe 2 3 8" xfId="7839"/>
    <cellStyle name="Dane wyjściowe 2 4" xfId="7840"/>
    <cellStyle name="Dane wyjściowe 2 4 2" xfId="7841"/>
    <cellStyle name="Dane wyjściowe 2 4 2 2" xfId="7842"/>
    <cellStyle name="Dane wyjściowe 2 4 3" xfId="7843"/>
    <cellStyle name="Dane wyjściowe 2 4 3 2" xfId="7844"/>
    <cellStyle name="Dane wyjściowe 2 4 4" xfId="7845"/>
    <cellStyle name="Dane wyjściowe 2 4 5" xfId="7846"/>
    <cellStyle name="Dane wyjściowe 2 4 6" xfId="7847"/>
    <cellStyle name="Dane wyjściowe 2 5" xfId="7848"/>
    <cellStyle name="Dane wyjściowe 2 5 2" xfId="7849"/>
    <cellStyle name="Dane wyjściowe 2 5 2 2" xfId="7850"/>
    <cellStyle name="Dane wyjściowe 2 5 3" xfId="7851"/>
    <cellStyle name="Dane wyjściowe 2 5 3 2" xfId="7852"/>
    <cellStyle name="Dane wyjściowe 2 5 4" xfId="7853"/>
    <cellStyle name="Dane wyjściowe 2 5 5" xfId="7854"/>
    <cellStyle name="Dane wyjściowe 2 5 6" xfId="7855"/>
    <cellStyle name="Dane wyjściowe 2 6" xfId="7856"/>
    <cellStyle name="Dane wyjściowe 2 6 2" xfId="7857"/>
    <cellStyle name="Dane wyjściowe 2 6 2 2" xfId="7858"/>
    <cellStyle name="Dane wyjściowe 2 6 3" xfId="7859"/>
    <cellStyle name="Dane wyjściowe 2 6 3 2" xfId="7860"/>
    <cellStyle name="Dane wyjściowe 2 6 4" xfId="7861"/>
    <cellStyle name="Dane wyjściowe 2 6 5" xfId="7862"/>
    <cellStyle name="Dane wyjściowe 2 6 6" xfId="7863"/>
    <cellStyle name="Dane wyjściowe 2 7" xfId="7864"/>
    <cellStyle name="Dane wyjściowe 2 7 2" xfId="7865"/>
    <cellStyle name="Dane wyjściowe 2 7 3" xfId="7866"/>
    <cellStyle name="Dane wyjściowe 2 7 4" xfId="7867"/>
    <cellStyle name="Dane wyjściowe 2 8" xfId="7868"/>
    <cellStyle name="Dane wyjściowe 2 8 2" xfId="7869"/>
    <cellStyle name="Dane wyjściowe 2 9" xfId="7870"/>
    <cellStyle name="Dane wyjściowe 2 9 2" xfId="7871"/>
    <cellStyle name="Dane wyjściowe 20" xfId="7872"/>
    <cellStyle name="Dane wyjściowe 20 2" xfId="7873"/>
    <cellStyle name="Dane wyjściowe 20 3" xfId="7874"/>
    <cellStyle name="Dane wyjściowe 20 4" xfId="7875"/>
    <cellStyle name="Dane wyjściowe 21" xfId="7876"/>
    <cellStyle name="Dane wyjściowe 21 2" xfId="7877"/>
    <cellStyle name="Dane wyjściowe 21 3" xfId="7878"/>
    <cellStyle name="Dane wyjściowe 21 4" xfId="7879"/>
    <cellStyle name="Dane wyjściowe 22" xfId="7880"/>
    <cellStyle name="Dane wyjściowe 23" xfId="7881"/>
    <cellStyle name="Dane wyjściowe 3" xfId="7882"/>
    <cellStyle name="Dane wyjściowe 3 10" xfId="7883"/>
    <cellStyle name="Dane wyjściowe 3 11" xfId="7884"/>
    <cellStyle name="Dane wyjściowe 3 2" xfId="7885"/>
    <cellStyle name="Dane wyjściowe 3 2 2" xfId="7886"/>
    <cellStyle name="Dane wyjściowe 3 2 2 2" xfId="7887"/>
    <cellStyle name="Dane wyjściowe 3 2 2 2 2" xfId="7888"/>
    <cellStyle name="Dane wyjściowe 3 2 2 3" xfId="7889"/>
    <cellStyle name="Dane wyjściowe 3 2 2 3 2" xfId="7890"/>
    <cellStyle name="Dane wyjściowe 3 2 2 4" xfId="7891"/>
    <cellStyle name="Dane wyjściowe 3 2 3" xfId="7892"/>
    <cellStyle name="Dane wyjściowe 3 2 3 2" xfId="7893"/>
    <cellStyle name="Dane wyjściowe 3 2 4" xfId="7894"/>
    <cellStyle name="Dane wyjściowe 3 2 4 2" xfId="7895"/>
    <cellStyle name="Dane wyjściowe 3 2 5" xfId="7896"/>
    <cellStyle name="Dane wyjściowe 3 2 5 2" xfId="7897"/>
    <cellStyle name="Dane wyjściowe 3 2 6" xfId="7898"/>
    <cellStyle name="Dane wyjściowe 3 3" xfId="7899"/>
    <cellStyle name="Dane wyjściowe 3 3 2" xfId="7900"/>
    <cellStyle name="Dane wyjściowe 3 3 2 2" xfId="7901"/>
    <cellStyle name="Dane wyjściowe 3 3 2 2 2" xfId="7902"/>
    <cellStyle name="Dane wyjściowe 3 3 2 3" xfId="7903"/>
    <cellStyle name="Dane wyjściowe 3 3 2 3 2" xfId="7904"/>
    <cellStyle name="Dane wyjściowe 3 3 2 4" xfId="7905"/>
    <cellStyle name="Dane wyjściowe 3 3 3" xfId="7906"/>
    <cellStyle name="Dane wyjściowe 3 3 3 2" xfId="7907"/>
    <cellStyle name="Dane wyjściowe 3 3 4" xfId="7908"/>
    <cellStyle name="Dane wyjściowe 3 3 4 2" xfId="7909"/>
    <cellStyle name="Dane wyjściowe 3 3 5" xfId="7910"/>
    <cellStyle name="Dane wyjściowe 3 3 5 2" xfId="7911"/>
    <cellStyle name="Dane wyjściowe 3 3 6" xfId="7912"/>
    <cellStyle name="Dane wyjściowe 3 3 7" xfId="7913"/>
    <cellStyle name="Dane wyjściowe 3 3 8" xfId="7914"/>
    <cellStyle name="Dane wyjściowe 3 4" xfId="7915"/>
    <cellStyle name="Dane wyjściowe 3 4 2" xfId="7916"/>
    <cellStyle name="Dane wyjściowe 3 4 2 2" xfId="7917"/>
    <cellStyle name="Dane wyjściowe 3 4 3" xfId="7918"/>
    <cellStyle name="Dane wyjściowe 3 4 3 2" xfId="7919"/>
    <cellStyle name="Dane wyjściowe 3 4 4" xfId="7920"/>
    <cellStyle name="Dane wyjściowe 3 4 5" xfId="7921"/>
    <cellStyle name="Dane wyjściowe 3 4 6" xfId="7922"/>
    <cellStyle name="Dane wyjściowe 3 5" xfId="7923"/>
    <cellStyle name="Dane wyjściowe 3 5 2" xfId="7924"/>
    <cellStyle name="Dane wyjściowe 3 5 2 2" xfId="7925"/>
    <cellStyle name="Dane wyjściowe 3 5 3" xfId="7926"/>
    <cellStyle name="Dane wyjściowe 3 5 3 2" xfId="7927"/>
    <cellStyle name="Dane wyjściowe 3 5 4" xfId="7928"/>
    <cellStyle name="Dane wyjściowe 3 5 5" xfId="7929"/>
    <cellStyle name="Dane wyjściowe 3 5 6" xfId="7930"/>
    <cellStyle name="Dane wyjściowe 3 6" xfId="7931"/>
    <cellStyle name="Dane wyjściowe 3 6 2" xfId="7932"/>
    <cellStyle name="Dane wyjściowe 3 6 2 2" xfId="7933"/>
    <cellStyle name="Dane wyjściowe 3 6 3" xfId="7934"/>
    <cellStyle name="Dane wyjściowe 3 6 3 2" xfId="7935"/>
    <cellStyle name="Dane wyjściowe 3 6 4" xfId="7936"/>
    <cellStyle name="Dane wyjściowe 3 6 5" xfId="7937"/>
    <cellStyle name="Dane wyjściowe 3 6 6" xfId="7938"/>
    <cellStyle name="Dane wyjściowe 3 7" xfId="7939"/>
    <cellStyle name="Dane wyjściowe 3 7 2" xfId="7940"/>
    <cellStyle name="Dane wyjściowe 3 7 3" xfId="7941"/>
    <cellStyle name="Dane wyjściowe 3 7 4" xfId="7942"/>
    <cellStyle name="Dane wyjściowe 3 8" xfId="7943"/>
    <cellStyle name="Dane wyjściowe 3 8 2" xfId="7944"/>
    <cellStyle name="Dane wyjściowe 3 9" xfId="7945"/>
    <cellStyle name="Dane wyjściowe 3 9 2" xfId="7946"/>
    <cellStyle name="Dane wyjściowe 4" xfId="7947"/>
    <cellStyle name="Dane wyjściowe 4 10" xfId="7948"/>
    <cellStyle name="Dane wyjściowe 4 11" xfId="7949"/>
    <cellStyle name="Dane wyjściowe 4 2" xfId="7950"/>
    <cellStyle name="Dane wyjściowe 4 2 2" xfId="7951"/>
    <cellStyle name="Dane wyjściowe 4 2 2 2" xfId="7952"/>
    <cellStyle name="Dane wyjściowe 4 2 2 2 2" xfId="7953"/>
    <cellStyle name="Dane wyjściowe 4 2 2 3" xfId="7954"/>
    <cellStyle name="Dane wyjściowe 4 2 2 3 2" xfId="7955"/>
    <cellStyle name="Dane wyjściowe 4 2 2 4" xfId="7956"/>
    <cellStyle name="Dane wyjściowe 4 2 3" xfId="7957"/>
    <cellStyle name="Dane wyjściowe 4 2 3 2" xfId="7958"/>
    <cellStyle name="Dane wyjściowe 4 2 4" xfId="7959"/>
    <cellStyle name="Dane wyjściowe 4 2 4 2" xfId="7960"/>
    <cellStyle name="Dane wyjściowe 4 2 5" xfId="7961"/>
    <cellStyle name="Dane wyjściowe 4 2 5 2" xfId="7962"/>
    <cellStyle name="Dane wyjściowe 4 2 6" xfId="7963"/>
    <cellStyle name="Dane wyjściowe 4 3" xfId="7964"/>
    <cellStyle name="Dane wyjściowe 4 3 2" xfId="7965"/>
    <cellStyle name="Dane wyjściowe 4 3 2 2" xfId="7966"/>
    <cellStyle name="Dane wyjściowe 4 3 2 2 2" xfId="7967"/>
    <cellStyle name="Dane wyjściowe 4 3 2 3" xfId="7968"/>
    <cellStyle name="Dane wyjściowe 4 3 2 3 2" xfId="7969"/>
    <cellStyle name="Dane wyjściowe 4 3 2 4" xfId="7970"/>
    <cellStyle name="Dane wyjściowe 4 3 3" xfId="7971"/>
    <cellStyle name="Dane wyjściowe 4 3 3 2" xfId="7972"/>
    <cellStyle name="Dane wyjściowe 4 3 4" xfId="7973"/>
    <cellStyle name="Dane wyjściowe 4 3 4 2" xfId="7974"/>
    <cellStyle name="Dane wyjściowe 4 3 5" xfId="7975"/>
    <cellStyle name="Dane wyjściowe 4 3 5 2" xfId="7976"/>
    <cellStyle name="Dane wyjściowe 4 3 6" xfId="7977"/>
    <cellStyle name="Dane wyjściowe 4 3 7" xfId="7978"/>
    <cellStyle name="Dane wyjściowe 4 3 8" xfId="7979"/>
    <cellStyle name="Dane wyjściowe 4 4" xfId="7980"/>
    <cellStyle name="Dane wyjściowe 4 4 2" xfId="7981"/>
    <cellStyle name="Dane wyjściowe 4 4 2 2" xfId="7982"/>
    <cellStyle name="Dane wyjściowe 4 4 3" xfId="7983"/>
    <cellStyle name="Dane wyjściowe 4 4 3 2" xfId="7984"/>
    <cellStyle name="Dane wyjściowe 4 4 4" xfId="7985"/>
    <cellStyle name="Dane wyjściowe 4 4 5" xfId="7986"/>
    <cellStyle name="Dane wyjściowe 4 4 6" xfId="7987"/>
    <cellStyle name="Dane wyjściowe 4 5" xfId="7988"/>
    <cellStyle name="Dane wyjściowe 4 5 2" xfId="7989"/>
    <cellStyle name="Dane wyjściowe 4 5 2 2" xfId="7990"/>
    <cellStyle name="Dane wyjściowe 4 5 3" xfId="7991"/>
    <cellStyle name="Dane wyjściowe 4 5 3 2" xfId="7992"/>
    <cellStyle name="Dane wyjściowe 4 5 4" xfId="7993"/>
    <cellStyle name="Dane wyjściowe 4 5 5" xfId="7994"/>
    <cellStyle name="Dane wyjściowe 4 5 6" xfId="7995"/>
    <cellStyle name="Dane wyjściowe 4 6" xfId="7996"/>
    <cellStyle name="Dane wyjściowe 4 6 2" xfId="7997"/>
    <cellStyle name="Dane wyjściowe 4 6 2 2" xfId="7998"/>
    <cellStyle name="Dane wyjściowe 4 6 3" xfId="7999"/>
    <cellStyle name="Dane wyjściowe 4 6 3 2" xfId="8000"/>
    <cellStyle name="Dane wyjściowe 4 6 4" xfId="8001"/>
    <cellStyle name="Dane wyjściowe 4 6 5" xfId="8002"/>
    <cellStyle name="Dane wyjściowe 4 6 6" xfId="8003"/>
    <cellStyle name="Dane wyjściowe 4 7" xfId="8004"/>
    <cellStyle name="Dane wyjściowe 4 7 2" xfId="8005"/>
    <cellStyle name="Dane wyjściowe 4 7 3" xfId="8006"/>
    <cellStyle name="Dane wyjściowe 4 7 4" xfId="8007"/>
    <cellStyle name="Dane wyjściowe 4 8" xfId="8008"/>
    <cellStyle name="Dane wyjściowe 4 8 2" xfId="8009"/>
    <cellStyle name="Dane wyjściowe 4 9" xfId="8010"/>
    <cellStyle name="Dane wyjściowe 4 9 2" xfId="8011"/>
    <cellStyle name="Dane wyjściowe 5" xfId="8012"/>
    <cellStyle name="Dane wyjściowe 5 10" xfId="8013"/>
    <cellStyle name="Dane wyjściowe 5 11" xfId="8014"/>
    <cellStyle name="Dane wyjściowe 5 2" xfId="8015"/>
    <cellStyle name="Dane wyjściowe 5 2 2" xfId="8016"/>
    <cellStyle name="Dane wyjściowe 5 2 2 2" xfId="8017"/>
    <cellStyle name="Dane wyjściowe 5 2 2 2 2" xfId="8018"/>
    <cellStyle name="Dane wyjściowe 5 2 2 3" xfId="8019"/>
    <cellStyle name="Dane wyjściowe 5 2 2 3 2" xfId="8020"/>
    <cellStyle name="Dane wyjściowe 5 2 2 4" xfId="8021"/>
    <cellStyle name="Dane wyjściowe 5 2 3" xfId="8022"/>
    <cellStyle name="Dane wyjściowe 5 2 3 2" xfId="8023"/>
    <cellStyle name="Dane wyjściowe 5 2 4" xfId="8024"/>
    <cellStyle name="Dane wyjściowe 5 2 4 2" xfId="8025"/>
    <cellStyle name="Dane wyjściowe 5 2 5" xfId="8026"/>
    <cellStyle name="Dane wyjściowe 5 2 5 2" xfId="8027"/>
    <cellStyle name="Dane wyjściowe 5 2 6" xfId="8028"/>
    <cellStyle name="Dane wyjściowe 5 3" xfId="8029"/>
    <cellStyle name="Dane wyjściowe 5 3 2" xfId="8030"/>
    <cellStyle name="Dane wyjściowe 5 3 2 2" xfId="8031"/>
    <cellStyle name="Dane wyjściowe 5 3 2 2 2" xfId="8032"/>
    <cellStyle name="Dane wyjściowe 5 3 2 3" xfId="8033"/>
    <cellStyle name="Dane wyjściowe 5 3 2 3 2" xfId="8034"/>
    <cellStyle name="Dane wyjściowe 5 3 2 4" xfId="8035"/>
    <cellStyle name="Dane wyjściowe 5 3 3" xfId="8036"/>
    <cellStyle name="Dane wyjściowe 5 3 3 2" xfId="8037"/>
    <cellStyle name="Dane wyjściowe 5 3 4" xfId="8038"/>
    <cellStyle name="Dane wyjściowe 5 3 4 2" xfId="8039"/>
    <cellStyle name="Dane wyjściowe 5 3 5" xfId="8040"/>
    <cellStyle name="Dane wyjściowe 5 3 5 2" xfId="8041"/>
    <cellStyle name="Dane wyjściowe 5 3 6" xfId="8042"/>
    <cellStyle name="Dane wyjściowe 5 3 7" xfId="8043"/>
    <cellStyle name="Dane wyjściowe 5 3 8" xfId="8044"/>
    <cellStyle name="Dane wyjściowe 5 4" xfId="8045"/>
    <cellStyle name="Dane wyjściowe 5 4 2" xfId="8046"/>
    <cellStyle name="Dane wyjściowe 5 4 2 2" xfId="8047"/>
    <cellStyle name="Dane wyjściowe 5 4 3" xfId="8048"/>
    <cellStyle name="Dane wyjściowe 5 4 3 2" xfId="8049"/>
    <cellStyle name="Dane wyjściowe 5 4 4" xfId="8050"/>
    <cellStyle name="Dane wyjściowe 5 4 5" xfId="8051"/>
    <cellStyle name="Dane wyjściowe 5 4 6" xfId="8052"/>
    <cellStyle name="Dane wyjściowe 5 5" xfId="8053"/>
    <cellStyle name="Dane wyjściowe 5 5 2" xfId="8054"/>
    <cellStyle name="Dane wyjściowe 5 5 2 2" xfId="8055"/>
    <cellStyle name="Dane wyjściowe 5 5 3" xfId="8056"/>
    <cellStyle name="Dane wyjściowe 5 5 3 2" xfId="8057"/>
    <cellStyle name="Dane wyjściowe 5 5 4" xfId="8058"/>
    <cellStyle name="Dane wyjściowe 5 5 5" xfId="8059"/>
    <cellStyle name="Dane wyjściowe 5 5 6" xfId="8060"/>
    <cellStyle name="Dane wyjściowe 5 6" xfId="8061"/>
    <cellStyle name="Dane wyjściowe 5 6 2" xfId="8062"/>
    <cellStyle name="Dane wyjściowe 5 6 2 2" xfId="8063"/>
    <cellStyle name="Dane wyjściowe 5 6 3" xfId="8064"/>
    <cellStyle name="Dane wyjściowe 5 6 3 2" xfId="8065"/>
    <cellStyle name="Dane wyjściowe 5 6 4" xfId="8066"/>
    <cellStyle name="Dane wyjściowe 5 6 5" xfId="8067"/>
    <cellStyle name="Dane wyjściowe 5 6 6" xfId="8068"/>
    <cellStyle name="Dane wyjściowe 5 7" xfId="8069"/>
    <cellStyle name="Dane wyjściowe 5 7 2" xfId="8070"/>
    <cellStyle name="Dane wyjściowe 5 7 3" xfId="8071"/>
    <cellStyle name="Dane wyjściowe 5 7 4" xfId="8072"/>
    <cellStyle name="Dane wyjściowe 5 8" xfId="8073"/>
    <cellStyle name="Dane wyjściowe 5 8 2" xfId="8074"/>
    <cellStyle name="Dane wyjściowe 5 9" xfId="8075"/>
    <cellStyle name="Dane wyjściowe 5 9 2" xfId="8076"/>
    <cellStyle name="Dane wyjściowe 6" xfId="8077"/>
    <cellStyle name="Dane wyjściowe 6 10" xfId="8078"/>
    <cellStyle name="Dane wyjściowe 6 11" xfId="8079"/>
    <cellStyle name="Dane wyjściowe 6 2" xfId="8080"/>
    <cellStyle name="Dane wyjściowe 6 2 2" xfId="8081"/>
    <cellStyle name="Dane wyjściowe 6 2 2 2" xfId="8082"/>
    <cellStyle name="Dane wyjściowe 6 2 2 2 2" xfId="8083"/>
    <cellStyle name="Dane wyjściowe 6 2 2 3" xfId="8084"/>
    <cellStyle name="Dane wyjściowe 6 2 2 3 2" xfId="8085"/>
    <cellStyle name="Dane wyjściowe 6 2 2 4" xfId="8086"/>
    <cellStyle name="Dane wyjściowe 6 2 3" xfId="8087"/>
    <cellStyle name="Dane wyjściowe 6 2 3 2" xfId="8088"/>
    <cellStyle name="Dane wyjściowe 6 2 4" xfId="8089"/>
    <cellStyle name="Dane wyjściowe 6 2 4 2" xfId="8090"/>
    <cellStyle name="Dane wyjściowe 6 2 5" xfId="8091"/>
    <cellStyle name="Dane wyjściowe 6 2 5 2" xfId="8092"/>
    <cellStyle name="Dane wyjściowe 6 2 6" xfId="8093"/>
    <cellStyle name="Dane wyjściowe 6 3" xfId="8094"/>
    <cellStyle name="Dane wyjściowe 6 3 2" xfId="8095"/>
    <cellStyle name="Dane wyjściowe 6 3 2 2" xfId="8096"/>
    <cellStyle name="Dane wyjściowe 6 3 2 2 2" xfId="8097"/>
    <cellStyle name="Dane wyjściowe 6 3 2 3" xfId="8098"/>
    <cellStyle name="Dane wyjściowe 6 3 2 3 2" xfId="8099"/>
    <cellStyle name="Dane wyjściowe 6 3 2 4" xfId="8100"/>
    <cellStyle name="Dane wyjściowe 6 3 3" xfId="8101"/>
    <cellStyle name="Dane wyjściowe 6 3 3 2" xfId="8102"/>
    <cellStyle name="Dane wyjściowe 6 3 4" xfId="8103"/>
    <cellStyle name="Dane wyjściowe 6 3 4 2" xfId="8104"/>
    <cellStyle name="Dane wyjściowe 6 3 5" xfId="8105"/>
    <cellStyle name="Dane wyjściowe 6 3 5 2" xfId="8106"/>
    <cellStyle name="Dane wyjściowe 6 3 6" xfId="8107"/>
    <cellStyle name="Dane wyjściowe 6 3 7" xfId="8108"/>
    <cellStyle name="Dane wyjściowe 6 3 8" xfId="8109"/>
    <cellStyle name="Dane wyjściowe 6 4" xfId="8110"/>
    <cellStyle name="Dane wyjściowe 6 4 2" xfId="8111"/>
    <cellStyle name="Dane wyjściowe 6 4 2 2" xfId="8112"/>
    <cellStyle name="Dane wyjściowe 6 4 3" xfId="8113"/>
    <cellStyle name="Dane wyjściowe 6 4 3 2" xfId="8114"/>
    <cellStyle name="Dane wyjściowe 6 4 4" xfId="8115"/>
    <cellStyle name="Dane wyjściowe 6 4 5" xfId="8116"/>
    <cellStyle name="Dane wyjściowe 6 4 6" xfId="8117"/>
    <cellStyle name="Dane wyjściowe 6 5" xfId="8118"/>
    <cellStyle name="Dane wyjściowe 6 5 2" xfId="8119"/>
    <cellStyle name="Dane wyjściowe 6 5 2 2" xfId="8120"/>
    <cellStyle name="Dane wyjściowe 6 5 3" xfId="8121"/>
    <cellStyle name="Dane wyjściowe 6 5 3 2" xfId="8122"/>
    <cellStyle name="Dane wyjściowe 6 5 4" xfId="8123"/>
    <cellStyle name="Dane wyjściowe 6 5 5" xfId="8124"/>
    <cellStyle name="Dane wyjściowe 6 5 6" xfId="8125"/>
    <cellStyle name="Dane wyjściowe 6 6" xfId="8126"/>
    <cellStyle name="Dane wyjściowe 6 6 2" xfId="8127"/>
    <cellStyle name="Dane wyjściowe 6 6 2 2" xfId="8128"/>
    <cellStyle name="Dane wyjściowe 6 6 3" xfId="8129"/>
    <cellStyle name="Dane wyjściowe 6 6 3 2" xfId="8130"/>
    <cellStyle name="Dane wyjściowe 6 6 4" xfId="8131"/>
    <cellStyle name="Dane wyjściowe 6 6 5" xfId="8132"/>
    <cellStyle name="Dane wyjściowe 6 6 6" xfId="8133"/>
    <cellStyle name="Dane wyjściowe 6 7" xfId="8134"/>
    <cellStyle name="Dane wyjściowe 6 7 2" xfId="8135"/>
    <cellStyle name="Dane wyjściowe 6 7 3" xfId="8136"/>
    <cellStyle name="Dane wyjściowe 6 7 4" xfId="8137"/>
    <cellStyle name="Dane wyjściowe 6 8" xfId="8138"/>
    <cellStyle name="Dane wyjściowe 6 8 2" xfId="8139"/>
    <cellStyle name="Dane wyjściowe 6 9" xfId="8140"/>
    <cellStyle name="Dane wyjściowe 6 9 2" xfId="8141"/>
    <cellStyle name="Dane wyjściowe 7" xfId="8142"/>
    <cellStyle name="Dane wyjściowe 7 10" xfId="8143"/>
    <cellStyle name="Dane wyjściowe 7 11" xfId="8144"/>
    <cellStyle name="Dane wyjściowe 7 2" xfId="8145"/>
    <cellStyle name="Dane wyjściowe 7 2 2" xfId="8146"/>
    <cellStyle name="Dane wyjściowe 7 2 2 2" xfId="8147"/>
    <cellStyle name="Dane wyjściowe 7 2 2 2 2" xfId="8148"/>
    <cellStyle name="Dane wyjściowe 7 2 2 3" xfId="8149"/>
    <cellStyle name="Dane wyjściowe 7 2 2 3 2" xfId="8150"/>
    <cellStyle name="Dane wyjściowe 7 2 2 4" xfId="8151"/>
    <cellStyle name="Dane wyjściowe 7 2 3" xfId="8152"/>
    <cellStyle name="Dane wyjściowe 7 2 3 2" xfId="8153"/>
    <cellStyle name="Dane wyjściowe 7 2 4" xfId="8154"/>
    <cellStyle name="Dane wyjściowe 7 2 4 2" xfId="8155"/>
    <cellStyle name="Dane wyjściowe 7 2 5" xfId="8156"/>
    <cellStyle name="Dane wyjściowe 7 2 5 2" xfId="8157"/>
    <cellStyle name="Dane wyjściowe 7 2 6" xfId="8158"/>
    <cellStyle name="Dane wyjściowe 7 3" xfId="8159"/>
    <cellStyle name="Dane wyjściowe 7 3 2" xfId="8160"/>
    <cellStyle name="Dane wyjściowe 7 3 2 2" xfId="8161"/>
    <cellStyle name="Dane wyjściowe 7 3 2 2 2" xfId="8162"/>
    <cellStyle name="Dane wyjściowe 7 3 2 3" xfId="8163"/>
    <cellStyle name="Dane wyjściowe 7 3 2 3 2" xfId="8164"/>
    <cellStyle name="Dane wyjściowe 7 3 2 4" xfId="8165"/>
    <cellStyle name="Dane wyjściowe 7 3 3" xfId="8166"/>
    <cellStyle name="Dane wyjściowe 7 3 3 2" xfId="8167"/>
    <cellStyle name="Dane wyjściowe 7 3 4" xfId="8168"/>
    <cellStyle name="Dane wyjściowe 7 3 4 2" xfId="8169"/>
    <cellStyle name="Dane wyjściowe 7 3 5" xfId="8170"/>
    <cellStyle name="Dane wyjściowe 7 3 5 2" xfId="8171"/>
    <cellStyle name="Dane wyjściowe 7 3 6" xfId="8172"/>
    <cellStyle name="Dane wyjściowe 7 3 7" xfId="8173"/>
    <cellStyle name="Dane wyjściowe 7 3 8" xfId="8174"/>
    <cellStyle name="Dane wyjściowe 7 4" xfId="8175"/>
    <cellStyle name="Dane wyjściowe 7 4 2" xfId="8176"/>
    <cellStyle name="Dane wyjściowe 7 4 2 2" xfId="8177"/>
    <cellStyle name="Dane wyjściowe 7 4 3" xfId="8178"/>
    <cellStyle name="Dane wyjściowe 7 4 3 2" xfId="8179"/>
    <cellStyle name="Dane wyjściowe 7 4 4" xfId="8180"/>
    <cellStyle name="Dane wyjściowe 7 4 5" xfId="8181"/>
    <cellStyle name="Dane wyjściowe 7 4 6" xfId="8182"/>
    <cellStyle name="Dane wyjściowe 7 5" xfId="8183"/>
    <cellStyle name="Dane wyjściowe 7 5 2" xfId="8184"/>
    <cellStyle name="Dane wyjściowe 7 5 2 2" xfId="8185"/>
    <cellStyle name="Dane wyjściowe 7 5 3" xfId="8186"/>
    <cellStyle name="Dane wyjściowe 7 5 3 2" xfId="8187"/>
    <cellStyle name="Dane wyjściowe 7 5 4" xfId="8188"/>
    <cellStyle name="Dane wyjściowe 7 5 5" xfId="8189"/>
    <cellStyle name="Dane wyjściowe 7 5 6" xfId="8190"/>
    <cellStyle name="Dane wyjściowe 7 6" xfId="8191"/>
    <cellStyle name="Dane wyjściowe 7 6 2" xfId="8192"/>
    <cellStyle name="Dane wyjściowe 7 6 2 2" xfId="8193"/>
    <cellStyle name="Dane wyjściowe 7 6 3" xfId="8194"/>
    <cellStyle name="Dane wyjściowe 7 6 3 2" xfId="8195"/>
    <cellStyle name="Dane wyjściowe 7 6 4" xfId="8196"/>
    <cellStyle name="Dane wyjściowe 7 6 5" xfId="8197"/>
    <cellStyle name="Dane wyjściowe 7 6 6" xfId="8198"/>
    <cellStyle name="Dane wyjściowe 7 7" xfId="8199"/>
    <cellStyle name="Dane wyjściowe 7 7 2" xfId="8200"/>
    <cellStyle name="Dane wyjściowe 7 7 3" xfId="8201"/>
    <cellStyle name="Dane wyjściowe 7 7 4" xfId="8202"/>
    <cellStyle name="Dane wyjściowe 7 8" xfId="8203"/>
    <cellStyle name="Dane wyjściowe 7 8 2" xfId="8204"/>
    <cellStyle name="Dane wyjściowe 7 9" xfId="8205"/>
    <cellStyle name="Dane wyjściowe 7 9 2" xfId="8206"/>
    <cellStyle name="Dane wyjściowe 8" xfId="8207"/>
    <cellStyle name="Dane wyjściowe 8 10" xfId="8208"/>
    <cellStyle name="Dane wyjściowe 8 11" xfId="8209"/>
    <cellStyle name="Dane wyjściowe 8 2" xfId="8210"/>
    <cellStyle name="Dane wyjściowe 8 2 2" xfId="8211"/>
    <cellStyle name="Dane wyjściowe 8 2 2 2" xfId="8212"/>
    <cellStyle name="Dane wyjściowe 8 2 2 2 2" xfId="8213"/>
    <cellStyle name="Dane wyjściowe 8 2 2 3" xfId="8214"/>
    <cellStyle name="Dane wyjściowe 8 2 2 3 2" xfId="8215"/>
    <cellStyle name="Dane wyjściowe 8 2 2 4" xfId="8216"/>
    <cellStyle name="Dane wyjściowe 8 2 3" xfId="8217"/>
    <cellStyle name="Dane wyjściowe 8 2 3 2" xfId="8218"/>
    <cellStyle name="Dane wyjściowe 8 2 4" xfId="8219"/>
    <cellStyle name="Dane wyjściowe 8 2 4 2" xfId="8220"/>
    <cellStyle name="Dane wyjściowe 8 2 5" xfId="8221"/>
    <cellStyle name="Dane wyjściowe 8 2 5 2" xfId="8222"/>
    <cellStyle name="Dane wyjściowe 8 2 6" xfId="8223"/>
    <cellStyle name="Dane wyjściowe 8 3" xfId="8224"/>
    <cellStyle name="Dane wyjściowe 8 3 2" xfId="8225"/>
    <cellStyle name="Dane wyjściowe 8 3 2 2" xfId="8226"/>
    <cellStyle name="Dane wyjściowe 8 3 2 2 2" xfId="8227"/>
    <cellStyle name="Dane wyjściowe 8 3 2 3" xfId="8228"/>
    <cellStyle name="Dane wyjściowe 8 3 2 3 2" xfId="8229"/>
    <cellStyle name="Dane wyjściowe 8 3 2 4" xfId="8230"/>
    <cellStyle name="Dane wyjściowe 8 3 3" xfId="8231"/>
    <cellStyle name="Dane wyjściowe 8 3 3 2" xfId="8232"/>
    <cellStyle name="Dane wyjściowe 8 3 4" xfId="8233"/>
    <cellStyle name="Dane wyjściowe 8 3 4 2" xfId="8234"/>
    <cellStyle name="Dane wyjściowe 8 3 5" xfId="8235"/>
    <cellStyle name="Dane wyjściowe 8 3 5 2" xfId="8236"/>
    <cellStyle name="Dane wyjściowe 8 3 6" xfId="8237"/>
    <cellStyle name="Dane wyjściowe 8 3 7" xfId="8238"/>
    <cellStyle name="Dane wyjściowe 8 3 8" xfId="8239"/>
    <cellStyle name="Dane wyjściowe 8 4" xfId="8240"/>
    <cellStyle name="Dane wyjściowe 8 4 2" xfId="8241"/>
    <cellStyle name="Dane wyjściowe 8 4 2 2" xfId="8242"/>
    <cellStyle name="Dane wyjściowe 8 4 3" xfId="8243"/>
    <cellStyle name="Dane wyjściowe 8 4 3 2" xfId="8244"/>
    <cellStyle name="Dane wyjściowe 8 4 4" xfId="8245"/>
    <cellStyle name="Dane wyjściowe 8 4 5" xfId="8246"/>
    <cellStyle name="Dane wyjściowe 8 4 6" xfId="8247"/>
    <cellStyle name="Dane wyjściowe 8 5" xfId="8248"/>
    <cellStyle name="Dane wyjściowe 8 5 2" xfId="8249"/>
    <cellStyle name="Dane wyjściowe 8 5 2 2" xfId="8250"/>
    <cellStyle name="Dane wyjściowe 8 5 3" xfId="8251"/>
    <cellStyle name="Dane wyjściowe 8 5 3 2" xfId="8252"/>
    <cellStyle name="Dane wyjściowe 8 5 4" xfId="8253"/>
    <cellStyle name="Dane wyjściowe 8 5 5" xfId="8254"/>
    <cellStyle name="Dane wyjściowe 8 5 6" xfId="8255"/>
    <cellStyle name="Dane wyjściowe 8 6" xfId="8256"/>
    <cellStyle name="Dane wyjściowe 8 6 2" xfId="8257"/>
    <cellStyle name="Dane wyjściowe 8 6 2 2" xfId="8258"/>
    <cellStyle name="Dane wyjściowe 8 6 3" xfId="8259"/>
    <cellStyle name="Dane wyjściowe 8 6 3 2" xfId="8260"/>
    <cellStyle name="Dane wyjściowe 8 6 4" xfId="8261"/>
    <cellStyle name="Dane wyjściowe 8 6 5" xfId="8262"/>
    <cellStyle name="Dane wyjściowe 8 6 6" xfId="8263"/>
    <cellStyle name="Dane wyjściowe 8 7" xfId="8264"/>
    <cellStyle name="Dane wyjściowe 8 7 2" xfId="8265"/>
    <cellStyle name="Dane wyjściowe 8 7 3" xfId="8266"/>
    <cellStyle name="Dane wyjściowe 8 7 4" xfId="8267"/>
    <cellStyle name="Dane wyjściowe 8 8" xfId="8268"/>
    <cellStyle name="Dane wyjściowe 8 8 2" xfId="8269"/>
    <cellStyle name="Dane wyjściowe 8 9" xfId="8270"/>
    <cellStyle name="Dane wyjściowe 8 9 2" xfId="8271"/>
    <cellStyle name="Dane wyjściowe 9" xfId="8272"/>
    <cellStyle name="Dane wyjściowe 9 10" xfId="8273"/>
    <cellStyle name="Dane wyjściowe 9 11" xfId="8274"/>
    <cellStyle name="Dane wyjściowe 9 2" xfId="8275"/>
    <cellStyle name="Dane wyjściowe 9 2 2" xfId="8276"/>
    <cellStyle name="Dane wyjściowe 9 2 2 2" xfId="8277"/>
    <cellStyle name="Dane wyjściowe 9 2 2 2 2" xfId="8278"/>
    <cellStyle name="Dane wyjściowe 9 2 2 3" xfId="8279"/>
    <cellStyle name="Dane wyjściowe 9 2 2 3 2" xfId="8280"/>
    <cellStyle name="Dane wyjściowe 9 2 2 4" xfId="8281"/>
    <cellStyle name="Dane wyjściowe 9 2 3" xfId="8282"/>
    <cellStyle name="Dane wyjściowe 9 2 3 2" xfId="8283"/>
    <cellStyle name="Dane wyjściowe 9 2 4" xfId="8284"/>
    <cellStyle name="Dane wyjściowe 9 2 4 2" xfId="8285"/>
    <cellStyle name="Dane wyjściowe 9 2 5" xfId="8286"/>
    <cellStyle name="Dane wyjściowe 9 2 5 2" xfId="8287"/>
    <cellStyle name="Dane wyjściowe 9 2 6" xfId="8288"/>
    <cellStyle name="Dane wyjściowe 9 3" xfId="8289"/>
    <cellStyle name="Dane wyjściowe 9 3 2" xfId="8290"/>
    <cellStyle name="Dane wyjściowe 9 3 2 2" xfId="8291"/>
    <cellStyle name="Dane wyjściowe 9 3 2 2 2" xfId="8292"/>
    <cellStyle name="Dane wyjściowe 9 3 2 3" xfId="8293"/>
    <cellStyle name="Dane wyjściowe 9 3 2 3 2" xfId="8294"/>
    <cellStyle name="Dane wyjściowe 9 3 2 4" xfId="8295"/>
    <cellStyle name="Dane wyjściowe 9 3 3" xfId="8296"/>
    <cellStyle name="Dane wyjściowe 9 3 3 2" xfId="8297"/>
    <cellStyle name="Dane wyjściowe 9 3 4" xfId="8298"/>
    <cellStyle name="Dane wyjściowe 9 3 4 2" xfId="8299"/>
    <cellStyle name="Dane wyjściowe 9 3 5" xfId="8300"/>
    <cellStyle name="Dane wyjściowe 9 3 5 2" xfId="8301"/>
    <cellStyle name="Dane wyjściowe 9 3 6" xfId="8302"/>
    <cellStyle name="Dane wyjściowe 9 3 7" xfId="8303"/>
    <cellStyle name="Dane wyjściowe 9 3 8" xfId="8304"/>
    <cellStyle name="Dane wyjściowe 9 4" xfId="8305"/>
    <cellStyle name="Dane wyjściowe 9 4 2" xfId="8306"/>
    <cellStyle name="Dane wyjściowe 9 4 2 2" xfId="8307"/>
    <cellStyle name="Dane wyjściowe 9 4 3" xfId="8308"/>
    <cellStyle name="Dane wyjściowe 9 4 3 2" xfId="8309"/>
    <cellStyle name="Dane wyjściowe 9 4 4" xfId="8310"/>
    <cellStyle name="Dane wyjściowe 9 4 5" xfId="8311"/>
    <cellStyle name="Dane wyjściowe 9 4 6" xfId="8312"/>
    <cellStyle name="Dane wyjściowe 9 5" xfId="8313"/>
    <cellStyle name="Dane wyjściowe 9 5 2" xfId="8314"/>
    <cellStyle name="Dane wyjściowe 9 5 2 2" xfId="8315"/>
    <cellStyle name="Dane wyjściowe 9 5 3" xfId="8316"/>
    <cellStyle name="Dane wyjściowe 9 5 3 2" xfId="8317"/>
    <cellStyle name="Dane wyjściowe 9 5 4" xfId="8318"/>
    <cellStyle name="Dane wyjściowe 9 5 5" xfId="8319"/>
    <cellStyle name="Dane wyjściowe 9 5 6" xfId="8320"/>
    <cellStyle name="Dane wyjściowe 9 6" xfId="8321"/>
    <cellStyle name="Dane wyjściowe 9 6 2" xfId="8322"/>
    <cellStyle name="Dane wyjściowe 9 6 2 2" xfId="8323"/>
    <cellStyle name="Dane wyjściowe 9 6 3" xfId="8324"/>
    <cellStyle name="Dane wyjściowe 9 6 3 2" xfId="8325"/>
    <cellStyle name="Dane wyjściowe 9 6 4" xfId="8326"/>
    <cellStyle name="Dane wyjściowe 9 6 5" xfId="8327"/>
    <cellStyle name="Dane wyjściowe 9 6 6" xfId="8328"/>
    <cellStyle name="Dane wyjściowe 9 7" xfId="8329"/>
    <cellStyle name="Dane wyjściowe 9 7 2" xfId="8330"/>
    <cellStyle name="Dane wyjściowe 9 7 3" xfId="8331"/>
    <cellStyle name="Dane wyjściowe 9 7 4" xfId="8332"/>
    <cellStyle name="Dane wyjściowe 9 8" xfId="8333"/>
    <cellStyle name="Dane wyjściowe 9 8 2" xfId="8334"/>
    <cellStyle name="Dane wyjściowe 9 9" xfId="8335"/>
    <cellStyle name="Dane wyjściowe 9 9 2" xfId="8336"/>
    <cellStyle name="Data" xfId="8337"/>
    <cellStyle name="Data 2" xfId="8338"/>
    <cellStyle name="Data 3" xfId="8339"/>
    <cellStyle name="Data 3 2" xfId="8340"/>
    <cellStyle name="Data 3 2 2" xfId="8341"/>
    <cellStyle name="Data 3 2 2 2" xfId="8342"/>
    <cellStyle name="Data 3 2 3" xfId="8343"/>
    <cellStyle name="Data 3 2 3 2" xfId="8344"/>
    <cellStyle name="Data 3 2 4" xfId="8345"/>
    <cellStyle name="Data 3 3" xfId="8346"/>
    <cellStyle name="Data 3 3 2" xfId="8347"/>
    <cellStyle name="Data 3 4" xfId="8348"/>
    <cellStyle name="Data 3 4 2" xfId="8349"/>
    <cellStyle name="Data 3 5" xfId="8350"/>
    <cellStyle name="Data 3 5 2" xfId="8351"/>
    <cellStyle name="Data 3 6" xfId="8352"/>
    <cellStyle name="Data 4" xfId="8353"/>
    <cellStyle name="Data 4 2" xfId="8354"/>
    <cellStyle name="Data 4 2 2" xfId="8355"/>
    <cellStyle name="Data 4 3" xfId="8356"/>
    <cellStyle name="Data 4 3 2" xfId="8357"/>
    <cellStyle name="Data 4 4" xfId="8358"/>
    <cellStyle name="Data 5" xfId="8359"/>
    <cellStyle name="Data 5 2" xfId="8360"/>
    <cellStyle name="Data 5 2 2" xfId="8361"/>
    <cellStyle name="Data 5 3" xfId="8362"/>
    <cellStyle name="Data 5 3 2" xfId="8363"/>
    <cellStyle name="Data 5 4" xfId="8364"/>
    <cellStyle name="Data 5 4 2" xfId="8365"/>
    <cellStyle name="Data 5 5" xfId="8366"/>
    <cellStyle name="Data2" xfId="8367"/>
    <cellStyle name="Data2 2" xfId="8368"/>
    <cellStyle name="Data5" xfId="8369"/>
    <cellStyle name="Data5 2" xfId="8370"/>
    <cellStyle name="Data5 2 2" xfId="8371"/>
    <cellStyle name="Data5 2 2 2" xfId="8372"/>
    <cellStyle name="Data5 2 2 2 2" xfId="8373"/>
    <cellStyle name="Data5 2 2 3" xfId="8374"/>
    <cellStyle name="Data5 2 2 3 2" xfId="8375"/>
    <cellStyle name="Data5 2 2 4" xfId="8376"/>
    <cellStyle name="Data5 2 3" xfId="8377"/>
    <cellStyle name="Data5 2 3 2" xfId="8378"/>
    <cellStyle name="Data5 2 4" xfId="8379"/>
    <cellStyle name="Data5 2 4 2" xfId="8380"/>
    <cellStyle name="Data5 2 5" xfId="8381"/>
    <cellStyle name="Data5 2 5 2" xfId="8382"/>
    <cellStyle name="Data5 2 6" xfId="8383"/>
    <cellStyle name="Data5 3" xfId="8384"/>
    <cellStyle name="Data5 3 2" xfId="8385"/>
    <cellStyle name="Data5 3 2 2" xfId="8386"/>
    <cellStyle name="Data5 3 3" xfId="8387"/>
    <cellStyle name="Data5 3 3 2" xfId="8388"/>
    <cellStyle name="Data5 3 4" xfId="8389"/>
    <cellStyle name="Data5 4" xfId="8390"/>
    <cellStyle name="Data5 4 2" xfId="8391"/>
    <cellStyle name="Data5 5" xfId="8392"/>
    <cellStyle name="Data5 5 2" xfId="8393"/>
    <cellStyle name="Data5 6" xfId="8394"/>
    <cellStyle name="Data5 6 2" xfId="8395"/>
    <cellStyle name="Data5 7" xfId="8396"/>
    <cellStyle name="database" xfId="8397"/>
    <cellStyle name="Date" xfId="8398"/>
    <cellStyle name="Date 2" xfId="8399"/>
    <cellStyle name="Datum" xfId="8400"/>
    <cellStyle name="Datum 2" xfId="8401"/>
    <cellStyle name="Datum 2 2" xfId="8402"/>
    <cellStyle name="Datum 2 3" xfId="8403"/>
    <cellStyle name="Datum 2 4" xfId="8404"/>
    <cellStyle name="Datum 2 5" xfId="8405"/>
    <cellStyle name="Datum 3" xfId="8406"/>
    <cellStyle name="Datum 4" xfId="8407"/>
    <cellStyle name="Datum 5" xfId="8408"/>
    <cellStyle name="Datum 6" xfId="8409"/>
    <cellStyle name="Datum 7" xfId="8410"/>
    <cellStyle name="day of week" xfId="8411"/>
    <cellStyle name="DEM" xfId="8412"/>
    <cellStyle name="DEM 2" xfId="8413"/>
    <cellStyle name="DEM 2 2" xfId="8414"/>
    <cellStyle name="DEM 2 3" xfId="8415"/>
    <cellStyle name="DEM 2 4" xfId="8416"/>
    <cellStyle name="DEM 2 5" xfId="8417"/>
    <cellStyle name="DEM 3" xfId="8418"/>
    <cellStyle name="DEM 4" xfId="8419"/>
    <cellStyle name="DEM 5" xfId="8420"/>
    <cellStyle name="DEM 6" xfId="8421"/>
    <cellStyle name="DEM 7" xfId="8422"/>
    <cellStyle name="DEM_Cumulative" xfId="8423"/>
    <cellStyle name="Dezimal [0]_CoAsDCol" xfId="8424"/>
    <cellStyle name="Dezimal [2]" xfId="8425"/>
    <cellStyle name="Dezimal [2] 2" xfId="8426"/>
    <cellStyle name="Dezimal [2] 2 2" xfId="8427"/>
    <cellStyle name="Dezimal [2] 3" xfId="8428"/>
    <cellStyle name="Dezimal [2] 3 2" xfId="8429"/>
    <cellStyle name="Dezimal [2] 3 3" xfId="8430"/>
    <cellStyle name="Dezimal [2]_f_SSF" xfId="8431"/>
    <cellStyle name="Dezimal_CoAsDCol" xfId="8432"/>
    <cellStyle name="diskette" xfId="8433"/>
    <cellStyle name="Dobre" xfId="8434"/>
    <cellStyle name="Dobre 2" xfId="8435"/>
    <cellStyle name="Dziesiętny_IMF public debt January 2009" xfId="8436"/>
    <cellStyle name="Emphasis 1" xfId="8437"/>
    <cellStyle name="Emphasis 1 2" xfId="8438"/>
    <cellStyle name="Emphasis 1 2 2" xfId="8439"/>
    <cellStyle name="Emphasis 1 2 3" xfId="8440"/>
    <cellStyle name="Emphasis 1 2 4" xfId="8441"/>
    <cellStyle name="Emphasis 1 2 5" xfId="8442"/>
    <cellStyle name="Emphasis 1 3" xfId="8443"/>
    <cellStyle name="Emphasis 1 4" xfId="8444"/>
    <cellStyle name="Emphasis 1 5" xfId="8445"/>
    <cellStyle name="Emphasis 1 6" xfId="8446"/>
    <cellStyle name="Emphasis 1 7" xfId="8447"/>
    <cellStyle name="Emphasis 2" xfId="8448"/>
    <cellStyle name="Emphasis 2 2" xfId="8449"/>
    <cellStyle name="Emphasis 2 2 2" xfId="8450"/>
    <cellStyle name="Emphasis 2 2 3" xfId="8451"/>
    <cellStyle name="Emphasis 2 2 4" xfId="8452"/>
    <cellStyle name="Emphasis 2 2 5" xfId="8453"/>
    <cellStyle name="Emphasis 2 3" xfId="8454"/>
    <cellStyle name="Emphasis 2 4" xfId="8455"/>
    <cellStyle name="Emphasis 2 5" xfId="8456"/>
    <cellStyle name="Emphasis 2 6" xfId="8457"/>
    <cellStyle name="Emphasis 2 7" xfId="8458"/>
    <cellStyle name="Emphasis 3" xfId="8459"/>
    <cellStyle name="Emphasis 3 2" xfId="8460"/>
    <cellStyle name="Emphasis 3 2 2" xfId="8461"/>
    <cellStyle name="Emphasis 3 2 3" xfId="8462"/>
    <cellStyle name="Emphasis 3 2 4" xfId="8463"/>
    <cellStyle name="Emphasis 3 2 5" xfId="8464"/>
    <cellStyle name="Emphasis 3 3" xfId="8465"/>
    <cellStyle name="Emphasis 3 4" xfId="8466"/>
    <cellStyle name="Emphasis 3 5" xfId="8467"/>
    <cellStyle name="Emphasis 3 6" xfId="8468"/>
    <cellStyle name="Emphasis 3 7" xfId="8469"/>
    <cellStyle name="eptembre" xfId="8470"/>
    <cellStyle name="eptembre 10" xfId="8471"/>
    <cellStyle name="eptembre 10 2" xfId="8472"/>
    <cellStyle name="eptembre 10 2 2" xfId="8473"/>
    <cellStyle name="eptembre 10 3" xfId="8474"/>
    <cellStyle name="eptembre 10 3 2" xfId="8475"/>
    <cellStyle name="eptembre 10 4" xfId="8476"/>
    <cellStyle name="eptembre 10 4 2" xfId="8477"/>
    <cellStyle name="eptembre 10 5" xfId="8478"/>
    <cellStyle name="eptembre 10 6" xfId="8479"/>
    <cellStyle name="eptembre 10 7" xfId="8480"/>
    <cellStyle name="eptembre 11" xfId="8481"/>
    <cellStyle name="eptembre 11 2" xfId="8482"/>
    <cellStyle name="eptembre 12" xfId="8483"/>
    <cellStyle name="eptembre 13" xfId="8484"/>
    <cellStyle name="eptembre 14" xfId="8485"/>
    <cellStyle name="eptembre 15" xfId="8486"/>
    <cellStyle name="eptembre 2" xfId="8487"/>
    <cellStyle name="eptembre 2 10" xfId="8488"/>
    <cellStyle name="eptembre 2 11" xfId="8489"/>
    <cellStyle name="eptembre 2 12" xfId="8490"/>
    <cellStyle name="eptembre 2 2" xfId="8491"/>
    <cellStyle name="eptembre 2 2 10" xfId="8492"/>
    <cellStyle name="eptembre 2 2 11" xfId="8493"/>
    <cellStyle name="eptembre 2 2 2" xfId="8494"/>
    <cellStyle name="eptembre 2 2 2 2" xfId="8495"/>
    <cellStyle name="eptembre 2 2 2 2 2" xfId="8496"/>
    <cellStyle name="eptembre 2 2 2 2 2 2" xfId="8497"/>
    <cellStyle name="eptembre 2 2 2 2 3" xfId="8498"/>
    <cellStyle name="eptembre 2 2 2 2 3 2" xfId="8499"/>
    <cellStyle name="eptembre 2 2 2 2 4" xfId="8500"/>
    <cellStyle name="eptembre 2 2 2 2 5" xfId="8501"/>
    <cellStyle name="eptembre 2 2 2 3" xfId="8502"/>
    <cellStyle name="eptembre 2 2 2 3 2" xfId="8503"/>
    <cellStyle name="eptembre 2 2 2 4" xfId="8504"/>
    <cellStyle name="eptembre 2 2 2 4 2" xfId="8505"/>
    <cellStyle name="eptembre 2 2 2 5" xfId="8506"/>
    <cellStyle name="eptembre 2 2 2 5 2" xfId="8507"/>
    <cellStyle name="eptembre 2 2 2 6" xfId="8508"/>
    <cellStyle name="eptembre 2 2 2 6 2" xfId="8509"/>
    <cellStyle name="eptembre 2 2 2 7" xfId="8510"/>
    <cellStyle name="eptembre 2 2 2 8" xfId="8511"/>
    <cellStyle name="eptembre 2 2 2 9" xfId="8512"/>
    <cellStyle name="eptembre 2 2 3" xfId="8513"/>
    <cellStyle name="eptembre 2 2 3 2" xfId="8514"/>
    <cellStyle name="eptembre 2 2 3 2 2" xfId="8515"/>
    <cellStyle name="eptembre 2 2 3 2 2 2" xfId="8516"/>
    <cellStyle name="eptembre 2 2 3 2 3" xfId="8517"/>
    <cellStyle name="eptembre 2 2 3 2 3 2" xfId="8518"/>
    <cellStyle name="eptembre 2 2 3 2 4" xfId="8519"/>
    <cellStyle name="eptembre 2 2 3 3" xfId="8520"/>
    <cellStyle name="eptembre 2 2 3 3 2" xfId="8521"/>
    <cellStyle name="eptembre 2 2 3 4" xfId="8522"/>
    <cellStyle name="eptembre 2 2 3 4 2" xfId="8523"/>
    <cellStyle name="eptembre 2 2 3 5" xfId="8524"/>
    <cellStyle name="eptembre 2 2 3 5 2" xfId="8525"/>
    <cellStyle name="eptembre 2 2 3 6" xfId="8526"/>
    <cellStyle name="eptembre 2 2 3 6 2" xfId="8527"/>
    <cellStyle name="eptembre 2 2 3 7" xfId="8528"/>
    <cellStyle name="eptembre 2 2 3 8" xfId="8529"/>
    <cellStyle name="eptembre 2 2 3 9" xfId="8530"/>
    <cellStyle name="eptembre 2 2 4" xfId="8531"/>
    <cellStyle name="eptembre 2 2 4 2" xfId="8532"/>
    <cellStyle name="eptembre 2 2 4 2 2" xfId="8533"/>
    <cellStyle name="eptembre 2 2 4 3" xfId="8534"/>
    <cellStyle name="eptembre 2 2 4 3 2" xfId="8535"/>
    <cellStyle name="eptembre 2 2 4 4" xfId="8536"/>
    <cellStyle name="eptembre 2 2 4 5" xfId="8537"/>
    <cellStyle name="eptembre 2 2 4 6" xfId="8538"/>
    <cellStyle name="eptembre 2 2 5" xfId="8539"/>
    <cellStyle name="eptembre 2 2 5 2" xfId="8540"/>
    <cellStyle name="eptembre 2 2 5 2 2" xfId="8541"/>
    <cellStyle name="eptembre 2 2 5 3" xfId="8542"/>
    <cellStyle name="eptembre 2 2 5 3 2" xfId="8543"/>
    <cellStyle name="eptembre 2 2 5 4" xfId="8544"/>
    <cellStyle name="eptembre 2 2 5 5" xfId="8545"/>
    <cellStyle name="eptembre 2 2 5 6" xfId="8546"/>
    <cellStyle name="eptembre 2 2 6" xfId="8547"/>
    <cellStyle name="eptembre 2 2 6 2" xfId="8548"/>
    <cellStyle name="eptembre 2 2 6 2 2" xfId="8549"/>
    <cellStyle name="eptembre 2 2 6 3" xfId="8550"/>
    <cellStyle name="eptembre 2 2 6 3 2" xfId="8551"/>
    <cellStyle name="eptembre 2 2 6 4" xfId="8552"/>
    <cellStyle name="eptembre 2 2 6 4 2" xfId="8553"/>
    <cellStyle name="eptembre 2 2 6 5" xfId="8554"/>
    <cellStyle name="eptembre 2 2 6 6" xfId="8555"/>
    <cellStyle name="eptembre 2 2 6 7" xfId="8556"/>
    <cellStyle name="eptembre 2 2 7" xfId="8557"/>
    <cellStyle name="eptembre 2 2 7 2" xfId="8558"/>
    <cellStyle name="eptembre 2 2 8" xfId="8559"/>
    <cellStyle name="eptembre 2 2 9" xfId="8560"/>
    <cellStyle name="eptembre 2 3" xfId="8561"/>
    <cellStyle name="eptembre 2 3 2" xfId="8562"/>
    <cellStyle name="eptembre 2 3 2 2" xfId="8563"/>
    <cellStyle name="eptembre 2 3 2 2 2" xfId="8564"/>
    <cellStyle name="eptembre 2 3 2 3" xfId="8565"/>
    <cellStyle name="eptembre 2 3 2 3 2" xfId="8566"/>
    <cellStyle name="eptembre 2 3 2 4" xfId="8567"/>
    <cellStyle name="eptembre 2 3 2 5" xfId="8568"/>
    <cellStyle name="eptembre 2 3 3" xfId="8569"/>
    <cellStyle name="eptembre 2 3 3 2" xfId="8570"/>
    <cellStyle name="eptembre 2 3 4" xfId="8571"/>
    <cellStyle name="eptembre 2 3 4 2" xfId="8572"/>
    <cellStyle name="eptembre 2 3 5" xfId="8573"/>
    <cellStyle name="eptembre 2 3 5 2" xfId="8574"/>
    <cellStyle name="eptembre 2 3 6" xfId="8575"/>
    <cellStyle name="eptembre 2 3 6 2" xfId="8576"/>
    <cellStyle name="eptembre 2 3 7" xfId="8577"/>
    <cellStyle name="eptembre 2 3 8" xfId="8578"/>
    <cellStyle name="eptembre 2 3 9" xfId="8579"/>
    <cellStyle name="eptembre 2 4" xfId="8580"/>
    <cellStyle name="eptembre 2 4 2" xfId="8581"/>
    <cellStyle name="eptembre 2 4 2 2" xfId="8582"/>
    <cellStyle name="eptembre 2 4 2 2 2" xfId="8583"/>
    <cellStyle name="eptembre 2 4 2 3" xfId="8584"/>
    <cellStyle name="eptembre 2 4 2 3 2" xfId="8585"/>
    <cellStyle name="eptembre 2 4 2 4" xfId="8586"/>
    <cellStyle name="eptembre 2 4 3" xfId="8587"/>
    <cellStyle name="eptembre 2 4 3 2" xfId="8588"/>
    <cellStyle name="eptembre 2 4 4" xfId="8589"/>
    <cellStyle name="eptembre 2 4 4 2" xfId="8590"/>
    <cellStyle name="eptembre 2 4 5" xfId="8591"/>
    <cellStyle name="eptembre 2 4 5 2" xfId="8592"/>
    <cellStyle name="eptembre 2 4 6" xfId="8593"/>
    <cellStyle name="eptembre 2 4 6 2" xfId="8594"/>
    <cellStyle name="eptembre 2 4 7" xfId="8595"/>
    <cellStyle name="eptembre 2 4 8" xfId="8596"/>
    <cellStyle name="eptembre 2 4 9" xfId="8597"/>
    <cellStyle name="eptembre 2 5" xfId="8598"/>
    <cellStyle name="eptembre 2 5 2" xfId="8599"/>
    <cellStyle name="eptembre 2 5 2 2" xfId="8600"/>
    <cellStyle name="eptembre 2 5 3" xfId="8601"/>
    <cellStyle name="eptembre 2 5 3 2" xfId="8602"/>
    <cellStyle name="eptembre 2 5 4" xfId="8603"/>
    <cellStyle name="eptembre 2 5 5" xfId="8604"/>
    <cellStyle name="eptembre 2 5 6" xfId="8605"/>
    <cellStyle name="eptembre 2 6" xfId="8606"/>
    <cellStyle name="eptembre 2 6 2" xfId="8607"/>
    <cellStyle name="eptembre 2 6 2 2" xfId="8608"/>
    <cellStyle name="eptembre 2 6 3" xfId="8609"/>
    <cellStyle name="eptembre 2 6 3 2" xfId="8610"/>
    <cellStyle name="eptembre 2 6 4" xfId="8611"/>
    <cellStyle name="eptembre 2 6 5" xfId="8612"/>
    <cellStyle name="eptembre 2 6 6" xfId="8613"/>
    <cellStyle name="eptembre 2 7" xfId="8614"/>
    <cellStyle name="eptembre 2 7 2" xfId="8615"/>
    <cellStyle name="eptembre 2 7 2 2" xfId="8616"/>
    <cellStyle name="eptembre 2 7 3" xfId="8617"/>
    <cellStyle name="eptembre 2 7 3 2" xfId="8618"/>
    <cellStyle name="eptembre 2 7 4" xfId="8619"/>
    <cellStyle name="eptembre 2 7 4 2" xfId="8620"/>
    <cellStyle name="eptembre 2 7 5" xfId="8621"/>
    <cellStyle name="eptembre 2 7 6" xfId="8622"/>
    <cellStyle name="eptembre 2 7 7" xfId="8623"/>
    <cellStyle name="eptembre 2 8" xfId="8624"/>
    <cellStyle name="eptembre 2 8 2" xfId="8625"/>
    <cellStyle name="eptembre 2 9" xfId="8626"/>
    <cellStyle name="eptembre 3" xfId="8627"/>
    <cellStyle name="eptembre 3 10" xfId="8628"/>
    <cellStyle name="eptembre 3 11" xfId="8629"/>
    <cellStyle name="eptembre 3 2" xfId="8630"/>
    <cellStyle name="eptembre 3 2 2" xfId="8631"/>
    <cellStyle name="eptembre 3 2 2 2" xfId="8632"/>
    <cellStyle name="eptembre 3 2 2 2 2" xfId="8633"/>
    <cellStyle name="eptembre 3 2 2 3" xfId="8634"/>
    <cellStyle name="eptembre 3 2 2 3 2" xfId="8635"/>
    <cellStyle name="eptembre 3 2 2 4" xfId="8636"/>
    <cellStyle name="eptembre 3 2 2 5" xfId="8637"/>
    <cellStyle name="eptembre 3 2 3" xfId="8638"/>
    <cellStyle name="eptembre 3 2 3 2" xfId="8639"/>
    <cellStyle name="eptembre 3 2 4" xfId="8640"/>
    <cellStyle name="eptembre 3 2 4 2" xfId="8641"/>
    <cellStyle name="eptembre 3 2 5" xfId="8642"/>
    <cellStyle name="eptembre 3 2 5 2" xfId="8643"/>
    <cellStyle name="eptembre 3 2 6" xfId="8644"/>
    <cellStyle name="eptembre 3 2 6 2" xfId="8645"/>
    <cellStyle name="eptembre 3 2 7" xfId="8646"/>
    <cellStyle name="eptembre 3 2 8" xfId="8647"/>
    <cellStyle name="eptembre 3 2 9" xfId="8648"/>
    <cellStyle name="eptembre 3 3" xfId="8649"/>
    <cellStyle name="eptembre 3 3 2" xfId="8650"/>
    <cellStyle name="eptembre 3 3 2 2" xfId="8651"/>
    <cellStyle name="eptembre 3 3 2 2 2" xfId="8652"/>
    <cellStyle name="eptembre 3 3 2 3" xfId="8653"/>
    <cellStyle name="eptembre 3 3 2 3 2" xfId="8654"/>
    <cellStyle name="eptembre 3 3 2 4" xfId="8655"/>
    <cellStyle name="eptembre 3 3 3" xfId="8656"/>
    <cellStyle name="eptembre 3 3 3 2" xfId="8657"/>
    <cellStyle name="eptembre 3 3 4" xfId="8658"/>
    <cellStyle name="eptembre 3 3 4 2" xfId="8659"/>
    <cellStyle name="eptembre 3 3 5" xfId="8660"/>
    <cellStyle name="eptembre 3 3 5 2" xfId="8661"/>
    <cellStyle name="eptembre 3 3 6" xfId="8662"/>
    <cellStyle name="eptembre 3 3 6 2" xfId="8663"/>
    <cellStyle name="eptembre 3 3 7" xfId="8664"/>
    <cellStyle name="eptembre 3 3 8" xfId="8665"/>
    <cellStyle name="eptembre 3 3 9" xfId="8666"/>
    <cellStyle name="eptembre 3 4" xfId="8667"/>
    <cellStyle name="eptembre 3 4 2" xfId="8668"/>
    <cellStyle name="eptembre 3 4 2 2" xfId="8669"/>
    <cellStyle name="eptembre 3 4 3" xfId="8670"/>
    <cellStyle name="eptembre 3 4 3 2" xfId="8671"/>
    <cellStyle name="eptembre 3 4 4" xfId="8672"/>
    <cellStyle name="eptembre 3 4 5" xfId="8673"/>
    <cellStyle name="eptembre 3 4 6" xfId="8674"/>
    <cellStyle name="eptembre 3 5" xfId="8675"/>
    <cellStyle name="eptembre 3 5 2" xfId="8676"/>
    <cellStyle name="eptembre 3 5 2 2" xfId="8677"/>
    <cellStyle name="eptembre 3 5 3" xfId="8678"/>
    <cellStyle name="eptembre 3 5 3 2" xfId="8679"/>
    <cellStyle name="eptembre 3 5 4" xfId="8680"/>
    <cellStyle name="eptembre 3 5 5" xfId="8681"/>
    <cellStyle name="eptembre 3 5 6" xfId="8682"/>
    <cellStyle name="eptembre 3 6" xfId="8683"/>
    <cellStyle name="eptembre 3 6 2" xfId="8684"/>
    <cellStyle name="eptembre 3 6 2 2" xfId="8685"/>
    <cellStyle name="eptembre 3 6 3" xfId="8686"/>
    <cellStyle name="eptembre 3 6 3 2" xfId="8687"/>
    <cellStyle name="eptembre 3 6 4" xfId="8688"/>
    <cellStyle name="eptembre 3 6 4 2" xfId="8689"/>
    <cellStyle name="eptembre 3 6 5" xfId="8690"/>
    <cellStyle name="eptembre 3 6 6" xfId="8691"/>
    <cellStyle name="eptembre 3 6 7" xfId="8692"/>
    <cellStyle name="eptembre 3 7" xfId="8693"/>
    <cellStyle name="eptembre 3 7 2" xfId="8694"/>
    <cellStyle name="eptembre 3 8" xfId="8695"/>
    <cellStyle name="eptembre 3 9" xfId="8696"/>
    <cellStyle name="eptembre 4" xfId="8697"/>
    <cellStyle name="eptembre 4 10" xfId="8698"/>
    <cellStyle name="eptembre 4 11" xfId="8699"/>
    <cellStyle name="eptembre 4 2" xfId="8700"/>
    <cellStyle name="eptembre 4 2 2" xfId="8701"/>
    <cellStyle name="eptembre 4 2 2 2" xfId="8702"/>
    <cellStyle name="eptembre 4 2 2 2 2" xfId="8703"/>
    <cellStyle name="eptembre 4 2 2 3" xfId="8704"/>
    <cellStyle name="eptembre 4 2 2 3 2" xfId="8705"/>
    <cellStyle name="eptembre 4 2 2 4" xfId="8706"/>
    <cellStyle name="eptembre 4 2 3" xfId="8707"/>
    <cellStyle name="eptembre 4 2 3 2" xfId="8708"/>
    <cellStyle name="eptembre 4 2 4" xfId="8709"/>
    <cellStyle name="eptembre 4 2 4 2" xfId="8710"/>
    <cellStyle name="eptembre 4 2 5" xfId="8711"/>
    <cellStyle name="eptembre 4 2 5 2" xfId="8712"/>
    <cellStyle name="eptembre 4 2 6" xfId="8713"/>
    <cellStyle name="eptembre 4 2 6 2" xfId="8714"/>
    <cellStyle name="eptembre 4 2 7" xfId="8715"/>
    <cellStyle name="eptembre 4 2 8" xfId="8716"/>
    <cellStyle name="eptembre 4 2 9" xfId="8717"/>
    <cellStyle name="eptembre 4 3" xfId="8718"/>
    <cellStyle name="eptembre 4 3 2" xfId="8719"/>
    <cellStyle name="eptembre 4 3 2 2" xfId="8720"/>
    <cellStyle name="eptembre 4 3 2 2 2" xfId="8721"/>
    <cellStyle name="eptembre 4 3 2 3" xfId="8722"/>
    <cellStyle name="eptembre 4 3 2 3 2" xfId="8723"/>
    <cellStyle name="eptembre 4 3 2 4" xfId="8724"/>
    <cellStyle name="eptembre 4 3 3" xfId="8725"/>
    <cellStyle name="eptembre 4 3 3 2" xfId="8726"/>
    <cellStyle name="eptembre 4 3 4" xfId="8727"/>
    <cellStyle name="eptembre 4 3 4 2" xfId="8728"/>
    <cellStyle name="eptembre 4 3 5" xfId="8729"/>
    <cellStyle name="eptembre 4 3 5 2" xfId="8730"/>
    <cellStyle name="eptembre 4 3 6" xfId="8731"/>
    <cellStyle name="eptembre 4 3 6 2" xfId="8732"/>
    <cellStyle name="eptembre 4 3 7" xfId="8733"/>
    <cellStyle name="eptembre 4 3 8" xfId="8734"/>
    <cellStyle name="eptembre 4 3 9" xfId="8735"/>
    <cellStyle name="eptembre 4 4" xfId="8736"/>
    <cellStyle name="eptembre 4 4 2" xfId="8737"/>
    <cellStyle name="eptembre 4 4 2 2" xfId="8738"/>
    <cellStyle name="eptembre 4 4 3" xfId="8739"/>
    <cellStyle name="eptembre 4 4 3 2" xfId="8740"/>
    <cellStyle name="eptembre 4 4 4" xfId="8741"/>
    <cellStyle name="eptembre 4 4 5" xfId="8742"/>
    <cellStyle name="eptembre 4 4 6" xfId="8743"/>
    <cellStyle name="eptembre 4 5" xfId="8744"/>
    <cellStyle name="eptembre 4 5 2" xfId="8745"/>
    <cellStyle name="eptembre 4 5 2 2" xfId="8746"/>
    <cellStyle name="eptembre 4 5 3" xfId="8747"/>
    <cellStyle name="eptembre 4 5 3 2" xfId="8748"/>
    <cellStyle name="eptembre 4 5 4" xfId="8749"/>
    <cellStyle name="eptembre 4 5 5" xfId="8750"/>
    <cellStyle name="eptembre 4 5 6" xfId="8751"/>
    <cellStyle name="eptembre 4 6" xfId="8752"/>
    <cellStyle name="eptembre 4 6 2" xfId="8753"/>
    <cellStyle name="eptembre 4 6 2 2" xfId="8754"/>
    <cellStyle name="eptembre 4 6 3" xfId="8755"/>
    <cellStyle name="eptembre 4 6 3 2" xfId="8756"/>
    <cellStyle name="eptembre 4 6 4" xfId="8757"/>
    <cellStyle name="eptembre 4 6 4 2" xfId="8758"/>
    <cellStyle name="eptembre 4 6 5" xfId="8759"/>
    <cellStyle name="eptembre 4 6 6" xfId="8760"/>
    <cellStyle name="eptembre 4 6 7" xfId="8761"/>
    <cellStyle name="eptembre 4 7" xfId="8762"/>
    <cellStyle name="eptembre 4 7 2" xfId="8763"/>
    <cellStyle name="eptembre 4 8" xfId="8764"/>
    <cellStyle name="eptembre 4 9" xfId="8765"/>
    <cellStyle name="eptembre 5" xfId="8766"/>
    <cellStyle name="eptembre 5 10" xfId="8767"/>
    <cellStyle name="eptembre 5 11" xfId="8768"/>
    <cellStyle name="eptembre 5 2" xfId="8769"/>
    <cellStyle name="eptembre 5 2 2" xfId="8770"/>
    <cellStyle name="eptembre 5 2 2 2" xfId="8771"/>
    <cellStyle name="eptembre 5 2 2 2 2" xfId="8772"/>
    <cellStyle name="eptembre 5 2 2 3" xfId="8773"/>
    <cellStyle name="eptembre 5 2 2 3 2" xfId="8774"/>
    <cellStyle name="eptembre 5 2 2 4" xfId="8775"/>
    <cellStyle name="eptembre 5 2 3" xfId="8776"/>
    <cellStyle name="eptembre 5 2 3 2" xfId="8777"/>
    <cellStyle name="eptembre 5 2 4" xfId="8778"/>
    <cellStyle name="eptembre 5 2 4 2" xfId="8779"/>
    <cellStyle name="eptembre 5 2 5" xfId="8780"/>
    <cellStyle name="eptembre 5 2 5 2" xfId="8781"/>
    <cellStyle name="eptembre 5 2 6" xfId="8782"/>
    <cellStyle name="eptembre 5 2 6 2" xfId="8783"/>
    <cellStyle name="eptembre 5 2 7" xfId="8784"/>
    <cellStyle name="eptembre 5 2 8" xfId="8785"/>
    <cellStyle name="eptembre 5 2 9" xfId="8786"/>
    <cellStyle name="eptembre 5 3" xfId="8787"/>
    <cellStyle name="eptembre 5 3 2" xfId="8788"/>
    <cellStyle name="eptembre 5 3 2 2" xfId="8789"/>
    <cellStyle name="eptembre 5 3 2 2 2" xfId="8790"/>
    <cellStyle name="eptembre 5 3 2 3" xfId="8791"/>
    <cellStyle name="eptembre 5 3 2 3 2" xfId="8792"/>
    <cellStyle name="eptembre 5 3 2 4" xfId="8793"/>
    <cellStyle name="eptembre 5 3 3" xfId="8794"/>
    <cellStyle name="eptembre 5 3 3 2" xfId="8795"/>
    <cellStyle name="eptembre 5 3 4" xfId="8796"/>
    <cellStyle name="eptembre 5 3 4 2" xfId="8797"/>
    <cellStyle name="eptembre 5 3 5" xfId="8798"/>
    <cellStyle name="eptembre 5 3 5 2" xfId="8799"/>
    <cellStyle name="eptembre 5 3 6" xfId="8800"/>
    <cellStyle name="eptembre 5 3 6 2" xfId="8801"/>
    <cellStyle name="eptembre 5 3 7" xfId="8802"/>
    <cellStyle name="eptembre 5 3 8" xfId="8803"/>
    <cellStyle name="eptembre 5 3 9" xfId="8804"/>
    <cellStyle name="eptembre 5 4" xfId="8805"/>
    <cellStyle name="eptembre 5 4 2" xfId="8806"/>
    <cellStyle name="eptembre 5 4 2 2" xfId="8807"/>
    <cellStyle name="eptembre 5 4 3" xfId="8808"/>
    <cellStyle name="eptembre 5 4 3 2" xfId="8809"/>
    <cellStyle name="eptembre 5 4 4" xfId="8810"/>
    <cellStyle name="eptembre 5 4 5" xfId="8811"/>
    <cellStyle name="eptembre 5 4 6" xfId="8812"/>
    <cellStyle name="eptembre 5 5" xfId="8813"/>
    <cellStyle name="eptembre 5 5 2" xfId="8814"/>
    <cellStyle name="eptembre 5 5 2 2" xfId="8815"/>
    <cellStyle name="eptembre 5 5 3" xfId="8816"/>
    <cellStyle name="eptembre 5 5 3 2" xfId="8817"/>
    <cellStyle name="eptembre 5 5 4" xfId="8818"/>
    <cellStyle name="eptembre 5 5 5" xfId="8819"/>
    <cellStyle name="eptembre 5 5 6" xfId="8820"/>
    <cellStyle name="eptembre 5 6" xfId="8821"/>
    <cellStyle name="eptembre 5 6 2" xfId="8822"/>
    <cellStyle name="eptembre 5 6 2 2" xfId="8823"/>
    <cellStyle name="eptembre 5 6 3" xfId="8824"/>
    <cellStyle name="eptembre 5 6 3 2" xfId="8825"/>
    <cellStyle name="eptembre 5 6 4" xfId="8826"/>
    <cellStyle name="eptembre 5 6 4 2" xfId="8827"/>
    <cellStyle name="eptembre 5 6 5" xfId="8828"/>
    <cellStyle name="eptembre 5 6 6" xfId="8829"/>
    <cellStyle name="eptembre 5 6 7" xfId="8830"/>
    <cellStyle name="eptembre 5 7" xfId="8831"/>
    <cellStyle name="eptembre 5 7 2" xfId="8832"/>
    <cellStyle name="eptembre 5 8" xfId="8833"/>
    <cellStyle name="eptembre 5 9" xfId="8834"/>
    <cellStyle name="eptembre 6" xfId="8835"/>
    <cellStyle name="eptembre 6 2" xfId="8836"/>
    <cellStyle name="eptembre 6 2 2" xfId="8837"/>
    <cellStyle name="eptembre 6 2 2 2" xfId="8838"/>
    <cellStyle name="eptembre 6 2 3" xfId="8839"/>
    <cellStyle name="eptembre 6 2 3 2" xfId="8840"/>
    <cellStyle name="eptembre 6 2 4" xfId="8841"/>
    <cellStyle name="eptembre 6 3" xfId="8842"/>
    <cellStyle name="eptembre 6 3 2" xfId="8843"/>
    <cellStyle name="eptembre 6 4" xfId="8844"/>
    <cellStyle name="eptembre 6 4 2" xfId="8845"/>
    <cellStyle name="eptembre 6 5" xfId="8846"/>
    <cellStyle name="eptembre 6 5 2" xfId="8847"/>
    <cellStyle name="eptembre 6 6" xfId="8848"/>
    <cellStyle name="eptembre 6 6 2" xfId="8849"/>
    <cellStyle name="eptembre 6 7" xfId="8850"/>
    <cellStyle name="eptembre 6 8" xfId="8851"/>
    <cellStyle name="eptembre 6 9" xfId="8852"/>
    <cellStyle name="eptembre 7" xfId="8853"/>
    <cellStyle name="eptembre 7 2" xfId="8854"/>
    <cellStyle name="eptembre 7 2 2" xfId="8855"/>
    <cellStyle name="eptembre 7 2 2 2" xfId="8856"/>
    <cellStyle name="eptembre 7 2 3" xfId="8857"/>
    <cellStyle name="eptembre 7 2 3 2" xfId="8858"/>
    <cellStyle name="eptembre 7 2 4" xfId="8859"/>
    <cellStyle name="eptembre 7 3" xfId="8860"/>
    <cellStyle name="eptembre 7 3 2" xfId="8861"/>
    <cellStyle name="eptembre 7 4" xfId="8862"/>
    <cellStyle name="eptembre 7 4 2" xfId="8863"/>
    <cellStyle name="eptembre 7 5" xfId="8864"/>
    <cellStyle name="eptembre 7 5 2" xfId="8865"/>
    <cellStyle name="eptembre 7 6" xfId="8866"/>
    <cellStyle name="eptembre 7 6 2" xfId="8867"/>
    <cellStyle name="eptembre 7 7" xfId="8868"/>
    <cellStyle name="eptembre 7 8" xfId="8869"/>
    <cellStyle name="eptembre 7 9" xfId="8870"/>
    <cellStyle name="eptembre 8" xfId="8871"/>
    <cellStyle name="eptembre 8 2" xfId="8872"/>
    <cellStyle name="eptembre 8 2 2" xfId="8873"/>
    <cellStyle name="eptembre 8 3" xfId="8874"/>
    <cellStyle name="eptembre 8 3 2" xfId="8875"/>
    <cellStyle name="eptembre 8 4" xfId="8876"/>
    <cellStyle name="eptembre 8 5" xfId="8877"/>
    <cellStyle name="eptembre 8 6" xfId="8878"/>
    <cellStyle name="eptembre 9" xfId="8879"/>
    <cellStyle name="eptembre 9 2" xfId="8880"/>
    <cellStyle name="eptembre 9 2 2" xfId="8881"/>
    <cellStyle name="eptembre 9 3" xfId="8882"/>
    <cellStyle name="eptembre 9 3 2" xfId="8883"/>
    <cellStyle name="eptembre 9 4" xfId="8884"/>
    <cellStyle name="eptembre 9 5" xfId="8885"/>
    <cellStyle name="eptembre 9 6" xfId="8886"/>
    <cellStyle name="Euro" xfId="29"/>
    <cellStyle name="Euro 2" xfId="8887"/>
    <cellStyle name="Euro 2 2" xfId="8888"/>
    <cellStyle name="Euro 2 2 2" xfId="8889"/>
    <cellStyle name="Euro 2 2 3" xfId="8890"/>
    <cellStyle name="Euro 2 2 4" xfId="8891"/>
    <cellStyle name="Euro 2 2 5" xfId="8892"/>
    <cellStyle name="Euro 2 3" xfId="8893"/>
    <cellStyle name="Euro 2 4" xfId="8894"/>
    <cellStyle name="Euro 2 5" xfId="8895"/>
    <cellStyle name="Euro 2 6" xfId="8896"/>
    <cellStyle name="Euro 2 7" xfId="8897"/>
    <cellStyle name="Euro 3" xfId="8898"/>
    <cellStyle name="Euro 3 2" xfId="8899"/>
    <cellStyle name="Euro 3 3" xfId="8900"/>
    <cellStyle name="Euro 3 4" xfId="8901"/>
    <cellStyle name="Euro 3 5" xfId="8902"/>
    <cellStyle name="Euro 4" xfId="8903"/>
    <cellStyle name="Euro 5" xfId="8904"/>
    <cellStyle name="Euro 6" xfId="8905"/>
    <cellStyle name="Euro 7" xfId="8906"/>
    <cellStyle name="Euro 8" xfId="8907"/>
    <cellStyle name="Euro 9" xfId="8908"/>
    <cellStyle name="Euro_2011-10-03 DSA EL with PSI Oct" xfId="8909"/>
    <cellStyle name="Excel Built-in Normal" xfId="8910"/>
    <cellStyle name="Excel Built-in Normal 1" xfId="8911"/>
    <cellStyle name="Excel.Chart" xfId="8912"/>
    <cellStyle name="exogeen percentage" xfId="8913"/>
    <cellStyle name="exogene waarde" xfId="8914"/>
    <cellStyle name="Explanatory Text" xfId="30"/>
    <cellStyle name="Explanatory Text 2" xfId="8915"/>
    <cellStyle name="Explanatory Text 2 2" xfId="8916"/>
    <cellStyle name="Explanatory Text 2 3" xfId="8917"/>
    <cellStyle name="Explanatory Text 3" xfId="8918"/>
    <cellStyle name="Explanatory Text 3 2" xfId="8919"/>
    <cellStyle name="Explanatory Text 3 3" xfId="8920"/>
    <cellStyle name="Explanatory Text 3 4" xfId="8921"/>
    <cellStyle name="Explanatory Text 4" xfId="8922"/>
    <cellStyle name="Ezres [0]_10mell99" xfId="8923"/>
    <cellStyle name="Ezres_10mell99" xfId="8924"/>
    <cellStyle name="f‰H_x0010_‹Ëf‰h,ÿt$_x0018_è¸Wÿÿé&gt;Ëÿÿ÷Ç_x0001_" xfId="8925"/>
    <cellStyle name="f‰H_x0010_‹Ëf‰h,ÿt$_x0018_è¸Wÿÿé&gt;Ëÿÿ÷Ç_x0001_ 2" xfId="8926"/>
    <cellStyle name="f‰H_x0010_‹Ëf‰h,ÿt$_x0018_è¸Wÿÿé&gt;Ëÿÿ÷Ç_x0001_ 2 2" xfId="8927"/>
    <cellStyle name="f‰H_x0010_‹Ëf‰h,ÿt$_x0018_è¸Wÿÿé&gt;Ëÿÿ÷Ç_x0001_ 2 3" xfId="8928"/>
    <cellStyle name="f‰H_x0010_‹Ëf‰h,ÿt$_x0018_è¸Wÿÿé&gt;Ëÿÿ÷Ç_x0001_ 2 4" xfId="8929"/>
    <cellStyle name="f‰H_x0010_‹Ëf‰h,ÿt$_x0018_è¸Wÿÿé&gt;Ëÿÿ÷Ç_x0001_ 2 5" xfId="8930"/>
    <cellStyle name="f‰H_x0010_‹Ëf‰h,ÿt$_x0018_è¸Wÿÿé&gt;Ëÿÿ÷Ç_x0001_ 3" xfId="8931"/>
    <cellStyle name="f‰H_x0010_‹Ëf‰h,ÿt$_x0018_è¸Wÿÿé&gt;Ëÿÿ÷Ç_x0001_ 4" xfId="8932"/>
    <cellStyle name="f‰H_x0010_‹Ëf‰h,ÿt$_x0018_è¸Wÿÿé&gt;Ëÿÿ÷Ç_x0001_ 5" xfId="8933"/>
    <cellStyle name="f‰H_x0010_‹Ëf‰h,ÿt$_x0018_è¸Wÿÿé&gt;Ëÿÿ÷Ç_x0001_ 6" xfId="8934"/>
    <cellStyle name="f‰H_x0010_‹Ëf‰h,ÿt$_x0018_è¸Wÿÿé&gt;Ëÿÿ÷Ç_x0001_ 7" xfId="8935"/>
    <cellStyle name="F2" xfId="8936"/>
    <cellStyle name="F2 2" xfId="8937"/>
    <cellStyle name="F2 2 2" xfId="8938"/>
    <cellStyle name="F2 3" xfId="8939"/>
    <cellStyle name="F2_2011-10-03 DSA EL with PSI Oct" xfId="8940"/>
    <cellStyle name="F3" xfId="8941"/>
    <cellStyle name="F3 2" xfId="8942"/>
    <cellStyle name="F3 2 2" xfId="8943"/>
    <cellStyle name="F3 3" xfId="8944"/>
    <cellStyle name="F3_2011-10-03 DSA EL with PSI Oct" xfId="8945"/>
    <cellStyle name="F4" xfId="8946"/>
    <cellStyle name="F4 2" xfId="8947"/>
    <cellStyle name="F4 2 2" xfId="8948"/>
    <cellStyle name="F4 3" xfId="8949"/>
    <cellStyle name="F4_2011-10-03 DSA EL with PSI Oct" xfId="8950"/>
    <cellStyle name="F5" xfId="8951"/>
    <cellStyle name="F5 - Style8" xfId="8952"/>
    <cellStyle name="F5 - Style8 2" xfId="8953"/>
    <cellStyle name="F5 10" xfId="8954"/>
    <cellStyle name="F5 11" xfId="8955"/>
    <cellStyle name="F5 12" xfId="8956"/>
    <cellStyle name="F5 13" xfId="8957"/>
    <cellStyle name="F5 14" xfId="8958"/>
    <cellStyle name="F5 2" xfId="8959"/>
    <cellStyle name="F5 2 2" xfId="8960"/>
    <cellStyle name="F5 3" xfId="8961"/>
    <cellStyle name="F5 4" xfId="8962"/>
    <cellStyle name="F5 5" xfId="8963"/>
    <cellStyle name="F5 6" xfId="8964"/>
    <cellStyle name="F5 7" xfId="8965"/>
    <cellStyle name="F5 8" xfId="8966"/>
    <cellStyle name="F5 9" xfId="8967"/>
    <cellStyle name="F5_2011-10-03 DSA EL with PSI Oct" xfId="8968"/>
    <cellStyle name="F6" xfId="8969"/>
    <cellStyle name="F6 - Style5" xfId="8970"/>
    <cellStyle name="F6 - Style5 2" xfId="8971"/>
    <cellStyle name="F6 10" xfId="8972"/>
    <cellStyle name="F6 11" xfId="8973"/>
    <cellStyle name="F6 12" xfId="8974"/>
    <cellStyle name="F6 13" xfId="8975"/>
    <cellStyle name="F6 14" xfId="8976"/>
    <cellStyle name="F6 2" xfId="8977"/>
    <cellStyle name="F6 2 2" xfId="8978"/>
    <cellStyle name="F6 3" xfId="8979"/>
    <cellStyle name="F6 4" xfId="8980"/>
    <cellStyle name="F6 5" xfId="8981"/>
    <cellStyle name="F6 6" xfId="8982"/>
    <cellStyle name="F6 7" xfId="8983"/>
    <cellStyle name="F6 8" xfId="8984"/>
    <cellStyle name="F6 9" xfId="8985"/>
    <cellStyle name="F6_2008-12-23 Staff Report Tables -- FIN's request (2)" xfId="8986"/>
    <cellStyle name="F7" xfId="8987"/>
    <cellStyle name="F7 - Style7" xfId="8988"/>
    <cellStyle name="F7 - Style7 2" xfId="8989"/>
    <cellStyle name="F7 10" xfId="8990"/>
    <cellStyle name="F7 11" xfId="8991"/>
    <cellStyle name="F7 12" xfId="8992"/>
    <cellStyle name="F7 13" xfId="8993"/>
    <cellStyle name="F7 14" xfId="8994"/>
    <cellStyle name="F7 2" xfId="8995"/>
    <cellStyle name="F7 2 2" xfId="8996"/>
    <cellStyle name="F7 3" xfId="8997"/>
    <cellStyle name="F7 4" xfId="8998"/>
    <cellStyle name="F7 5" xfId="8999"/>
    <cellStyle name="F7 6" xfId="9000"/>
    <cellStyle name="F7 7" xfId="9001"/>
    <cellStyle name="F7 8" xfId="9002"/>
    <cellStyle name="F7 9" xfId="9003"/>
    <cellStyle name="F7_2011-10-03 DSA EL with PSI Oct" xfId="9004"/>
    <cellStyle name="F8" xfId="9005"/>
    <cellStyle name="F8 - Style6" xfId="9006"/>
    <cellStyle name="F8 - Style6 2" xfId="9007"/>
    <cellStyle name="F8 10" xfId="9008"/>
    <cellStyle name="F8 11" xfId="9009"/>
    <cellStyle name="F8 12" xfId="9010"/>
    <cellStyle name="F8 13" xfId="9011"/>
    <cellStyle name="F8 14" xfId="9012"/>
    <cellStyle name="F8 2" xfId="9013"/>
    <cellStyle name="F8 2 2" xfId="9014"/>
    <cellStyle name="F8 3" xfId="9015"/>
    <cellStyle name="F8 4" xfId="9016"/>
    <cellStyle name="F8 5" xfId="9017"/>
    <cellStyle name="F8 6" xfId="9018"/>
    <cellStyle name="F8 7" xfId="9019"/>
    <cellStyle name="F8 8" xfId="9020"/>
    <cellStyle name="F8 9" xfId="9021"/>
    <cellStyle name="F8_2011-10-03 DSA EL with PSI Oct" xfId="9022"/>
    <cellStyle name="facha" xfId="9023"/>
    <cellStyle name="facha 2" xfId="9024"/>
    <cellStyle name="facha 2 2" xfId="9025"/>
    <cellStyle name="facha 2 3" xfId="9026"/>
    <cellStyle name="facha 2 4" xfId="9027"/>
    <cellStyle name="facha 2 5" xfId="9028"/>
    <cellStyle name="facha 3" xfId="9029"/>
    <cellStyle name="facha 4" xfId="9030"/>
    <cellStyle name="facha 5" xfId="9031"/>
    <cellStyle name="facha 6" xfId="9032"/>
    <cellStyle name="facha 7" xfId="9033"/>
    <cellStyle name="Fecha" xfId="9034"/>
    <cellStyle name="Fecha 2" xfId="9035"/>
    <cellStyle name="Fecha 2 2" xfId="9036"/>
    <cellStyle name="Fecha 2 3" xfId="9037"/>
    <cellStyle name="Fecha 2 4" xfId="9038"/>
    <cellStyle name="Fecha 2 5" xfId="9039"/>
    <cellStyle name="Fecha 3" xfId="9040"/>
    <cellStyle name="Fecha 4" xfId="9041"/>
    <cellStyle name="Fecha 5" xfId="9042"/>
    <cellStyle name="Fecha 6" xfId="9043"/>
    <cellStyle name="Fecha 7" xfId="9044"/>
    <cellStyle name="Fijo" xfId="9045"/>
    <cellStyle name="Finanční0" xfId="9046"/>
    <cellStyle name="Finanení0" xfId="9047"/>
    <cellStyle name="Finanèní0" xfId="9048"/>
    <cellStyle name="Finanení0 2" xfId="9049"/>
    <cellStyle name="Fixed" xfId="9050"/>
    <cellStyle name="Fixed (0)" xfId="9051"/>
    <cellStyle name="Fixed (1)" xfId="9052"/>
    <cellStyle name="Fixed (2)" xfId="9053"/>
    <cellStyle name="Fixed 10" xfId="9054"/>
    <cellStyle name="Fixed 11" xfId="9055"/>
    <cellStyle name="Fixed 12" xfId="9056"/>
    <cellStyle name="Fixed 13" xfId="9057"/>
    <cellStyle name="Fixed 2" xfId="9058"/>
    <cellStyle name="Fixed 2 2" xfId="9059"/>
    <cellStyle name="Fixed 3" xfId="9060"/>
    <cellStyle name="Fixed 4" xfId="9061"/>
    <cellStyle name="Fixed 5" xfId="9062"/>
    <cellStyle name="Fixed 6" xfId="9063"/>
    <cellStyle name="Fixed 7" xfId="9064"/>
    <cellStyle name="Fixed 8" xfId="9065"/>
    <cellStyle name="Fixed 9" xfId="9066"/>
    <cellStyle name="Fixed_2011-10-03 DSA EL with PSI Oct" xfId="9067"/>
    <cellStyle name="fixed0 - Style4" xfId="9068"/>
    <cellStyle name="fixed0 - Style4 2" xfId="9069"/>
    <cellStyle name="fixed0 - Style4 2 2" xfId="9070"/>
    <cellStyle name="fixed0 - Style4 2 3" xfId="9071"/>
    <cellStyle name="fixed0 - Style4 2 4" xfId="9072"/>
    <cellStyle name="fixed0 - Style4 2 5" xfId="9073"/>
    <cellStyle name="fixed0 - Style4 3" xfId="9074"/>
    <cellStyle name="fixed0 - Style4 4" xfId="9075"/>
    <cellStyle name="fixed0 - Style4 5" xfId="9076"/>
    <cellStyle name="fixed0 - Style4 6" xfId="9077"/>
    <cellStyle name="fixed0 - Style4 7" xfId="9078"/>
    <cellStyle name="Fixed1 - Style1" xfId="9079"/>
    <cellStyle name="Fixed1 - Style1 2" xfId="9080"/>
    <cellStyle name="Fixed1 - Style2" xfId="9081"/>
    <cellStyle name="Fixed1 - Style2 2" xfId="9082"/>
    <cellStyle name="Fixed2 - Style2" xfId="9083"/>
    <cellStyle name="Fixed2 - Style2 2" xfId="9084"/>
    <cellStyle name="Fixed2 - Style2 2 2" xfId="9085"/>
    <cellStyle name="Fixed2 - Style2 2 3" xfId="9086"/>
    <cellStyle name="Fixed2 - Style2 2 4" xfId="9087"/>
    <cellStyle name="Fixed2 - Style2 2 5" xfId="9088"/>
    <cellStyle name="Fixed2 - Style2 3" xfId="9089"/>
    <cellStyle name="Fixed2 - Style2 4" xfId="9090"/>
    <cellStyle name="Fixed2 - Style2 5" xfId="9091"/>
    <cellStyle name="Fixed2 - Style2 6" xfId="9092"/>
    <cellStyle name="Fixed2 - Style2 7" xfId="9093"/>
    <cellStyle name="Fixo" xfId="9094"/>
    <cellStyle name="Footnote" xfId="9095"/>
    <cellStyle name="formula1" xfId="9096"/>
    <cellStyle name="formula2" xfId="9097"/>
    <cellStyle name="formula3" xfId="9098"/>
    <cellStyle name="Fuss" xfId="9099"/>
    <cellStyle name="Fuss 10" xfId="9100"/>
    <cellStyle name="Fuss 10 10" xfId="9101"/>
    <cellStyle name="Fuss 10 11" xfId="9102"/>
    <cellStyle name="Fuss 10 12" xfId="9103"/>
    <cellStyle name="Fuss 10 2" xfId="9104"/>
    <cellStyle name="Fuss 10 2 2" xfId="9105"/>
    <cellStyle name="Fuss 10 2 2 2" xfId="9106"/>
    <cellStyle name="Fuss 10 2 2 3" xfId="9107"/>
    <cellStyle name="Fuss 10 2 3" xfId="9108"/>
    <cellStyle name="Fuss 10 2 4" xfId="9109"/>
    <cellStyle name="Fuss 10 2 5" xfId="9110"/>
    <cellStyle name="Fuss 10 2 6" xfId="9111"/>
    <cellStyle name="Fuss 10 2 7" xfId="9112"/>
    <cellStyle name="Fuss 10 3" xfId="9113"/>
    <cellStyle name="Fuss 10 3 2" xfId="9114"/>
    <cellStyle name="Fuss 10 3 2 2" xfId="9115"/>
    <cellStyle name="Fuss 10 3 3" xfId="9116"/>
    <cellStyle name="Fuss 10 3 4" xfId="9117"/>
    <cellStyle name="Fuss 10 3 5" xfId="9118"/>
    <cellStyle name="Fuss 10 3 6" xfId="9119"/>
    <cellStyle name="Fuss 10 3 7" xfId="9120"/>
    <cellStyle name="Fuss 10 4" xfId="9121"/>
    <cellStyle name="Fuss 10 4 2" xfId="9122"/>
    <cellStyle name="Fuss 10 4 3" xfId="9123"/>
    <cellStyle name="Fuss 10 4 4" xfId="9124"/>
    <cellStyle name="Fuss 10 5" xfId="9125"/>
    <cellStyle name="Fuss 10 5 2" xfId="9126"/>
    <cellStyle name="Fuss 10 5 3" xfId="9127"/>
    <cellStyle name="Fuss 10 5 4" xfId="9128"/>
    <cellStyle name="Fuss 10 6" xfId="9129"/>
    <cellStyle name="Fuss 10 6 2" xfId="9130"/>
    <cellStyle name="Fuss 10 6 3" xfId="9131"/>
    <cellStyle name="Fuss 10 6 4" xfId="9132"/>
    <cellStyle name="Fuss 10 6 5" xfId="9133"/>
    <cellStyle name="Fuss 10 6 6" xfId="9134"/>
    <cellStyle name="Fuss 10 6 7" xfId="9135"/>
    <cellStyle name="Fuss 10 7" xfId="9136"/>
    <cellStyle name="Fuss 10 7 2" xfId="9137"/>
    <cellStyle name="Fuss 10 7 3" xfId="9138"/>
    <cellStyle name="Fuss 10 8" xfId="9139"/>
    <cellStyle name="Fuss 10 9" xfId="9140"/>
    <cellStyle name="Fuss 11" xfId="9141"/>
    <cellStyle name="Fuss 11 10" xfId="9142"/>
    <cellStyle name="Fuss 11 11" xfId="9143"/>
    <cellStyle name="Fuss 11 12" xfId="9144"/>
    <cellStyle name="Fuss 11 2" xfId="9145"/>
    <cellStyle name="Fuss 11 2 2" xfId="9146"/>
    <cellStyle name="Fuss 11 2 2 2" xfId="9147"/>
    <cellStyle name="Fuss 11 2 2 3" xfId="9148"/>
    <cellStyle name="Fuss 11 2 3" xfId="9149"/>
    <cellStyle name="Fuss 11 2 4" xfId="9150"/>
    <cellStyle name="Fuss 11 2 5" xfId="9151"/>
    <cellStyle name="Fuss 11 2 6" xfId="9152"/>
    <cellStyle name="Fuss 11 2 7" xfId="9153"/>
    <cellStyle name="Fuss 11 3" xfId="9154"/>
    <cellStyle name="Fuss 11 3 2" xfId="9155"/>
    <cellStyle name="Fuss 11 3 2 2" xfId="9156"/>
    <cellStyle name="Fuss 11 3 3" xfId="9157"/>
    <cellStyle name="Fuss 11 3 4" xfId="9158"/>
    <cellStyle name="Fuss 11 3 5" xfId="9159"/>
    <cellStyle name="Fuss 11 3 6" xfId="9160"/>
    <cellStyle name="Fuss 11 3 7" xfId="9161"/>
    <cellStyle name="Fuss 11 4" xfId="9162"/>
    <cellStyle name="Fuss 11 4 2" xfId="9163"/>
    <cellStyle name="Fuss 11 4 3" xfId="9164"/>
    <cellStyle name="Fuss 11 4 4" xfId="9165"/>
    <cellStyle name="Fuss 11 5" xfId="9166"/>
    <cellStyle name="Fuss 11 5 2" xfId="9167"/>
    <cellStyle name="Fuss 11 5 3" xfId="9168"/>
    <cellStyle name="Fuss 11 5 4" xfId="9169"/>
    <cellStyle name="Fuss 11 6" xfId="9170"/>
    <cellStyle name="Fuss 11 6 2" xfId="9171"/>
    <cellStyle name="Fuss 11 6 3" xfId="9172"/>
    <cellStyle name="Fuss 11 6 4" xfId="9173"/>
    <cellStyle name="Fuss 11 6 5" xfId="9174"/>
    <cellStyle name="Fuss 11 6 6" xfId="9175"/>
    <cellStyle name="Fuss 11 6 7" xfId="9176"/>
    <cellStyle name="Fuss 11 7" xfId="9177"/>
    <cellStyle name="Fuss 11 7 2" xfId="9178"/>
    <cellStyle name="Fuss 11 7 3" xfId="9179"/>
    <cellStyle name="Fuss 11 8" xfId="9180"/>
    <cellStyle name="Fuss 11 9" xfId="9181"/>
    <cellStyle name="Fuss 12" xfId="9182"/>
    <cellStyle name="Fuss 12 10" xfId="9183"/>
    <cellStyle name="Fuss 12 11" xfId="9184"/>
    <cellStyle name="Fuss 12 12" xfId="9185"/>
    <cellStyle name="Fuss 12 2" xfId="9186"/>
    <cellStyle name="Fuss 12 2 2" xfId="9187"/>
    <cellStyle name="Fuss 12 2 2 2" xfId="9188"/>
    <cellStyle name="Fuss 12 2 2 3" xfId="9189"/>
    <cellStyle name="Fuss 12 2 3" xfId="9190"/>
    <cellStyle name="Fuss 12 2 4" xfId="9191"/>
    <cellStyle name="Fuss 12 2 5" xfId="9192"/>
    <cellStyle name="Fuss 12 2 6" xfId="9193"/>
    <cellStyle name="Fuss 12 2 7" xfId="9194"/>
    <cellStyle name="Fuss 12 3" xfId="9195"/>
    <cellStyle name="Fuss 12 3 2" xfId="9196"/>
    <cellStyle name="Fuss 12 3 2 2" xfId="9197"/>
    <cellStyle name="Fuss 12 3 3" xfId="9198"/>
    <cellStyle name="Fuss 12 3 4" xfId="9199"/>
    <cellStyle name="Fuss 12 3 5" xfId="9200"/>
    <cellStyle name="Fuss 12 3 6" xfId="9201"/>
    <cellStyle name="Fuss 12 3 7" xfId="9202"/>
    <cellStyle name="Fuss 12 4" xfId="9203"/>
    <cellStyle name="Fuss 12 4 2" xfId="9204"/>
    <cellStyle name="Fuss 12 4 3" xfId="9205"/>
    <cellStyle name="Fuss 12 4 4" xfId="9206"/>
    <cellStyle name="Fuss 12 5" xfId="9207"/>
    <cellStyle name="Fuss 12 5 2" xfId="9208"/>
    <cellStyle name="Fuss 12 5 3" xfId="9209"/>
    <cellStyle name="Fuss 12 5 4" xfId="9210"/>
    <cellStyle name="Fuss 12 6" xfId="9211"/>
    <cellStyle name="Fuss 12 6 2" xfId="9212"/>
    <cellStyle name="Fuss 12 6 3" xfId="9213"/>
    <cellStyle name="Fuss 12 6 4" xfId="9214"/>
    <cellStyle name="Fuss 12 6 5" xfId="9215"/>
    <cellStyle name="Fuss 12 6 6" xfId="9216"/>
    <cellStyle name="Fuss 12 6 7" xfId="9217"/>
    <cellStyle name="Fuss 12 7" xfId="9218"/>
    <cellStyle name="Fuss 12 7 2" xfId="9219"/>
    <cellStyle name="Fuss 12 7 3" xfId="9220"/>
    <cellStyle name="Fuss 12 8" xfId="9221"/>
    <cellStyle name="Fuss 12 9" xfId="9222"/>
    <cellStyle name="Fuss 13" xfId="9223"/>
    <cellStyle name="Fuss 13 10" xfId="9224"/>
    <cellStyle name="Fuss 13 11" xfId="9225"/>
    <cellStyle name="Fuss 13 12" xfId="9226"/>
    <cellStyle name="Fuss 13 2" xfId="9227"/>
    <cellStyle name="Fuss 13 2 2" xfId="9228"/>
    <cellStyle name="Fuss 13 2 2 2" xfId="9229"/>
    <cellStyle name="Fuss 13 2 2 3" xfId="9230"/>
    <cellStyle name="Fuss 13 2 3" xfId="9231"/>
    <cellStyle name="Fuss 13 2 4" xfId="9232"/>
    <cellStyle name="Fuss 13 2 5" xfId="9233"/>
    <cellStyle name="Fuss 13 2 6" xfId="9234"/>
    <cellStyle name="Fuss 13 2 7" xfId="9235"/>
    <cellStyle name="Fuss 13 3" xfId="9236"/>
    <cellStyle name="Fuss 13 3 2" xfId="9237"/>
    <cellStyle name="Fuss 13 3 2 2" xfId="9238"/>
    <cellStyle name="Fuss 13 3 3" xfId="9239"/>
    <cellStyle name="Fuss 13 3 4" xfId="9240"/>
    <cellStyle name="Fuss 13 3 5" xfId="9241"/>
    <cellStyle name="Fuss 13 3 6" xfId="9242"/>
    <cellStyle name="Fuss 13 3 7" xfId="9243"/>
    <cellStyle name="Fuss 13 4" xfId="9244"/>
    <cellStyle name="Fuss 13 4 2" xfId="9245"/>
    <cellStyle name="Fuss 13 4 3" xfId="9246"/>
    <cellStyle name="Fuss 13 4 4" xfId="9247"/>
    <cellStyle name="Fuss 13 5" xfId="9248"/>
    <cellStyle name="Fuss 13 5 2" xfId="9249"/>
    <cellStyle name="Fuss 13 5 3" xfId="9250"/>
    <cellStyle name="Fuss 13 5 4" xfId="9251"/>
    <cellStyle name="Fuss 13 6" xfId="9252"/>
    <cellStyle name="Fuss 13 6 2" xfId="9253"/>
    <cellStyle name="Fuss 13 6 3" xfId="9254"/>
    <cellStyle name="Fuss 13 6 4" xfId="9255"/>
    <cellStyle name="Fuss 13 6 5" xfId="9256"/>
    <cellStyle name="Fuss 13 6 6" xfId="9257"/>
    <cellStyle name="Fuss 13 6 7" xfId="9258"/>
    <cellStyle name="Fuss 13 7" xfId="9259"/>
    <cellStyle name="Fuss 13 7 2" xfId="9260"/>
    <cellStyle name="Fuss 13 7 3" xfId="9261"/>
    <cellStyle name="Fuss 13 8" xfId="9262"/>
    <cellStyle name="Fuss 13 9" xfId="9263"/>
    <cellStyle name="Fuss 14" xfId="9264"/>
    <cellStyle name="Fuss 14 10" xfId="9265"/>
    <cellStyle name="Fuss 14 11" xfId="9266"/>
    <cellStyle name="Fuss 14 12" xfId="9267"/>
    <cellStyle name="Fuss 14 2" xfId="9268"/>
    <cellStyle name="Fuss 14 2 2" xfId="9269"/>
    <cellStyle name="Fuss 14 2 2 2" xfId="9270"/>
    <cellStyle name="Fuss 14 2 2 3" xfId="9271"/>
    <cellStyle name="Fuss 14 2 3" xfId="9272"/>
    <cellStyle name="Fuss 14 2 4" xfId="9273"/>
    <cellStyle name="Fuss 14 2 5" xfId="9274"/>
    <cellStyle name="Fuss 14 2 6" xfId="9275"/>
    <cellStyle name="Fuss 14 2 7" xfId="9276"/>
    <cellStyle name="Fuss 14 3" xfId="9277"/>
    <cellStyle name="Fuss 14 3 2" xfId="9278"/>
    <cellStyle name="Fuss 14 3 2 2" xfId="9279"/>
    <cellStyle name="Fuss 14 3 3" xfId="9280"/>
    <cellStyle name="Fuss 14 3 4" xfId="9281"/>
    <cellStyle name="Fuss 14 3 5" xfId="9282"/>
    <cellStyle name="Fuss 14 3 6" xfId="9283"/>
    <cellStyle name="Fuss 14 3 7" xfId="9284"/>
    <cellStyle name="Fuss 14 4" xfId="9285"/>
    <cellStyle name="Fuss 14 4 2" xfId="9286"/>
    <cellStyle name="Fuss 14 4 3" xfId="9287"/>
    <cellStyle name="Fuss 14 4 4" xfId="9288"/>
    <cellStyle name="Fuss 14 5" xfId="9289"/>
    <cellStyle name="Fuss 14 5 2" xfId="9290"/>
    <cellStyle name="Fuss 14 5 3" xfId="9291"/>
    <cellStyle name="Fuss 14 5 4" xfId="9292"/>
    <cellStyle name="Fuss 14 6" xfId="9293"/>
    <cellStyle name="Fuss 14 6 2" xfId="9294"/>
    <cellStyle name="Fuss 14 6 3" xfId="9295"/>
    <cellStyle name="Fuss 14 6 4" xfId="9296"/>
    <cellStyle name="Fuss 14 6 5" xfId="9297"/>
    <cellStyle name="Fuss 14 6 6" xfId="9298"/>
    <cellStyle name="Fuss 14 6 7" xfId="9299"/>
    <cellStyle name="Fuss 14 7" xfId="9300"/>
    <cellStyle name="Fuss 14 7 2" xfId="9301"/>
    <cellStyle name="Fuss 14 7 3" xfId="9302"/>
    <cellStyle name="Fuss 14 8" xfId="9303"/>
    <cellStyle name="Fuss 14 9" xfId="9304"/>
    <cellStyle name="Fuss 15" xfId="9305"/>
    <cellStyle name="Fuss 15 10" xfId="9306"/>
    <cellStyle name="Fuss 15 11" xfId="9307"/>
    <cellStyle name="Fuss 15 12" xfId="9308"/>
    <cellStyle name="Fuss 15 2" xfId="9309"/>
    <cellStyle name="Fuss 15 2 2" xfId="9310"/>
    <cellStyle name="Fuss 15 2 2 2" xfId="9311"/>
    <cellStyle name="Fuss 15 2 2 3" xfId="9312"/>
    <cellStyle name="Fuss 15 2 3" xfId="9313"/>
    <cellStyle name="Fuss 15 2 4" xfId="9314"/>
    <cellStyle name="Fuss 15 2 5" xfId="9315"/>
    <cellStyle name="Fuss 15 2 6" xfId="9316"/>
    <cellStyle name="Fuss 15 2 7" xfId="9317"/>
    <cellStyle name="Fuss 15 3" xfId="9318"/>
    <cellStyle name="Fuss 15 3 2" xfId="9319"/>
    <cellStyle name="Fuss 15 3 2 2" xfId="9320"/>
    <cellStyle name="Fuss 15 3 3" xfId="9321"/>
    <cellStyle name="Fuss 15 3 4" xfId="9322"/>
    <cellStyle name="Fuss 15 3 5" xfId="9323"/>
    <cellStyle name="Fuss 15 3 6" xfId="9324"/>
    <cellStyle name="Fuss 15 3 7" xfId="9325"/>
    <cellStyle name="Fuss 15 4" xfId="9326"/>
    <cellStyle name="Fuss 15 4 2" xfId="9327"/>
    <cellStyle name="Fuss 15 4 3" xfId="9328"/>
    <cellStyle name="Fuss 15 4 4" xfId="9329"/>
    <cellStyle name="Fuss 15 5" xfId="9330"/>
    <cellStyle name="Fuss 15 5 2" xfId="9331"/>
    <cellStyle name="Fuss 15 5 3" xfId="9332"/>
    <cellStyle name="Fuss 15 5 4" xfId="9333"/>
    <cellStyle name="Fuss 15 6" xfId="9334"/>
    <cellStyle name="Fuss 15 6 2" xfId="9335"/>
    <cellStyle name="Fuss 15 6 3" xfId="9336"/>
    <cellStyle name="Fuss 15 6 4" xfId="9337"/>
    <cellStyle name="Fuss 15 6 5" xfId="9338"/>
    <cellStyle name="Fuss 15 6 6" xfId="9339"/>
    <cellStyle name="Fuss 15 6 7" xfId="9340"/>
    <cellStyle name="Fuss 15 7" xfId="9341"/>
    <cellStyle name="Fuss 15 7 2" xfId="9342"/>
    <cellStyle name="Fuss 15 7 3" xfId="9343"/>
    <cellStyle name="Fuss 15 8" xfId="9344"/>
    <cellStyle name="Fuss 15 9" xfId="9345"/>
    <cellStyle name="Fuss 16" xfId="9346"/>
    <cellStyle name="Fuss 16 10" xfId="9347"/>
    <cellStyle name="Fuss 16 11" xfId="9348"/>
    <cellStyle name="Fuss 16 12" xfId="9349"/>
    <cellStyle name="Fuss 16 2" xfId="9350"/>
    <cellStyle name="Fuss 16 2 2" xfId="9351"/>
    <cellStyle name="Fuss 16 2 2 2" xfId="9352"/>
    <cellStyle name="Fuss 16 2 2 3" xfId="9353"/>
    <cellStyle name="Fuss 16 2 3" xfId="9354"/>
    <cellStyle name="Fuss 16 2 4" xfId="9355"/>
    <cellStyle name="Fuss 16 2 5" xfId="9356"/>
    <cellStyle name="Fuss 16 2 6" xfId="9357"/>
    <cellStyle name="Fuss 16 2 7" xfId="9358"/>
    <cellStyle name="Fuss 16 3" xfId="9359"/>
    <cellStyle name="Fuss 16 3 2" xfId="9360"/>
    <cellStyle name="Fuss 16 3 2 2" xfId="9361"/>
    <cellStyle name="Fuss 16 3 3" xfId="9362"/>
    <cellStyle name="Fuss 16 3 4" xfId="9363"/>
    <cellStyle name="Fuss 16 3 5" xfId="9364"/>
    <cellStyle name="Fuss 16 3 6" xfId="9365"/>
    <cellStyle name="Fuss 16 3 7" xfId="9366"/>
    <cellStyle name="Fuss 16 4" xfId="9367"/>
    <cellStyle name="Fuss 16 4 2" xfId="9368"/>
    <cellStyle name="Fuss 16 4 3" xfId="9369"/>
    <cellStyle name="Fuss 16 4 4" xfId="9370"/>
    <cellStyle name="Fuss 16 5" xfId="9371"/>
    <cellStyle name="Fuss 16 5 2" xfId="9372"/>
    <cellStyle name="Fuss 16 5 3" xfId="9373"/>
    <cellStyle name="Fuss 16 5 4" xfId="9374"/>
    <cellStyle name="Fuss 16 6" xfId="9375"/>
    <cellStyle name="Fuss 16 6 2" xfId="9376"/>
    <cellStyle name="Fuss 16 6 3" xfId="9377"/>
    <cellStyle name="Fuss 16 6 4" xfId="9378"/>
    <cellStyle name="Fuss 16 6 5" xfId="9379"/>
    <cellStyle name="Fuss 16 6 6" xfId="9380"/>
    <cellStyle name="Fuss 16 6 7" xfId="9381"/>
    <cellStyle name="Fuss 16 7" xfId="9382"/>
    <cellStyle name="Fuss 16 7 2" xfId="9383"/>
    <cellStyle name="Fuss 16 7 3" xfId="9384"/>
    <cellStyle name="Fuss 16 8" xfId="9385"/>
    <cellStyle name="Fuss 16 9" xfId="9386"/>
    <cellStyle name="Fuss 17" xfId="9387"/>
    <cellStyle name="Fuss 17 10" xfId="9388"/>
    <cellStyle name="Fuss 17 11" xfId="9389"/>
    <cellStyle name="Fuss 17 12" xfId="9390"/>
    <cellStyle name="Fuss 17 2" xfId="9391"/>
    <cellStyle name="Fuss 17 2 2" xfId="9392"/>
    <cellStyle name="Fuss 17 2 2 2" xfId="9393"/>
    <cellStyle name="Fuss 17 2 2 3" xfId="9394"/>
    <cellStyle name="Fuss 17 2 3" xfId="9395"/>
    <cellStyle name="Fuss 17 2 4" xfId="9396"/>
    <cellStyle name="Fuss 17 2 5" xfId="9397"/>
    <cellStyle name="Fuss 17 2 6" xfId="9398"/>
    <cellStyle name="Fuss 17 2 7" xfId="9399"/>
    <cellStyle name="Fuss 17 3" xfId="9400"/>
    <cellStyle name="Fuss 17 3 2" xfId="9401"/>
    <cellStyle name="Fuss 17 3 2 2" xfId="9402"/>
    <cellStyle name="Fuss 17 3 3" xfId="9403"/>
    <cellStyle name="Fuss 17 3 4" xfId="9404"/>
    <cellStyle name="Fuss 17 3 5" xfId="9405"/>
    <cellStyle name="Fuss 17 3 6" xfId="9406"/>
    <cellStyle name="Fuss 17 3 7" xfId="9407"/>
    <cellStyle name="Fuss 17 4" xfId="9408"/>
    <cellStyle name="Fuss 17 4 2" xfId="9409"/>
    <cellStyle name="Fuss 17 4 3" xfId="9410"/>
    <cellStyle name="Fuss 17 4 4" xfId="9411"/>
    <cellStyle name="Fuss 17 5" xfId="9412"/>
    <cellStyle name="Fuss 17 5 2" xfId="9413"/>
    <cellStyle name="Fuss 17 5 3" xfId="9414"/>
    <cellStyle name="Fuss 17 5 4" xfId="9415"/>
    <cellStyle name="Fuss 17 6" xfId="9416"/>
    <cellStyle name="Fuss 17 6 2" xfId="9417"/>
    <cellStyle name="Fuss 17 6 3" xfId="9418"/>
    <cellStyle name="Fuss 17 6 4" xfId="9419"/>
    <cellStyle name="Fuss 17 6 5" xfId="9420"/>
    <cellStyle name="Fuss 17 6 6" xfId="9421"/>
    <cellStyle name="Fuss 17 6 7" xfId="9422"/>
    <cellStyle name="Fuss 17 7" xfId="9423"/>
    <cellStyle name="Fuss 17 7 2" xfId="9424"/>
    <cellStyle name="Fuss 17 7 3" xfId="9425"/>
    <cellStyle name="Fuss 17 8" xfId="9426"/>
    <cellStyle name="Fuss 17 9" xfId="9427"/>
    <cellStyle name="Fuss 18" xfId="9428"/>
    <cellStyle name="Fuss 18 10" xfId="9429"/>
    <cellStyle name="Fuss 18 11" xfId="9430"/>
    <cellStyle name="Fuss 18 12" xfId="9431"/>
    <cellStyle name="Fuss 18 2" xfId="9432"/>
    <cellStyle name="Fuss 18 2 2" xfId="9433"/>
    <cellStyle name="Fuss 18 2 2 2" xfId="9434"/>
    <cellStyle name="Fuss 18 2 2 3" xfId="9435"/>
    <cellStyle name="Fuss 18 2 3" xfId="9436"/>
    <cellStyle name="Fuss 18 2 4" xfId="9437"/>
    <cellStyle name="Fuss 18 2 5" xfId="9438"/>
    <cellStyle name="Fuss 18 2 6" xfId="9439"/>
    <cellStyle name="Fuss 18 2 7" xfId="9440"/>
    <cellStyle name="Fuss 18 3" xfId="9441"/>
    <cellStyle name="Fuss 18 3 2" xfId="9442"/>
    <cellStyle name="Fuss 18 3 2 2" xfId="9443"/>
    <cellStyle name="Fuss 18 3 3" xfId="9444"/>
    <cellStyle name="Fuss 18 3 4" xfId="9445"/>
    <cellStyle name="Fuss 18 3 5" xfId="9446"/>
    <cellStyle name="Fuss 18 3 6" xfId="9447"/>
    <cellStyle name="Fuss 18 3 7" xfId="9448"/>
    <cellStyle name="Fuss 18 4" xfId="9449"/>
    <cellStyle name="Fuss 18 4 2" xfId="9450"/>
    <cellStyle name="Fuss 18 4 3" xfId="9451"/>
    <cellStyle name="Fuss 18 4 4" xfId="9452"/>
    <cellStyle name="Fuss 18 5" xfId="9453"/>
    <cellStyle name="Fuss 18 5 2" xfId="9454"/>
    <cellStyle name="Fuss 18 5 3" xfId="9455"/>
    <cellStyle name="Fuss 18 5 4" xfId="9456"/>
    <cellStyle name="Fuss 18 6" xfId="9457"/>
    <cellStyle name="Fuss 18 6 2" xfId="9458"/>
    <cellStyle name="Fuss 18 6 3" xfId="9459"/>
    <cellStyle name="Fuss 18 6 4" xfId="9460"/>
    <cellStyle name="Fuss 18 6 5" xfId="9461"/>
    <cellStyle name="Fuss 18 6 6" xfId="9462"/>
    <cellStyle name="Fuss 18 6 7" xfId="9463"/>
    <cellStyle name="Fuss 18 7" xfId="9464"/>
    <cellStyle name="Fuss 18 7 2" xfId="9465"/>
    <cellStyle name="Fuss 18 7 3" xfId="9466"/>
    <cellStyle name="Fuss 18 8" xfId="9467"/>
    <cellStyle name="Fuss 18 9" xfId="9468"/>
    <cellStyle name="Fuss 19" xfId="9469"/>
    <cellStyle name="Fuss 19 10" xfId="9470"/>
    <cellStyle name="Fuss 19 11" xfId="9471"/>
    <cellStyle name="Fuss 19 12" xfId="9472"/>
    <cellStyle name="Fuss 19 2" xfId="9473"/>
    <cellStyle name="Fuss 19 2 2" xfId="9474"/>
    <cellStyle name="Fuss 19 2 2 2" xfId="9475"/>
    <cellStyle name="Fuss 19 2 2 3" xfId="9476"/>
    <cellStyle name="Fuss 19 2 3" xfId="9477"/>
    <cellStyle name="Fuss 19 2 4" xfId="9478"/>
    <cellStyle name="Fuss 19 2 5" xfId="9479"/>
    <cellStyle name="Fuss 19 2 6" xfId="9480"/>
    <cellStyle name="Fuss 19 2 7" xfId="9481"/>
    <cellStyle name="Fuss 19 3" xfId="9482"/>
    <cellStyle name="Fuss 19 3 2" xfId="9483"/>
    <cellStyle name="Fuss 19 3 2 2" xfId="9484"/>
    <cellStyle name="Fuss 19 3 3" xfId="9485"/>
    <cellStyle name="Fuss 19 3 4" xfId="9486"/>
    <cellStyle name="Fuss 19 3 5" xfId="9487"/>
    <cellStyle name="Fuss 19 3 6" xfId="9488"/>
    <cellStyle name="Fuss 19 3 7" xfId="9489"/>
    <cellStyle name="Fuss 19 4" xfId="9490"/>
    <cellStyle name="Fuss 19 4 2" xfId="9491"/>
    <cellStyle name="Fuss 19 4 3" xfId="9492"/>
    <cellStyle name="Fuss 19 4 4" xfId="9493"/>
    <cellStyle name="Fuss 19 5" xfId="9494"/>
    <cellStyle name="Fuss 19 5 2" xfId="9495"/>
    <cellStyle name="Fuss 19 5 3" xfId="9496"/>
    <cellStyle name="Fuss 19 5 4" xfId="9497"/>
    <cellStyle name="Fuss 19 6" xfId="9498"/>
    <cellStyle name="Fuss 19 6 2" xfId="9499"/>
    <cellStyle name="Fuss 19 6 3" xfId="9500"/>
    <cellStyle name="Fuss 19 6 4" xfId="9501"/>
    <cellStyle name="Fuss 19 6 5" xfId="9502"/>
    <cellStyle name="Fuss 19 6 6" xfId="9503"/>
    <cellStyle name="Fuss 19 6 7" xfId="9504"/>
    <cellStyle name="Fuss 19 7" xfId="9505"/>
    <cellStyle name="Fuss 19 7 2" xfId="9506"/>
    <cellStyle name="Fuss 19 7 3" xfId="9507"/>
    <cellStyle name="Fuss 19 8" xfId="9508"/>
    <cellStyle name="Fuss 19 9" xfId="9509"/>
    <cellStyle name="Fuss 2" xfId="9510"/>
    <cellStyle name="Fuss 2 10" xfId="9511"/>
    <cellStyle name="Fuss 2 11" xfId="9512"/>
    <cellStyle name="Fuss 2 12" xfId="9513"/>
    <cellStyle name="Fuss 2 2" xfId="9514"/>
    <cellStyle name="Fuss 2 2 2" xfId="9515"/>
    <cellStyle name="Fuss 2 2 2 2" xfId="9516"/>
    <cellStyle name="Fuss 2 2 2 3" xfId="9517"/>
    <cellStyle name="Fuss 2 2 3" xfId="9518"/>
    <cellStyle name="Fuss 2 2 4" xfId="9519"/>
    <cellStyle name="Fuss 2 2 5" xfId="9520"/>
    <cellStyle name="Fuss 2 2 6" xfId="9521"/>
    <cellStyle name="Fuss 2 2 7" xfId="9522"/>
    <cellStyle name="Fuss 2 3" xfId="9523"/>
    <cellStyle name="Fuss 2 3 2" xfId="9524"/>
    <cellStyle name="Fuss 2 3 2 2" xfId="9525"/>
    <cellStyle name="Fuss 2 3 3" xfId="9526"/>
    <cellStyle name="Fuss 2 3 4" xfId="9527"/>
    <cellStyle name="Fuss 2 3 5" xfId="9528"/>
    <cellStyle name="Fuss 2 3 6" xfId="9529"/>
    <cellStyle name="Fuss 2 3 7" xfId="9530"/>
    <cellStyle name="Fuss 2 4" xfId="9531"/>
    <cellStyle name="Fuss 2 4 2" xfId="9532"/>
    <cellStyle name="Fuss 2 4 3" xfId="9533"/>
    <cellStyle name="Fuss 2 4 4" xfId="9534"/>
    <cellStyle name="Fuss 2 5" xfId="9535"/>
    <cellStyle name="Fuss 2 5 2" xfId="9536"/>
    <cellStyle name="Fuss 2 5 3" xfId="9537"/>
    <cellStyle name="Fuss 2 5 4" xfId="9538"/>
    <cellStyle name="Fuss 2 6" xfId="9539"/>
    <cellStyle name="Fuss 2 6 2" xfId="9540"/>
    <cellStyle name="Fuss 2 6 3" xfId="9541"/>
    <cellStyle name="Fuss 2 6 4" xfId="9542"/>
    <cellStyle name="Fuss 2 6 5" xfId="9543"/>
    <cellStyle name="Fuss 2 6 6" xfId="9544"/>
    <cellStyle name="Fuss 2 6 7" xfId="9545"/>
    <cellStyle name="Fuss 2 7" xfId="9546"/>
    <cellStyle name="Fuss 2 7 2" xfId="9547"/>
    <cellStyle name="Fuss 2 7 3" xfId="9548"/>
    <cellStyle name="Fuss 2 8" xfId="9549"/>
    <cellStyle name="Fuss 2 9" xfId="9550"/>
    <cellStyle name="Fuss 20" xfId="9551"/>
    <cellStyle name="Fuss 20 10" xfId="9552"/>
    <cellStyle name="Fuss 20 11" xfId="9553"/>
    <cellStyle name="Fuss 20 12" xfId="9554"/>
    <cellStyle name="Fuss 20 2" xfId="9555"/>
    <cellStyle name="Fuss 20 2 2" xfId="9556"/>
    <cellStyle name="Fuss 20 2 2 2" xfId="9557"/>
    <cellStyle name="Fuss 20 2 2 3" xfId="9558"/>
    <cellStyle name="Fuss 20 2 3" xfId="9559"/>
    <cellStyle name="Fuss 20 2 4" xfId="9560"/>
    <cellStyle name="Fuss 20 2 5" xfId="9561"/>
    <cellStyle name="Fuss 20 2 6" xfId="9562"/>
    <cellStyle name="Fuss 20 2 7" xfId="9563"/>
    <cellStyle name="Fuss 20 3" xfId="9564"/>
    <cellStyle name="Fuss 20 3 2" xfId="9565"/>
    <cellStyle name="Fuss 20 3 2 2" xfId="9566"/>
    <cellStyle name="Fuss 20 3 3" xfId="9567"/>
    <cellStyle name="Fuss 20 3 4" xfId="9568"/>
    <cellStyle name="Fuss 20 3 5" xfId="9569"/>
    <cellStyle name="Fuss 20 3 6" xfId="9570"/>
    <cellStyle name="Fuss 20 3 7" xfId="9571"/>
    <cellStyle name="Fuss 20 4" xfId="9572"/>
    <cellStyle name="Fuss 20 4 2" xfId="9573"/>
    <cellStyle name="Fuss 20 4 3" xfId="9574"/>
    <cellStyle name="Fuss 20 4 4" xfId="9575"/>
    <cellStyle name="Fuss 20 5" xfId="9576"/>
    <cellStyle name="Fuss 20 5 2" xfId="9577"/>
    <cellStyle name="Fuss 20 5 3" xfId="9578"/>
    <cellStyle name="Fuss 20 5 4" xfId="9579"/>
    <cellStyle name="Fuss 20 6" xfId="9580"/>
    <cellStyle name="Fuss 20 6 2" xfId="9581"/>
    <cellStyle name="Fuss 20 6 3" xfId="9582"/>
    <cellStyle name="Fuss 20 6 4" xfId="9583"/>
    <cellStyle name="Fuss 20 6 5" xfId="9584"/>
    <cellStyle name="Fuss 20 6 6" xfId="9585"/>
    <cellStyle name="Fuss 20 6 7" xfId="9586"/>
    <cellStyle name="Fuss 20 7" xfId="9587"/>
    <cellStyle name="Fuss 20 7 2" xfId="9588"/>
    <cellStyle name="Fuss 20 7 3" xfId="9589"/>
    <cellStyle name="Fuss 20 8" xfId="9590"/>
    <cellStyle name="Fuss 20 9" xfId="9591"/>
    <cellStyle name="Fuss 21" xfId="9592"/>
    <cellStyle name="Fuss 21 10" xfId="9593"/>
    <cellStyle name="Fuss 21 11" xfId="9594"/>
    <cellStyle name="Fuss 21 12" xfId="9595"/>
    <cellStyle name="Fuss 21 2" xfId="9596"/>
    <cellStyle name="Fuss 21 2 2" xfId="9597"/>
    <cellStyle name="Fuss 21 2 2 2" xfId="9598"/>
    <cellStyle name="Fuss 21 2 2 3" xfId="9599"/>
    <cellStyle name="Fuss 21 2 3" xfId="9600"/>
    <cellStyle name="Fuss 21 2 4" xfId="9601"/>
    <cellStyle name="Fuss 21 2 5" xfId="9602"/>
    <cellStyle name="Fuss 21 2 6" xfId="9603"/>
    <cellStyle name="Fuss 21 2 7" xfId="9604"/>
    <cellStyle name="Fuss 21 3" xfId="9605"/>
    <cellStyle name="Fuss 21 3 2" xfId="9606"/>
    <cellStyle name="Fuss 21 3 2 2" xfId="9607"/>
    <cellStyle name="Fuss 21 3 3" xfId="9608"/>
    <cellStyle name="Fuss 21 3 4" xfId="9609"/>
    <cellStyle name="Fuss 21 3 5" xfId="9610"/>
    <cellStyle name="Fuss 21 3 6" xfId="9611"/>
    <cellStyle name="Fuss 21 3 7" xfId="9612"/>
    <cellStyle name="Fuss 21 4" xfId="9613"/>
    <cellStyle name="Fuss 21 4 2" xfId="9614"/>
    <cellStyle name="Fuss 21 4 3" xfId="9615"/>
    <cellStyle name="Fuss 21 4 4" xfId="9616"/>
    <cellStyle name="Fuss 21 5" xfId="9617"/>
    <cellStyle name="Fuss 21 5 2" xfId="9618"/>
    <cellStyle name="Fuss 21 5 3" xfId="9619"/>
    <cellStyle name="Fuss 21 5 4" xfId="9620"/>
    <cellStyle name="Fuss 21 6" xfId="9621"/>
    <cellStyle name="Fuss 21 6 2" xfId="9622"/>
    <cellStyle name="Fuss 21 6 3" xfId="9623"/>
    <cellStyle name="Fuss 21 6 4" xfId="9624"/>
    <cellStyle name="Fuss 21 6 5" xfId="9625"/>
    <cellStyle name="Fuss 21 6 6" xfId="9626"/>
    <cellStyle name="Fuss 21 6 7" xfId="9627"/>
    <cellStyle name="Fuss 21 7" xfId="9628"/>
    <cellStyle name="Fuss 21 7 2" xfId="9629"/>
    <cellStyle name="Fuss 21 7 3" xfId="9630"/>
    <cellStyle name="Fuss 21 8" xfId="9631"/>
    <cellStyle name="Fuss 21 9" xfId="9632"/>
    <cellStyle name="Fuss 22" xfId="9633"/>
    <cellStyle name="Fuss 22 10" xfId="9634"/>
    <cellStyle name="Fuss 22 11" xfId="9635"/>
    <cellStyle name="Fuss 22 12" xfId="9636"/>
    <cellStyle name="Fuss 22 2" xfId="9637"/>
    <cellStyle name="Fuss 22 2 2" xfId="9638"/>
    <cellStyle name="Fuss 22 2 2 2" xfId="9639"/>
    <cellStyle name="Fuss 22 2 2 3" xfId="9640"/>
    <cellStyle name="Fuss 22 2 3" xfId="9641"/>
    <cellStyle name="Fuss 22 2 4" xfId="9642"/>
    <cellStyle name="Fuss 22 2 5" xfId="9643"/>
    <cellStyle name="Fuss 22 2 6" xfId="9644"/>
    <cellStyle name="Fuss 22 2 7" xfId="9645"/>
    <cellStyle name="Fuss 22 3" xfId="9646"/>
    <cellStyle name="Fuss 22 3 2" xfId="9647"/>
    <cellStyle name="Fuss 22 3 2 2" xfId="9648"/>
    <cellStyle name="Fuss 22 3 3" xfId="9649"/>
    <cellStyle name="Fuss 22 3 4" xfId="9650"/>
    <cellStyle name="Fuss 22 3 5" xfId="9651"/>
    <cellStyle name="Fuss 22 3 6" xfId="9652"/>
    <cellStyle name="Fuss 22 3 7" xfId="9653"/>
    <cellStyle name="Fuss 22 4" xfId="9654"/>
    <cellStyle name="Fuss 22 4 2" xfId="9655"/>
    <cellStyle name="Fuss 22 4 3" xfId="9656"/>
    <cellStyle name="Fuss 22 4 4" xfId="9657"/>
    <cellStyle name="Fuss 22 5" xfId="9658"/>
    <cellStyle name="Fuss 22 5 2" xfId="9659"/>
    <cellStyle name="Fuss 22 5 3" xfId="9660"/>
    <cellStyle name="Fuss 22 5 4" xfId="9661"/>
    <cellStyle name="Fuss 22 6" xfId="9662"/>
    <cellStyle name="Fuss 22 6 2" xfId="9663"/>
    <cellStyle name="Fuss 22 6 3" xfId="9664"/>
    <cellStyle name="Fuss 22 6 4" xfId="9665"/>
    <cellStyle name="Fuss 22 6 5" xfId="9666"/>
    <cellStyle name="Fuss 22 6 6" xfId="9667"/>
    <cellStyle name="Fuss 22 6 7" xfId="9668"/>
    <cellStyle name="Fuss 22 7" xfId="9669"/>
    <cellStyle name="Fuss 22 7 2" xfId="9670"/>
    <cellStyle name="Fuss 22 7 3" xfId="9671"/>
    <cellStyle name="Fuss 22 8" xfId="9672"/>
    <cellStyle name="Fuss 22 9" xfId="9673"/>
    <cellStyle name="Fuss 23" xfId="9674"/>
    <cellStyle name="Fuss 23 10" xfId="9675"/>
    <cellStyle name="Fuss 23 11" xfId="9676"/>
    <cellStyle name="Fuss 23 12" xfId="9677"/>
    <cellStyle name="Fuss 23 2" xfId="9678"/>
    <cellStyle name="Fuss 23 2 2" xfId="9679"/>
    <cellStyle name="Fuss 23 2 2 2" xfId="9680"/>
    <cellStyle name="Fuss 23 2 2 3" xfId="9681"/>
    <cellStyle name="Fuss 23 2 3" xfId="9682"/>
    <cellStyle name="Fuss 23 2 4" xfId="9683"/>
    <cellStyle name="Fuss 23 2 5" xfId="9684"/>
    <cellStyle name="Fuss 23 2 6" xfId="9685"/>
    <cellStyle name="Fuss 23 2 7" xfId="9686"/>
    <cellStyle name="Fuss 23 3" xfId="9687"/>
    <cellStyle name="Fuss 23 3 2" xfId="9688"/>
    <cellStyle name="Fuss 23 3 2 2" xfId="9689"/>
    <cellStyle name="Fuss 23 3 3" xfId="9690"/>
    <cellStyle name="Fuss 23 3 4" xfId="9691"/>
    <cellStyle name="Fuss 23 3 5" xfId="9692"/>
    <cellStyle name="Fuss 23 3 6" xfId="9693"/>
    <cellStyle name="Fuss 23 3 7" xfId="9694"/>
    <cellStyle name="Fuss 23 4" xfId="9695"/>
    <cellStyle name="Fuss 23 4 2" xfId="9696"/>
    <cellStyle name="Fuss 23 4 3" xfId="9697"/>
    <cellStyle name="Fuss 23 4 4" xfId="9698"/>
    <cellStyle name="Fuss 23 5" xfId="9699"/>
    <cellStyle name="Fuss 23 5 2" xfId="9700"/>
    <cellStyle name="Fuss 23 5 3" xfId="9701"/>
    <cellStyle name="Fuss 23 5 4" xfId="9702"/>
    <cellStyle name="Fuss 23 6" xfId="9703"/>
    <cellStyle name="Fuss 23 6 2" xfId="9704"/>
    <cellStyle name="Fuss 23 6 3" xfId="9705"/>
    <cellStyle name="Fuss 23 6 4" xfId="9706"/>
    <cellStyle name="Fuss 23 6 5" xfId="9707"/>
    <cellStyle name="Fuss 23 6 6" xfId="9708"/>
    <cellStyle name="Fuss 23 6 7" xfId="9709"/>
    <cellStyle name="Fuss 23 7" xfId="9710"/>
    <cellStyle name="Fuss 23 7 2" xfId="9711"/>
    <cellStyle name="Fuss 23 7 3" xfId="9712"/>
    <cellStyle name="Fuss 23 8" xfId="9713"/>
    <cellStyle name="Fuss 23 9" xfId="9714"/>
    <cellStyle name="Fuss 24" xfId="9715"/>
    <cellStyle name="Fuss 24 2" xfId="9716"/>
    <cellStyle name="Fuss 24 2 2" xfId="9717"/>
    <cellStyle name="Fuss 24 2 3" xfId="9718"/>
    <cellStyle name="Fuss 24 3" xfId="9719"/>
    <cellStyle name="Fuss 24 3 2" xfId="9720"/>
    <cellStyle name="Fuss 24 4" xfId="9721"/>
    <cellStyle name="Fuss 24 4 2" xfId="9722"/>
    <cellStyle name="Fuss 24 4 3" xfId="9723"/>
    <cellStyle name="Fuss 24 4 4" xfId="9724"/>
    <cellStyle name="Fuss 24 4 5" xfId="9725"/>
    <cellStyle name="Fuss 24 5" xfId="9726"/>
    <cellStyle name="Fuss 24 6" xfId="9727"/>
    <cellStyle name="Fuss 25" xfId="9728"/>
    <cellStyle name="Fuss 25 2" xfId="9729"/>
    <cellStyle name="Fuss 25 2 2" xfId="9730"/>
    <cellStyle name="Fuss 25 3" xfId="9731"/>
    <cellStyle name="Fuss 25 4" xfId="9732"/>
    <cellStyle name="Fuss 25 5" xfId="9733"/>
    <cellStyle name="Fuss 25 6" xfId="9734"/>
    <cellStyle name="Fuss 25 7" xfId="9735"/>
    <cellStyle name="Fuss 26" xfId="9736"/>
    <cellStyle name="Fuss 26 2" xfId="9737"/>
    <cellStyle name="Fuss 26 2 2" xfId="9738"/>
    <cellStyle name="Fuss 26 3" xfId="9739"/>
    <cellStyle name="Fuss 26 4" xfId="9740"/>
    <cellStyle name="Fuss 26 5" xfId="9741"/>
    <cellStyle name="Fuss 26 6" xfId="9742"/>
    <cellStyle name="Fuss 26 7" xfId="9743"/>
    <cellStyle name="Fuss 27" xfId="9744"/>
    <cellStyle name="Fuss 27 2" xfId="9745"/>
    <cellStyle name="Fuss 27 3" xfId="9746"/>
    <cellStyle name="Fuss 27 4" xfId="9747"/>
    <cellStyle name="Fuss 28" xfId="9748"/>
    <cellStyle name="Fuss 28 2" xfId="9749"/>
    <cellStyle name="Fuss 28 3" xfId="9750"/>
    <cellStyle name="Fuss 28 4" xfId="9751"/>
    <cellStyle name="Fuss 29" xfId="9752"/>
    <cellStyle name="Fuss 29 2" xfId="9753"/>
    <cellStyle name="Fuss 29 3" xfId="9754"/>
    <cellStyle name="Fuss 29 4" xfId="9755"/>
    <cellStyle name="Fuss 29 5" xfId="9756"/>
    <cellStyle name="Fuss 29 6" xfId="9757"/>
    <cellStyle name="Fuss 29 7" xfId="9758"/>
    <cellStyle name="Fuss 3" xfId="9759"/>
    <cellStyle name="Fuss 3 10" xfId="9760"/>
    <cellStyle name="Fuss 3 11" xfId="9761"/>
    <cellStyle name="Fuss 3 12" xfId="9762"/>
    <cellStyle name="Fuss 3 2" xfId="9763"/>
    <cellStyle name="Fuss 3 2 2" xfId="9764"/>
    <cellStyle name="Fuss 3 2 2 2" xfId="9765"/>
    <cellStyle name="Fuss 3 2 2 3" xfId="9766"/>
    <cellStyle name="Fuss 3 2 3" xfId="9767"/>
    <cellStyle name="Fuss 3 2 4" xfId="9768"/>
    <cellStyle name="Fuss 3 2 5" xfId="9769"/>
    <cellStyle name="Fuss 3 2 6" xfId="9770"/>
    <cellStyle name="Fuss 3 2 7" xfId="9771"/>
    <cellStyle name="Fuss 3 3" xfId="9772"/>
    <cellStyle name="Fuss 3 3 2" xfId="9773"/>
    <cellStyle name="Fuss 3 3 2 2" xfId="9774"/>
    <cellStyle name="Fuss 3 3 3" xfId="9775"/>
    <cellStyle name="Fuss 3 3 4" xfId="9776"/>
    <cellStyle name="Fuss 3 3 5" xfId="9777"/>
    <cellStyle name="Fuss 3 3 6" xfId="9778"/>
    <cellStyle name="Fuss 3 3 7" xfId="9779"/>
    <cellStyle name="Fuss 3 4" xfId="9780"/>
    <cellStyle name="Fuss 3 4 2" xfId="9781"/>
    <cellStyle name="Fuss 3 4 3" xfId="9782"/>
    <cellStyle name="Fuss 3 4 4" xfId="9783"/>
    <cellStyle name="Fuss 3 5" xfId="9784"/>
    <cellStyle name="Fuss 3 5 2" xfId="9785"/>
    <cellStyle name="Fuss 3 5 3" xfId="9786"/>
    <cellStyle name="Fuss 3 5 4" xfId="9787"/>
    <cellStyle name="Fuss 3 6" xfId="9788"/>
    <cellStyle name="Fuss 3 6 2" xfId="9789"/>
    <cellStyle name="Fuss 3 6 3" xfId="9790"/>
    <cellStyle name="Fuss 3 6 4" xfId="9791"/>
    <cellStyle name="Fuss 3 6 5" xfId="9792"/>
    <cellStyle name="Fuss 3 6 6" xfId="9793"/>
    <cellStyle name="Fuss 3 6 7" xfId="9794"/>
    <cellStyle name="Fuss 3 7" xfId="9795"/>
    <cellStyle name="Fuss 3 7 2" xfId="9796"/>
    <cellStyle name="Fuss 3 7 3" xfId="9797"/>
    <cellStyle name="Fuss 3 8" xfId="9798"/>
    <cellStyle name="Fuss 3 9" xfId="9799"/>
    <cellStyle name="Fuss 30" xfId="9800"/>
    <cellStyle name="Fuss 31" xfId="9801"/>
    <cellStyle name="Fuss 32" xfId="9802"/>
    <cellStyle name="Fuss 4" xfId="9803"/>
    <cellStyle name="Fuss 4 10" xfId="9804"/>
    <cellStyle name="Fuss 4 11" xfId="9805"/>
    <cellStyle name="Fuss 4 12" xfId="9806"/>
    <cellStyle name="Fuss 4 2" xfId="9807"/>
    <cellStyle name="Fuss 4 2 2" xfId="9808"/>
    <cellStyle name="Fuss 4 2 2 2" xfId="9809"/>
    <cellStyle name="Fuss 4 2 2 3" xfId="9810"/>
    <cellStyle name="Fuss 4 2 3" xfId="9811"/>
    <cellStyle name="Fuss 4 2 4" xfId="9812"/>
    <cellStyle name="Fuss 4 2 5" xfId="9813"/>
    <cellStyle name="Fuss 4 2 6" xfId="9814"/>
    <cellStyle name="Fuss 4 2 7" xfId="9815"/>
    <cellStyle name="Fuss 4 3" xfId="9816"/>
    <cellStyle name="Fuss 4 3 2" xfId="9817"/>
    <cellStyle name="Fuss 4 3 2 2" xfId="9818"/>
    <cellStyle name="Fuss 4 3 3" xfId="9819"/>
    <cellStyle name="Fuss 4 3 4" xfId="9820"/>
    <cellStyle name="Fuss 4 3 5" xfId="9821"/>
    <cellStyle name="Fuss 4 3 6" xfId="9822"/>
    <cellStyle name="Fuss 4 3 7" xfId="9823"/>
    <cellStyle name="Fuss 4 4" xfId="9824"/>
    <cellStyle name="Fuss 4 4 2" xfId="9825"/>
    <cellStyle name="Fuss 4 4 3" xfId="9826"/>
    <cellStyle name="Fuss 4 4 4" xfId="9827"/>
    <cellStyle name="Fuss 4 5" xfId="9828"/>
    <cellStyle name="Fuss 4 5 2" xfId="9829"/>
    <cellStyle name="Fuss 4 5 3" xfId="9830"/>
    <cellStyle name="Fuss 4 5 4" xfId="9831"/>
    <cellStyle name="Fuss 4 6" xfId="9832"/>
    <cellStyle name="Fuss 4 6 2" xfId="9833"/>
    <cellStyle name="Fuss 4 6 3" xfId="9834"/>
    <cellStyle name="Fuss 4 6 4" xfId="9835"/>
    <cellStyle name="Fuss 4 6 5" xfId="9836"/>
    <cellStyle name="Fuss 4 6 6" xfId="9837"/>
    <cellStyle name="Fuss 4 6 7" xfId="9838"/>
    <cellStyle name="Fuss 4 7" xfId="9839"/>
    <cellStyle name="Fuss 4 7 2" xfId="9840"/>
    <cellStyle name="Fuss 4 7 3" xfId="9841"/>
    <cellStyle name="Fuss 4 8" xfId="9842"/>
    <cellStyle name="Fuss 4 9" xfId="9843"/>
    <cellStyle name="Fuss 5" xfId="9844"/>
    <cellStyle name="Fuss 5 10" xfId="9845"/>
    <cellStyle name="Fuss 5 11" xfId="9846"/>
    <cellStyle name="Fuss 5 12" xfId="9847"/>
    <cellStyle name="Fuss 5 2" xfId="9848"/>
    <cellStyle name="Fuss 5 2 2" xfId="9849"/>
    <cellStyle name="Fuss 5 2 2 2" xfId="9850"/>
    <cellStyle name="Fuss 5 2 2 3" xfId="9851"/>
    <cellStyle name="Fuss 5 2 3" xfId="9852"/>
    <cellStyle name="Fuss 5 2 4" xfId="9853"/>
    <cellStyle name="Fuss 5 2 5" xfId="9854"/>
    <cellStyle name="Fuss 5 2 6" xfId="9855"/>
    <cellStyle name="Fuss 5 2 7" xfId="9856"/>
    <cellStyle name="Fuss 5 3" xfId="9857"/>
    <cellStyle name="Fuss 5 3 2" xfId="9858"/>
    <cellStyle name="Fuss 5 3 2 2" xfId="9859"/>
    <cellStyle name="Fuss 5 3 3" xfId="9860"/>
    <cellStyle name="Fuss 5 3 4" xfId="9861"/>
    <cellStyle name="Fuss 5 3 5" xfId="9862"/>
    <cellStyle name="Fuss 5 3 6" xfId="9863"/>
    <cellStyle name="Fuss 5 3 7" xfId="9864"/>
    <cellStyle name="Fuss 5 4" xfId="9865"/>
    <cellStyle name="Fuss 5 4 2" xfId="9866"/>
    <cellStyle name="Fuss 5 4 3" xfId="9867"/>
    <cellStyle name="Fuss 5 4 4" xfId="9868"/>
    <cellStyle name="Fuss 5 5" xfId="9869"/>
    <cellStyle name="Fuss 5 5 2" xfId="9870"/>
    <cellStyle name="Fuss 5 5 3" xfId="9871"/>
    <cellStyle name="Fuss 5 5 4" xfId="9872"/>
    <cellStyle name="Fuss 5 6" xfId="9873"/>
    <cellStyle name="Fuss 5 6 2" xfId="9874"/>
    <cellStyle name="Fuss 5 6 3" xfId="9875"/>
    <cellStyle name="Fuss 5 6 4" xfId="9876"/>
    <cellStyle name="Fuss 5 6 5" xfId="9877"/>
    <cellStyle name="Fuss 5 6 6" xfId="9878"/>
    <cellStyle name="Fuss 5 6 7" xfId="9879"/>
    <cellStyle name="Fuss 5 7" xfId="9880"/>
    <cellStyle name="Fuss 5 7 2" xfId="9881"/>
    <cellStyle name="Fuss 5 7 3" xfId="9882"/>
    <cellStyle name="Fuss 5 8" xfId="9883"/>
    <cellStyle name="Fuss 5 9" xfId="9884"/>
    <cellStyle name="Fuss 6" xfId="9885"/>
    <cellStyle name="Fuss 6 10" xfId="9886"/>
    <cellStyle name="Fuss 6 11" xfId="9887"/>
    <cellStyle name="Fuss 6 12" xfId="9888"/>
    <cellStyle name="Fuss 6 2" xfId="9889"/>
    <cellStyle name="Fuss 6 2 2" xfId="9890"/>
    <cellStyle name="Fuss 6 2 2 2" xfId="9891"/>
    <cellStyle name="Fuss 6 2 2 3" xfId="9892"/>
    <cellStyle name="Fuss 6 2 3" xfId="9893"/>
    <cellStyle name="Fuss 6 2 4" xfId="9894"/>
    <cellStyle name="Fuss 6 2 5" xfId="9895"/>
    <cellStyle name="Fuss 6 2 6" xfId="9896"/>
    <cellStyle name="Fuss 6 2 7" xfId="9897"/>
    <cellStyle name="Fuss 6 3" xfId="9898"/>
    <cellStyle name="Fuss 6 3 2" xfId="9899"/>
    <cellStyle name="Fuss 6 3 2 2" xfId="9900"/>
    <cellStyle name="Fuss 6 3 3" xfId="9901"/>
    <cellStyle name="Fuss 6 3 4" xfId="9902"/>
    <cellStyle name="Fuss 6 3 5" xfId="9903"/>
    <cellStyle name="Fuss 6 3 6" xfId="9904"/>
    <cellStyle name="Fuss 6 3 7" xfId="9905"/>
    <cellStyle name="Fuss 6 4" xfId="9906"/>
    <cellStyle name="Fuss 6 4 2" xfId="9907"/>
    <cellStyle name="Fuss 6 4 3" xfId="9908"/>
    <cellStyle name="Fuss 6 4 4" xfId="9909"/>
    <cellStyle name="Fuss 6 5" xfId="9910"/>
    <cellStyle name="Fuss 6 5 2" xfId="9911"/>
    <cellStyle name="Fuss 6 5 3" xfId="9912"/>
    <cellStyle name="Fuss 6 5 4" xfId="9913"/>
    <cellStyle name="Fuss 6 6" xfId="9914"/>
    <cellStyle name="Fuss 6 6 2" xfId="9915"/>
    <cellStyle name="Fuss 6 6 3" xfId="9916"/>
    <cellStyle name="Fuss 6 6 4" xfId="9917"/>
    <cellStyle name="Fuss 6 6 5" xfId="9918"/>
    <cellStyle name="Fuss 6 6 6" xfId="9919"/>
    <cellStyle name="Fuss 6 6 7" xfId="9920"/>
    <cellStyle name="Fuss 6 7" xfId="9921"/>
    <cellStyle name="Fuss 6 7 2" xfId="9922"/>
    <cellStyle name="Fuss 6 7 3" xfId="9923"/>
    <cellStyle name="Fuss 6 8" xfId="9924"/>
    <cellStyle name="Fuss 6 9" xfId="9925"/>
    <cellStyle name="Fuss 7" xfId="9926"/>
    <cellStyle name="Fuss 7 10" xfId="9927"/>
    <cellStyle name="Fuss 7 11" xfId="9928"/>
    <cellStyle name="Fuss 7 12" xfId="9929"/>
    <cellStyle name="Fuss 7 2" xfId="9930"/>
    <cellStyle name="Fuss 7 2 2" xfId="9931"/>
    <cellStyle name="Fuss 7 2 2 2" xfId="9932"/>
    <cellStyle name="Fuss 7 2 2 3" xfId="9933"/>
    <cellStyle name="Fuss 7 2 3" xfId="9934"/>
    <cellStyle name="Fuss 7 2 4" xfId="9935"/>
    <cellStyle name="Fuss 7 2 5" xfId="9936"/>
    <cellStyle name="Fuss 7 2 6" xfId="9937"/>
    <cellStyle name="Fuss 7 2 7" xfId="9938"/>
    <cellStyle name="Fuss 7 3" xfId="9939"/>
    <cellStyle name="Fuss 7 3 2" xfId="9940"/>
    <cellStyle name="Fuss 7 3 2 2" xfId="9941"/>
    <cellStyle name="Fuss 7 3 3" xfId="9942"/>
    <cellStyle name="Fuss 7 3 4" xfId="9943"/>
    <cellStyle name="Fuss 7 3 5" xfId="9944"/>
    <cellStyle name="Fuss 7 3 6" xfId="9945"/>
    <cellStyle name="Fuss 7 3 7" xfId="9946"/>
    <cellStyle name="Fuss 7 4" xfId="9947"/>
    <cellStyle name="Fuss 7 4 2" xfId="9948"/>
    <cellStyle name="Fuss 7 4 3" xfId="9949"/>
    <cellStyle name="Fuss 7 4 4" xfId="9950"/>
    <cellStyle name="Fuss 7 5" xfId="9951"/>
    <cellStyle name="Fuss 7 5 2" xfId="9952"/>
    <cellStyle name="Fuss 7 5 3" xfId="9953"/>
    <cellStyle name="Fuss 7 5 4" xfId="9954"/>
    <cellStyle name="Fuss 7 6" xfId="9955"/>
    <cellStyle name="Fuss 7 6 2" xfId="9956"/>
    <cellStyle name="Fuss 7 6 3" xfId="9957"/>
    <cellStyle name="Fuss 7 6 4" xfId="9958"/>
    <cellStyle name="Fuss 7 6 5" xfId="9959"/>
    <cellStyle name="Fuss 7 6 6" xfId="9960"/>
    <cellStyle name="Fuss 7 6 7" xfId="9961"/>
    <cellStyle name="Fuss 7 7" xfId="9962"/>
    <cellStyle name="Fuss 7 7 2" xfId="9963"/>
    <cellStyle name="Fuss 7 7 3" xfId="9964"/>
    <cellStyle name="Fuss 7 8" xfId="9965"/>
    <cellStyle name="Fuss 7 9" xfId="9966"/>
    <cellStyle name="Fuss 8" xfId="9967"/>
    <cellStyle name="Fuss 8 10" xfId="9968"/>
    <cellStyle name="Fuss 8 11" xfId="9969"/>
    <cellStyle name="Fuss 8 12" xfId="9970"/>
    <cellStyle name="Fuss 8 2" xfId="9971"/>
    <cellStyle name="Fuss 8 2 2" xfId="9972"/>
    <cellStyle name="Fuss 8 2 2 2" xfId="9973"/>
    <cellStyle name="Fuss 8 2 2 3" xfId="9974"/>
    <cellStyle name="Fuss 8 2 3" xfId="9975"/>
    <cellStyle name="Fuss 8 2 4" xfId="9976"/>
    <cellStyle name="Fuss 8 2 5" xfId="9977"/>
    <cellStyle name="Fuss 8 2 6" xfId="9978"/>
    <cellStyle name="Fuss 8 2 7" xfId="9979"/>
    <cellStyle name="Fuss 8 3" xfId="9980"/>
    <cellStyle name="Fuss 8 3 2" xfId="9981"/>
    <cellStyle name="Fuss 8 3 2 2" xfId="9982"/>
    <cellStyle name="Fuss 8 3 3" xfId="9983"/>
    <cellStyle name="Fuss 8 3 4" xfId="9984"/>
    <cellStyle name="Fuss 8 3 5" xfId="9985"/>
    <cellStyle name="Fuss 8 3 6" xfId="9986"/>
    <cellStyle name="Fuss 8 3 7" xfId="9987"/>
    <cellStyle name="Fuss 8 4" xfId="9988"/>
    <cellStyle name="Fuss 8 4 2" xfId="9989"/>
    <cellStyle name="Fuss 8 4 3" xfId="9990"/>
    <cellStyle name="Fuss 8 4 4" xfId="9991"/>
    <cellStyle name="Fuss 8 5" xfId="9992"/>
    <cellStyle name="Fuss 8 5 2" xfId="9993"/>
    <cellStyle name="Fuss 8 5 3" xfId="9994"/>
    <cellStyle name="Fuss 8 5 4" xfId="9995"/>
    <cellStyle name="Fuss 8 6" xfId="9996"/>
    <cellStyle name="Fuss 8 6 2" xfId="9997"/>
    <cellStyle name="Fuss 8 6 3" xfId="9998"/>
    <cellStyle name="Fuss 8 6 4" xfId="9999"/>
    <cellStyle name="Fuss 8 6 5" xfId="10000"/>
    <cellStyle name="Fuss 8 6 6" xfId="10001"/>
    <cellStyle name="Fuss 8 6 7" xfId="10002"/>
    <cellStyle name="Fuss 8 7" xfId="10003"/>
    <cellStyle name="Fuss 8 7 2" xfId="10004"/>
    <cellStyle name="Fuss 8 7 3" xfId="10005"/>
    <cellStyle name="Fuss 8 8" xfId="10006"/>
    <cellStyle name="Fuss 8 9" xfId="10007"/>
    <cellStyle name="Fuss 9" xfId="10008"/>
    <cellStyle name="Fuss 9 10" xfId="10009"/>
    <cellStyle name="Fuss 9 11" xfId="10010"/>
    <cellStyle name="Fuss 9 12" xfId="10011"/>
    <cellStyle name="Fuss 9 2" xfId="10012"/>
    <cellStyle name="Fuss 9 2 2" xfId="10013"/>
    <cellStyle name="Fuss 9 2 2 2" xfId="10014"/>
    <cellStyle name="Fuss 9 2 2 3" xfId="10015"/>
    <cellStyle name="Fuss 9 2 3" xfId="10016"/>
    <cellStyle name="Fuss 9 2 4" xfId="10017"/>
    <cellStyle name="Fuss 9 2 5" xfId="10018"/>
    <cellStyle name="Fuss 9 2 6" xfId="10019"/>
    <cellStyle name="Fuss 9 2 7" xfId="10020"/>
    <cellStyle name="Fuss 9 3" xfId="10021"/>
    <cellStyle name="Fuss 9 3 2" xfId="10022"/>
    <cellStyle name="Fuss 9 3 2 2" xfId="10023"/>
    <cellStyle name="Fuss 9 3 3" xfId="10024"/>
    <cellStyle name="Fuss 9 3 4" xfId="10025"/>
    <cellStyle name="Fuss 9 3 5" xfId="10026"/>
    <cellStyle name="Fuss 9 3 6" xfId="10027"/>
    <cellStyle name="Fuss 9 3 7" xfId="10028"/>
    <cellStyle name="Fuss 9 4" xfId="10029"/>
    <cellStyle name="Fuss 9 4 2" xfId="10030"/>
    <cellStyle name="Fuss 9 4 3" xfId="10031"/>
    <cellStyle name="Fuss 9 4 4" xfId="10032"/>
    <cellStyle name="Fuss 9 5" xfId="10033"/>
    <cellStyle name="Fuss 9 5 2" xfId="10034"/>
    <cellStyle name="Fuss 9 5 3" xfId="10035"/>
    <cellStyle name="Fuss 9 5 4" xfId="10036"/>
    <cellStyle name="Fuss 9 6" xfId="10037"/>
    <cellStyle name="Fuss 9 6 2" xfId="10038"/>
    <cellStyle name="Fuss 9 6 3" xfId="10039"/>
    <cellStyle name="Fuss 9 6 4" xfId="10040"/>
    <cellStyle name="Fuss 9 6 5" xfId="10041"/>
    <cellStyle name="Fuss 9 6 6" xfId="10042"/>
    <cellStyle name="Fuss 9 6 7" xfId="10043"/>
    <cellStyle name="Fuss 9 7" xfId="10044"/>
    <cellStyle name="Fuss 9 7 2" xfId="10045"/>
    <cellStyle name="Fuss 9 7 3" xfId="10046"/>
    <cellStyle name="Fuss 9 8" xfId="10047"/>
    <cellStyle name="Fuss 9 9" xfId="10048"/>
    <cellStyle name="Fyrirsögn" xfId="10049"/>
    <cellStyle name="Fyrirsögn 2" xfId="10050"/>
    <cellStyle name="Good" xfId="31"/>
    <cellStyle name="Good 2" xfId="10051"/>
    <cellStyle name="Good 2 2" xfId="10052"/>
    <cellStyle name="Good 2 3" xfId="10053"/>
    <cellStyle name="Good 3" xfId="10054"/>
    <cellStyle name="Good 3 2" xfId="10055"/>
    <cellStyle name="Good 3 3" xfId="10056"/>
    <cellStyle name="Good 3 4" xfId="10057"/>
    <cellStyle name="Good 4" xfId="10058"/>
    <cellStyle name="GOVDATA" xfId="10059"/>
    <cellStyle name="GOVDATA 2" xfId="10060"/>
    <cellStyle name="Grey" xfId="10061"/>
    <cellStyle name="hard_num" xfId="10062"/>
    <cellStyle name="Header style" xfId="10063"/>
    <cellStyle name="Header style 2" xfId="10064"/>
    <cellStyle name="Header style 2 2" xfId="10065"/>
    <cellStyle name="Header style 2 3" xfId="10066"/>
    <cellStyle name="Header style 2 4" xfId="10067"/>
    <cellStyle name="Header style 2 5" xfId="10068"/>
    <cellStyle name="Header style 3" xfId="10069"/>
    <cellStyle name="Header style 4" xfId="10070"/>
    <cellStyle name="Header style 5" xfId="10071"/>
    <cellStyle name="Header style 6" xfId="10072"/>
    <cellStyle name="Header style 7" xfId="10073"/>
    <cellStyle name="Header1" xfId="10074"/>
    <cellStyle name="Header2" xfId="10075"/>
    <cellStyle name="Header2 2" xfId="10076"/>
    <cellStyle name="Header3" xfId="10077"/>
    <cellStyle name="Header3 2" xfId="10078"/>
    <cellStyle name="Heading" xfId="10079"/>
    <cellStyle name="Heading 1" xfId="32"/>
    <cellStyle name="Heading 1 2" xfId="10080"/>
    <cellStyle name="Heading 1 2 2" xfId="10081"/>
    <cellStyle name="Heading 1 2 2 2" xfId="10082"/>
    <cellStyle name="Heading 1 2 3" xfId="10083"/>
    <cellStyle name="Heading 1 2 4" xfId="10084"/>
    <cellStyle name="Heading 1 2 5" xfId="10085"/>
    <cellStyle name="Heading 1 2_GGB DomLaw Results" xfId="10086"/>
    <cellStyle name="Heading 1 3" xfId="10087"/>
    <cellStyle name="Heading 1 3 2" xfId="10088"/>
    <cellStyle name="Heading 1 3 3" xfId="10089"/>
    <cellStyle name="Heading 1 3 4" xfId="10090"/>
    <cellStyle name="Heading 1 3 5" xfId="10091"/>
    <cellStyle name="Heading 1 3 6" xfId="10092"/>
    <cellStyle name="Heading 1 4" xfId="10093"/>
    <cellStyle name="Heading 1 5" xfId="10094"/>
    <cellStyle name="Heading 1 6" xfId="10095"/>
    <cellStyle name="Heading 1 7" xfId="10096"/>
    <cellStyle name="Heading 1 8" xfId="10097"/>
    <cellStyle name="Heading 1 9" xfId="10098"/>
    <cellStyle name="Heading 2" xfId="33"/>
    <cellStyle name="Heading 2 2" xfId="10099"/>
    <cellStyle name="Heading 2 2 2" xfId="10100"/>
    <cellStyle name="Heading 2 2 2 2" xfId="10101"/>
    <cellStyle name="Heading 2 2 3" xfId="10102"/>
    <cellStyle name="Heading 2 2 4" xfId="10103"/>
    <cellStyle name="Heading 2 2 5" xfId="10104"/>
    <cellStyle name="Heading 2 2_GGB DomLaw Results" xfId="10105"/>
    <cellStyle name="Heading 2 3" xfId="10106"/>
    <cellStyle name="Heading 2 3 2" xfId="10107"/>
    <cellStyle name="Heading 2 3 3" xfId="10108"/>
    <cellStyle name="Heading 2 3 4" xfId="10109"/>
    <cellStyle name="Heading 2 4" xfId="10110"/>
    <cellStyle name="Heading 2 5" xfId="10111"/>
    <cellStyle name="Heading 2 6" xfId="10112"/>
    <cellStyle name="Heading 2 7" xfId="10113"/>
    <cellStyle name="Heading 2 8" xfId="10114"/>
    <cellStyle name="Heading 2 9" xfId="10115"/>
    <cellStyle name="Heading 3" xfId="34"/>
    <cellStyle name="Heading 3 2" xfId="10116"/>
    <cellStyle name="Heading 3 2 2" xfId="10117"/>
    <cellStyle name="Heading 3 2 3" xfId="10118"/>
    <cellStyle name="Heading 3 3" xfId="10119"/>
    <cellStyle name="Heading 3 3 2" xfId="10120"/>
    <cellStyle name="Heading 3 3 3" xfId="10121"/>
    <cellStyle name="Heading 3 3 4" xfId="10122"/>
    <cellStyle name="Heading 3 4" xfId="10123"/>
    <cellStyle name="Heading 3 5" xfId="10124"/>
    <cellStyle name="Heading 4" xfId="35"/>
    <cellStyle name="Heading 4 2" xfId="10125"/>
    <cellStyle name="Heading 4 2 2" xfId="10126"/>
    <cellStyle name="Heading 4 2 3" xfId="10127"/>
    <cellStyle name="Heading 4 3" xfId="10128"/>
    <cellStyle name="Heading 4 3 2" xfId="10129"/>
    <cellStyle name="Heading 4 3 3" xfId="10130"/>
    <cellStyle name="Heading 4 3 4" xfId="10131"/>
    <cellStyle name="Heading 4 4" xfId="10132"/>
    <cellStyle name="Heading 4 5" xfId="10133"/>
    <cellStyle name="Heading1" xfId="10134"/>
    <cellStyle name="Heading2" xfId="10135"/>
    <cellStyle name="Hiperhivatkozás" xfId="10136"/>
    <cellStyle name="Hiperhivatkozás 2" xfId="10137"/>
    <cellStyle name="Hiperhivatkozás 2 2" xfId="10138"/>
    <cellStyle name="Hiperhivatkozás 2 3" xfId="10139"/>
    <cellStyle name="Hiperhivatkozás 2 4" xfId="10140"/>
    <cellStyle name="Hiperhivatkozás 2 5" xfId="10141"/>
    <cellStyle name="Hiperhivatkozás 3" xfId="10142"/>
    <cellStyle name="Hiperhivatkozás 4" xfId="10143"/>
    <cellStyle name="Hiperhivatkozás 5" xfId="10144"/>
    <cellStyle name="Hiperhivatkozás 6" xfId="10145"/>
    <cellStyle name="Hiperhivatkozás 7" xfId="10146"/>
    <cellStyle name="Hipervínculo" xfId="10147"/>
    <cellStyle name="Hipervínculo 2" xfId="10148"/>
    <cellStyle name="Hipervínculo 2 2" xfId="10149"/>
    <cellStyle name="Hipervínculo 2 3" xfId="10150"/>
    <cellStyle name="Hipervínculo 2 4" xfId="10151"/>
    <cellStyle name="Hipervínculo 2 5" xfId="10152"/>
    <cellStyle name="Hipervínculo 3" xfId="10153"/>
    <cellStyle name="Hipervínculo 4" xfId="10154"/>
    <cellStyle name="Hipervínculo 5" xfId="10155"/>
    <cellStyle name="Hipervínculo 6" xfId="10156"/>
    <cellStyle name="Hipervínculo 7" xfId="10157"/>
    <cellStyle name="Hipervínculo visitado" xfId="10158"/>
    <cellStyle name="Hipervínculo visitado 2" xfId="10159"/>
    <cellStyle name="Hipervínculo visitado 2 2" xfId="10160"/>
    <cellStyle name="Hipervínculo visitado 2 3" xfId="10161"/>
    <cellStyle name="Hipervínculo visitado 2 4" xfId="10162"/>
    <cellStyle name="Hipervínculo visitado 2 5" xfId="10163"/>
    <cellStyle name="Hipervínculo visitado 3" xfId="10164"/>
    <cellStyle name="Hipervínculo visitado 4" xfId="10165"/>
    <cellStyle name="Hipervínculo visitado 5" xfId="10166"/>
    <cellStyle name="Hipervínculo visitado 6" xfId="10167"/>
    <cellStyle name="Hipervínculo visitado 7" xfId="10168"/>
    <cellStyle name="Hipervínculo_10-01-03 2003 2003 NUEVOS RON -NUEVOS INTERESES" xfId="10169"/>
    <cellStyle name="Hyperlink 2" xfId="10170"/>
    <cellStyle name="Hyperlink 2 2" xfId="10171"/>
    <cellStyle name="Hyperlink 2 2 2" xfId="10172"/>
    <cellStyle name="Hyperlink 2 2 3" xfId="10173"/>
    <cellStyle name="Hyperlink 2 2 4" xfId="10174"/>
    <cellStyle name="Hyperlink 2 2 5" xfId="10175"/>
    <cellStyle name="Hyperlink 2 2 6" xfId="10176"/>
    <cellStyle name="Hyperlink 2 3" xfId="10177"/>
    <cellStyle name="Hyperlink 2 4" xfId="10178"/>
    <cellStyle name="Hyperlink 2 5" xfId="10179"/>
    <cellStyle name="Hyperlink 2 6" xfId="10180"/>
    <cellStyle name="Hyperlink 2 7" xfId="10181"/>
    <cellStyle name="Hyperlink 2 8" xfId="10182"/>
    <cellStyle name="Hyperlink 2 9" xfId="10183"/>
    <cellStyle name="Hyperlink 2_GGB DomLaw Results" xfId="10184"/>
    <cellStyle name="Hyperlink 3" xfId="10185"/>
    <cellStyle name="Hyperlink 3 2" xfId="10186"/>
    <cellStyle name="Hyperlink 3 2 2" xfId="10187"/>
    <cellStyle name="Hyperlink 3 2 3" xfId="10188"/>
    <cellStyle name="Hyperlink 3 2 4" xfId="10189"/>
    <cellStyle name="Hyperlink 3 3" xfId="10190"/>
    <cellStyle name="Hyperlink 3 4" xfId="10191"/>
    <cellStyle name="Hyperlink 4" xfId="10192"/>
    <cellStyle name="Hyperlink 4 2" xfId="10193"/>
    <cellStyle name="Hyperlink 4 3" xfId="10194"/>
    <cellStyle name="Hyperlink 5" xfId="10195"/>
    <cellStyle name="Hyperlink 6" xfId="10196"/>
    <cellStyle name="Hyperlink seguido_NFGC_SPE_1995_2003" xfId="10197"/>
    <cellStyle name="Hyperlink䟟monetáris.xls Chart 4" xfId="10198"/>
    <cellStyle name="Hyperlink䟟monetáris.xls Chart 4 2" xfId="10199"/>
    <cellStyle name="Hyperlink䟟monetáris.xls Chart 4 2 2" xfId="10200"/>
    <cellStyle name="Hyperlink䟟monetáris.xls Chart 4 2 3" xfId="10201"/>
    <cellStyle name="Hyperlink䟟monetáris.xls Chart 4 2 4" xfId="10202"/>
    <cellStyle name="Hyperlink䟟monetáris.xls Chart 4 2 5" xfId="10203"/>
    <cellStyle name="Hyperlink䟟monetáris.xls Chart 4 3" xfId="10204"/>
    <cellStyle name="Hyperlink䟟monetáris.xls Chart 4 4" xfId="10205"/>
    <cellStyle name="Hyperlink䟟monetáris.xls Chart 4 5" xfId="10206"/>
    <cellStyle name="Hyperlink䟟monetáris.xls Chart 4 6" xfId="10207"/>
    <cellStyle name="Hyperlink䟟monetáris.xls Chart 4 7" xfId="10208"/>
    <cellStyle name="Hyperlink䟟monetáris.xls Chart 4_20120313_final_participating_bonds_mar2012_interest_calc" xfId="10209"/>
    <cellStyle name="Iau?iue_Eeno1" xfId="10210"/>
    <cellStyle name="Îáû÷íûé_AMD" xfId="10211"/>
    <cellStyle name="imf-one decimal" xfId="10212"/>
    <cellStyle name="imf-one decimal 2" xfId="10213"/>
    <cellStyle name="imf-one decimal 3" xfId="10214"/>
    <cellStyle name="imf-zero decimal" xfId="10215"/>
    <cellStyle name="imf-zero decimal 2" xfId="10216"/>
    <cellStyle name="imf-zero decimal 3" xfId="10217"/>
    <cellStyle name="Input" xfId="36"/>
    <cellStyle name="Input [yellow]" xfId="10218"/>
    <cellStyle name="Input [yellow] 10" xfId="10219"/>
    <cellStyle name="Input [yellow] 11" xfId="10220"/>
    <cellStyle name="Input [yellow] 12" xfId="10221"/>
    <cellStyle name="Input [yellow] 13" xfId="10222"/>
    <cellStyle name="Input [yellow] 14" xfId="10223"/>
    <cellStyle name="Input [yellow] 2" xfId="10224"/>
    <cellStyle name="Input [yellow] 2 2" xfId="10225"/>
    <cellStyle name="Input [yellow] 2 2 2" xfId="10226"/>
    <cellStyle name="Input [yellow] 2 2 2 2" xfId="10227"/>
    <cellStyle name="Input [yellow] 2 2 3" xfId="10228"/>
    <cellStyle name="Input [yellow] 2 2 3 2" xfId="10229"/>
    <cellStyle name="Input [yellow] 2 2 4" xfId="10230"/>
    <cellStyle name="Input [yellow] 2 3" xfId="10231"/>
    <cellStyle name="Input [yellow] 2 3 2" xfId="10232"/>
    <cellStyle name="Input [yellow] 2 4" xfId="10233"/>
    <cellStyle name="Input [yellow] 2 4 2" xfId="10234"/>
    <cellStyle name="Input [yellow] 2 5" xfId="10235"/>
    <cellStyle name="Input [yellow] 3" xfId="10236"/>
    <cellStyle name="Input [yellow] 3 2" xfId="10237"/>
    <cellStyle name="Input [yellow] 3 2 2" xfId="10238"/>
    <cellStyle name="Input [yellow] 3 2 2 2" xfId="10239"/>
    <cellStyle name="Input [yellow] 3 2 3" xfId="10240"/>
    <cellStyle name="Input [yellow] 3 2 3 2" xfId="10241"/>
    <cellStyle name="Input [yellow] 3 2 4" xfId="10242"/>
    <cellStyle name="Input [yellow] 3 3" xfId="10243"/>
    <cellStyle name="Input [yellow] 3 3 2" xfId="10244"/>
    <cellStyle name="Input [yellow] 3 4" xfId="10245"/>
    <cellStyle name="Input [yellow] 3 4 2" xfId="10246"/>
    <cellStyle name="Input [yellow] 3 5" xfId="10247"/>
    <cellStyle name="Input [yellow] 4" xfId="10248"/>
    <cellStyle name="Input [yellow] 4 2" xfId="10249"/>
    <cellStyle name="Input [yellow] 4 2 2" xfId="10250"/>
    <cellStyle name="Input [yellow] 4 2 2 2" xfId="10251"/>
    <cellStyle name="Input [yellow] 4 2 3" xfId="10252"/>
    <cellStyle name="Input [yellow] 4 2 3 2" xfId="10253"/>
    <cellStyle name="Input [yellow] 4 2 4" xfId="10254"/>
    <cellStyle name="Input [yellow] 4 3" xfId="10255"/>
    <cellStyle name="Input [yellow] 4 3 2" xfId="10256"/>
    <cellStyle name="Input [yellow] 4 4" xfId="10257"/>
    <cellStyle name="Input [yellow] 4 4 2" xfId="10258"/>
    <cellStyle name="Input [yellow] 4 5" xfId="10259"/>
    <cellStyle name="Input [yellow] 4 5 2" xfId="10260"/>
    <cellStyle name="Input [yellow] 4 6" xfId="10261"/>
    <cellStyle name="Input [yellow] 5" xfId="10262"/>
    <cellStyle name="Input [yellow] 5 2" xfId="10263"/>
    <cellStyle name="Input [yellow] 5 2 2" xfId="10264"/>
    <cellStyle name="Input [yellow] 5 3" xfId="10265"/>
    <cellStyle name="Input [yellow] 5 3 2" xfId="10266"/>
    <cellStyle name="Input [yellow] 5 4" xfId="10267"/>
    <cellStyle name="Input [yellow] 6" xfId="10268"/>
    <cellStyle name="Input [yellow] 6 2" xfId="10269"/>
    <cellStyle name="Input [yellow] 6 2 2" xfId="10270"/>
    <cellStyle name="Input [yellow] 6 3" xfId="10271"/>
    <cellStyle name="Input [yellow] 6 3 2" xfId="10272"/>
    <cellStyle name="Input [yellow] 6 4" xfId="10273"/>
    <cellStyle name="Input [yellow] 7" xfId="10274"/>
    <cellStyle name="Input [yellow] 7 2" xfId="10275"/>
    <cellStyle name="Input [yellow] 8" xfId="10276"/>
    <cellStyle name="Input [yellow] 8 2" xfId="10277"/>
    <cellStyle name="Input [yellow] 9" xfId="10278"/>
    <cellStyle name="Input [yellow] 9 2" xfId="10279"/>
    <cellStyle name="Input 10" xfId="10280"/>
    <cellStyle name="Input 10 2" xfId="10281"/>
    <cellStyle name="Input 11" xfId="10282"/>
    <cellStyle name="Input 12" xfId="10283"/>
    <cellStyle name="Input 13" xfId="10284"/>
    <cellStyle name="Input 14" xfId="10285"/>
    <cellStyle name="Input 15" xfId="10286"/>
    <cellStyle name="Input 2" xfId="10287"/>
    <cellStyle name="Input 2 2" xfId="10288"/>
    <cellStyle name="Input 2 2 2" xfId="10289"/>
    <cellStyle name="Input 2 2 2 2" xfId="10290"/>
    <cellStyle name="Input 2 2 2 2 2" xfId="10291"/>
    <cellStyle name="Input 2 2 2 3" xfId="10292"/>
    <cellStyle name="Input 2 2 2 3 2" xfId="10293"/>
    <cellStyle name="Input 2 2 2 4" xfId="10294"/>
    <cellStyle name="Input 2 2 3" xfId="10295"/>
    <cellStyle name="Input 2 2 3 2" xfId="10296"/>
    <cellStyle name="Input 2 2 4" xfId="10297"/>
    <cellStyle name="Input 2 2 4 2" xfId="10298"/>
    <cellStyle name="Input 2 2 5" xfId="10299"/>
    <cellStyle name="Input 2 2 5 2" xfId="10300"/>
    <cellStyle name="Input 2 2 6" xfId="10301"/>
    <cellStyle name="Input 2 3" xfId="10302"/>
    <cellStyle name="Input 2 3 2" xfId="10303"/>
    <cellStyle name="Input 2 3 2 2" xfId="10304"/>
    <cellStyle name="Input 2 3 2 2 2" xfId="10305"/>
    <cellStyle name="Input 2 3 2 3" xfId="10306"/>
    <cellStyle name="Input 2 3 2 3 2" xfId="10307"/>
    <cellStyle name="Input 2 3 2 4" xfId="10308"/>
    <cellStyle name="Input 2 3 3" xfId="10309"/>
    <cellStyle name="Input 2 3 3 2" xfId="10310"/>
    <cellStyle name="Input 2 3 4" xfId="10311"/>
    <cellStyle name="Input 2 3 4 2" xfId="10312"/>
    <cellStyle name="Input 2 3 5" xfId="10313"/>
    <cellStyle name="Input 2 3 5 2" xfId="10314"/>
    <cellStyle name="Input 2 3 6" xfId="10315"/>
    <cellStyle name="Input 2 4" xfId="10316"/>
    <cellStyle name="Input 2 4 2" xfId="10317"/>
    <cellStyle name="Input 2 4 2 2" xfId="10318"/>
    <cellStyle name="Input 2 4 3" xfId="10319"/>
    <cellStyle name="Input 2 4 3 2" xfId="10320"/>
    <cellStyle name="Input 2 4 4" xfId="10321"/>
    <cellStyle name="Input 2 5" xfId="10322"/>
    <cellStyle name="Input 2 5 2" xfId="10323"/>
    <cellStyle name="Input 2 6" xfId="10324"/>
    <cellStyle name="Input 2 6 2" xfId="10325"/>
    <cellStyle name="Input 2 7" xfId="10326"/>
    <cellStyle name="Input 2 7 2" xfId="10327"/>
    <cellStyle name="Input 2 8" xfId="10328"/>
    <cellStyle name="Input 2 9" xfId="10329"/>
    <cellStyle name="Input 3" xfId="10330"/>
    <cellStyle name="Input 3 10" xfId="10331"/>
    <cellStyle name="Input 3 2" xfId="10332"/>
    <cellStyle name="Input 3 2 2" xfId="10333"/>
    <cellStyle name="Input 3 2 2 2" xfId="10334"/>
    <cellStyle name="Input 3 2 2 2 2" xfId="10335"/>
    <cellStyle name="Input 3 2 2 3" xfId="10336"/>
    <cellStyle name="Input 3 2 2 3 2" xfId="10337"/>
    <cellStyle name="Input 3 2 2 4" xfId="10338"/>
    <cellStyle name="Input 3 2 3" xfId="10339"/>
    <cellStyle name="Input 3 2 3 2" xfId="10340"/>
    <cellStyle name="Input 3 2 4" xfId="10341"/>
    <cellStyle name="Input 3 2 4 2" xfId="10342"/>
    <cellStyle name="Input 3 2 5" xfId="10343"/>
    <cellStyle name="Input 3 2 5 2" xfId="10344"/>
    <cellStyle name="Input 3 2 6" xfId="10345"/>
    <cellStyle name="Input 3 3" xfId="10346"/>
    <cellStyle name="Input 3 3 2" xfId="10347"/>
    <cellStyle name="Input 3 3 2 2" xfId="10348"/>
    <cellStyle name="Input 3 3 2 2 2" xfId="10349"/>
    <cellStyle name="Input 3 3 2 3" xfId="10350"/>
    <cellStyle name="Input 3 3 2 3 2" xfId="10351"/>
    <cellStyle name="Input 3 3 2 4" xfId="10352"/>
    <cellStyle name="Input 3 3 3" xfId="10353"/>
    <cellStyle name="Input 3 3 3 2" xfId="10354"/>
    <cellStyle name="Input 3 3 4" xfId="10355"/>
    <cellStyle name="Input 3 3 4 2" xfId="10356"/>
    <cellStyle name="Input 3 3 5" xfId="10357"/>
    <cellStyle name="Input 3 3 5 2" xfId="10358"/>
    <cellStyle name="Input 3 3 6" xfId="10359"/>
    <cellStyle name="Input 3 4" xfId="10360"/>
    <cellStyle name="Input 3 4 2" xfId="10361"/>
    <cellStyle name="Input 3 4 2 2" xfId="10362"/>
    <cellStyle name="Input 3 4 3" xfId="10363"/>
    <cellStyle name="Input 3 4 3 2" xfId="10364"/>
    <cellStyle name="Input 3 4 4" xfId="10365"/>
    <cellStyle name="Input 3 5" xfId="10366"/>
    <cellStyle name="Input 3 5 2" xfId="10367"/>
    <cellStyle name="Input 3 5 2 2" xfId="10368"/>
    <cellStyle name="Input 3 5 3" xfId="10369"/>
    <cellStyle name="Input 3 5 3 2" xfId="10370"/>
    <cellStyle name="Input 3 5 4" xfId="10371"/>
    <cellStyle name="Input 3 6" xfId="10372"/>
    <cellStyle name="Input 3 6 2" xfId="10373"/>
    <cellStyle name="Input 3 6 2 2" xfId="10374"/>
    <cellStyle name="Input 3 6 3" xfId="10375"/>
    <cellStyle name="Input 3 6 3 2" xfId="10376"/>
    <cellStyle name="Input 3 6 4" xfId="10377"/>
    <cellStyle name="Input 3 7" xfId="10378"/>
    <cellStyle name="Input 3 7 2" xfId="10379"/>
    <cellStyle name="Input 3 8" xfId="10380"/>
    <cellStyle name="Input 3 8 2" xfId="10381"/>
    <cellStyle name="Input 3 9" xfId="10382"/>
    <cellStyle name="Input 3 9 2" xfId="10383"/>
    <cellStyle name="Input 4" xfId="10384"/>
    <cellStyle name="Input 4 2" xfId="10385"/>
    <cellStyle name="Input 4 2 2" xfId="10386"/>
    <cellStyle name="Input 4 3" xfId="10387"/>
    <cellStyle name="Input 4 3 2" xfId="10388"/>
    <cellStyle name="Input 4 4" xfId="10389"/>
    <cellStyle name="Input 5" xfId="10390"/>
    <cellStyle name="Input 5 2" xfId="10391"/>
    <cellStyle name="Input 6" xfId="10392"/>
    <cellStyle name="Input 6 2" xfId="10393"/>
    <cellStyle name="Input 7" xfId="10394"/>
    <cellStyle name="Input 7 2" xfId="10395"/>
    <cellStyle name="Input 8" xfId="10396"/>
    <cellStyle name="Input 8 2" xfId="10397"/>
    <cellStyle name="Input 9" xfId="10398"/>
    <cellStyle name="Input 9 2" xfId="10399"/>
    <cellStyle name="Ioe?uaaaoayny aeia?nnueea" xfId="10400"/>
    <cellStyle name="Ioe?uaaaoayny aeia?nnueea 2" xfId="10401"/>
    <cellStyle name="Îòêðûâàâøàÿñÿ ãèïåðññûëêà" xfId="10402"/>
    <cellStyle name="Îòêðûâàâøàÿñÿ ãèïåðññûëêà 2" xfId="10403"/>
    <cellStyle name="İzlenen Köprü" xfId="10404"/>
    <cellStyle name="İzlenen Köprü 2" xfId="10405"/>
    <cellStyle name="İzlenen Köprü 2 2" xfId="10406"/>
    <cellStyle name="İzlenen Köprü 2 3" xfId="10407"/>
    <cellStyle name="İzlenen Köprü 2 4" xfId="10408"/>
    <cellStyle name="İzlenen Köprü 2 5" xfId="10409"/>
    <cellStyle name="İzlenen Köprü 3" xfId="10410"/>
    <cellStyle name="İzlenen Köprü 4" xfId="10411"/>
    <cellStyle name="İzlenen Köprü 5" xfId="10412"/>
    <cellStyle name="İzlenen Köprü 6" xfId="10413"/>
    <cellStyle name="İzlenen Köprü 7" xfId="10414"/>
    <cellStyle name="jo[" xfId="10415"/>
    <cellStyle name="jo[ 2" xfId="10416"/>
    <cellStyle name="jo[ 2 2" xfId="10417"/>
    <cellStyle name="jo[ 3" xfId="10418"/>
    <cellStyle name="jo[_20120313_final_participating_bonds_mar2012_interest_calc" xfId="10419"/>
    <cellStyle name="JPY" xfId="10420"/>
    <cellStyle name="JPY 2" xfId="10421"/>
    <cellStyle name="JPY 2 2" xfId="10422"/>
    <cellStyle name="JPY 2 3" xfId="10423"/>
    <cellStyle name="JPY 2 4" xfId="10424"/>
    <cellStyle name="JPY 2 5" xfId="10425"/>
    <cellStyle name="JPY 3" xfId="10426"/>
    <cellStyle name="JPY 4" xfId="10427"/>
    <cellStyle name="JPY 5" xfId="10428"/>
    <cellStyle name="JPY 6" xfId="10429"/>
    <cellStyle name="JPY 7" xfId="10430"/>
    <cellStyle name="KljhInput" xfId="10431"/>
    <cellStyle name="KljhInput 2" xfId="10432"/>
    <cellStyle name="KljhLabel" xfId="10433"/>
    <cellStyle name="KljhLabel 2" xfId="10434"/>
    <cellStyle name="KljhOutput" xfId="10435"/>
    <cellStyle name="KljhOutput 2" xfId="10436"/>
    <cellStyle name="Komórka połączona" xfId="10437"/>
    <cellStyle name="Komórka połączona 2" xfId="10438"/>
    <cellStyle name="Komórka zaznaczona" xfId="10439"/>
    <cellStyle name="Komórka zaznaczona 2" xfId="10440"/>
    <cellStyle name="Köprü" xfId="10441"/>
    <cellStyle name="Köprü 2" xfId="10442"/>
    <cellStyle name="Köprü 2 2" xfId="10443"/>
    <cellStyle name="Köprü 2 3" xfId="10444"/>
    <cellStyle name="Köprü 2 4" xfId="10445"/>
    <cellStyle name="Köprü 2 5" xfId="10446"/>
    <cellStyle name="Köprü 3" xfId="10447"/>
    <cellStyle name="Köprü 4" xfId="10448"/>
    <cellStyle name="Köprü 5" xfId="10449"/>
    <cellStyle name="Köprü 6" xfId="10450"/>
    <cellStyle name="Köprü 7" xfId="10451"/>
    <cellStyle name="Label" xfId="10452"/>
    <cellStyle name="leftli - Style3" xfId="10453"/>
    <cellStyle name="leftli - Style3 2" xfId="10454"/>
    <cellStyle name="leftli - Style3 2 2" xfId="10455"/>
    <cellStyle name="leftli - Style3 2 3" xfId="10456"/>
    <cellStyle name="leftli - Style3 3" xfId="10457"/>
    <cellStyle name="leftli - Style3 3 2" xfId="10458"/>
    <cellStyle name="leftli - Style3 4" xfId="10459"/>
    <cellStyle name="leftli - Style3 5" xfId="10460"/>
    <cellStyle name="Lien hypertexte" xfId="10461"/>
    <cellStyle name="Lien hypertexte 2" xfId="10462"/>
    <cellStyle name="Lien hypertexte 2 2" xfId="10463"/>
    <cellStyle name="Lien hypertexte 2 3" xfId="10464"/>
    <cellStyle name="Lien hypertexte 2 4" xfId="10465"/>
    <cellStyle name="Lien hypertexte 2 5" xfId="10466"/>
    <cellStyle name="Lien hypertexte 3" xfId="10467"/>
    <cellStyle name="Lien hypertexte 4" xfId="10468"/>
    <cellStyle name="Lien hypertexte 5" xfId="10469"/>
    <cellStyle name="Lien hypertexte 6" xfId="10470"/>
    <cellStyle name="Lien hypertexte 7" xfId="10471"/>
    <cellStyle name="Lien hypertexte visité" xfId="10472"/>
    <cellStyle name="Lien hypertexte visité 2" xfId="10473"/>
    <cellStyle name="Lien hypertexte visité 2 2" xfId="10474"/>
    <cellStyle name="Lien hypertexte visité 2 3" xfId="10475"/>
    <cellStyle name="Lien hypertexte visité 2 4" xfId="10476"/>
    <cellStyle name="Lien hypertexte visité 2 5" xfId="10477"/>
    <cellStyle name="Lien hypertexte visité 3" xfId="10478"/>
    <cellStyle name="Lien hypertexte visité 4" xfId="10479"/>
    <cellStyle name="Lien hypertexte visité 5" xfId="10480"/>
    <cellStyle name="Lien hypertexte visité 6" xfId="10481"/>
    <cellStyle name="Lien hypertexte visité 7" xfId="10482"/>
    <cellStyle name="Lien hypertexte_CivMon" xfId="10483"/>
    <cellStyle name="link_ext" xfId="10484"/>
    <cellStyle name="Linked Cell" xfId="37"/>
    <cellStyle name="Linked Cell 2" xfId="10485"/>
    <cellStyle name="Linked Cell 2 2" xfId="10486"/>
    <cellStyle name="Linked Cell 2 3" xfId="10487"/>
    <cellStyle name="Linked Cell 3" xfId="10488"/>
    <cellStyle name="Linked Cell 3 2" xfId="10489"/>
    <cellStyle name="Linked Cell 3 3" xfId="10490"/>
    <cellStyle name="Linked Cell 3 4" xfId="10491"/>
    <cellStyle name="Linked Cell 4" xfId="10492"/>
    <cellStyle name="MacroCode" xfId="10493"/>
    <cellStyle name="MacroCode 10" xfId="10494"/>
    <cellStyle name="MacroCode 11" xfId="10495"/>
    <cellStyle name="MacroCode 12" xfId="10496"/>
    <cellStyle name="MacroCode 2" xfId="10497"/>
    <cellStyle name="MacroCode 2 2" xfId="10498"/>
    <cellStyle name="MacroCode 2 2 2" xfId="10499"/>
    <cellStyle name="MacroCode 2 2 2 2" xfId="10500"/>
    <cellStyle name="MacroCode 2 2 2 2 2" xfId="10501"/>
    <cellStyle name="MacroCode 2 2 2 3" xfId="10502"/>
    <cellStyle name="MacroCode 2 2 2 4" xfId="10503"/>
    <cellStyle name="MacroCode 2 2 3" xfId="10504"/>
    <cellStyle name="MacroCode 2 2 3 2" xfId="10505"/>
    <cellStyle name="MacroCode 2 2 4" xfId="10506"/>
    <cellStyle name="MacroCode 2 3" xfId="10507"/>
    <cellStyle name="MacroCode 2 3 2" xfId="10508"/>
    <cellStyle name="MacroCode 2 3 2 2" xfId="10509"/>
    <cellStyle name="MacroCode 2 3 2 3" xfId="10510"/>
    <cellStyle name="MacroCode 2 3 3" xfId="10511"/>
    <cellStyle name="MacroCode 2 3 3 2" xfId="10512"/>
    <cellStyle name="MacroCode 2 3 4" xfId="10513"/>
    <cellStyle name="MacroCode 2 4" xfId="10514"/>
    <cellStyle name="MacroCode 2 4 2" xfId="10515"/>
    <cellStyle name="MacroCode 2 4 2 2" xfId="10516"/>
    <cellStyle name="MacroCode 2 4 3" xfId="10517"/>
    <cellStyle name="MacroCode 2 4 3 2" xfId="10518"/>
    <cellStyle name="MacroCode 2 5" xfId="10519"/>
    <cellStyle name="MacroCode 2 5 2" xfId="10520"/>
    <cellStyle name="MacroCode 2 5 2 2" xfId="10521"/>
    <cellStyle name="MacroCode 2 5 3" xfId="10522"/>
    <cellStyle name="MacroCode 2 6" xfId="10523"/>
    <cellStyle name="MacroCode 2 6 2" xfId="10524"/>
    <cellStyle name="MacroCode 2 6 2 2" xfId="10525"/>
    <cellStyle name="MacroCode 2 6 3" xfId="10526"/>
    <cellStyle name="MacroCode 2 7" xfId="10527"/>
    <cellStyle name="MacroCode 2 7 2" xfId="10528"/>
    <cellStyle name="MacroCode 2 7 2 2" xfId="10529"/>
    <cellStyle name="MacroCode 2 7 3" xfId="10530"/>
    <cellStyle name="MacroCode 2 8" xfId="10531"/>
    <cellStyle name="MacroCode 2 8 2" xfId="10532"/>
    <cellStyle name="MacroCode 3" xfId="10533"/>
    <cellStyle name="MacroCode 3 2" xfId="10534"/>
    <cellStyle name="MacroCode 3 2 2" xfId="10535"/>
    <cellStyle name="MacroCode 3 2 2 2" xfId="10536"/>
    <cellStyle name="MacroCode 3 2 3" xfId="10537"/>
    <cellStyle name="MacroCode 3 3" xfId="10538"/>
    <cellStyle name="MacroCode 3 3 2" xfId="10539"/>
    <cellStyle name="MacroCode 3 4" xfId="10540"/>
    <cellStyle name="MacroCode 4" xfId="10541"/>
    <cellStyle name="MacroCode 4 2" xfId="10542"/>
    <cellStyle name="MacroCode 4 2 2" xfId="10543"/>
    <cellStyle name="MacroCode 4 2 3" xfId="10544"/>
    <cellStyle name="MacroCode 4 3" xfId="10545"/>
    <cellStyle name="MacroCode 4 3 2" xfId="10546"/>
    <cellStyle name="MacroCode 4 4" xfId="10547"/>
    <cellStyle name="MacroCode 5" xfId="10548"/>
    <cellStyle name="MacroCode 5 2" xfId="10549"/>
    <cellStyle name="MacroCode 5 2 2" xfId="10550"/>
    <cellStyle name="MacroCode 5 3" xfId="10551"/>
    <cellStyle name="MacroCode 5 3 2" xfId="10552"/>
    <cellStyle name="MacroCode 6" xfId="10553"/>
    <cellStyle name="MacroCode 6 2" xfId="10554"/>
    <cellStyle name="MacroCode 6 2 2" xfId="10555"/>
    <cellStyle name="MacroCode 6 3" xfId="10556"/>
    <cellStyle name="MacroCode 7" xfId="10557"/>
    <cellStyle name="MacroCode 7 2" xfId="10558"/>
    <cellStyle name="MacroCode 7 2 2" xfId="10559"/>
    <cellStyle name="MacroCode 7 3" xfId="10560"/>
    <cellStyle name="MacroCode 8" xfId="10561"/>
    <cellStyle name="MacroCode 8 2" xfId="10562"/>
    <cellStyle name="MacroCode 8 2 2" xfId="10563"/>
    <cellStyle name="MacroCode 8 3" xfId="10564"/>
    <cellStyle name="MacroCode 9" xfId="10565"/>
    <cellStyle name="MacroCode 9 2" xfId="10566"/>
    <cellStyle name="MandOTableHeadline" xfId="10567"/>
    <cellStyle name="MandOTableHeadline 2" xfId="10568"/>
    <cellStyle name="Már látott hiperhivatkozás" xfId="10569"/>
    <cellStyle name="Már látott hiperhivatkozás 2" xfId="10570"/>
    <cellStyle name="Már látott hiperhivatkozás 2 2" xfId="10571"/>
    <cellStyle name="Már látott hiperhivatkozás 2 3" xfId="10572"/>
    <cellStyle name="Már látott hiperhivatkozás 2 4" xfId="10573"/>
    <cellStyle name="Már látott hiperhivatkozás 2 5" xfId="10574"/>
    <cellStyle name="Már látott hiperhivatkozás 3" xfId="10575"/>
    <cellStyle name="Már látott hiperhivatkozás 4" xfId="10576"/>
    <cellStyle name="Már látott hiperhivatkozás 5" xfId="10577"/>
    <cellStyle name="Már látott hiperhivatkozás 6" xfId="10578"/>
    <cellStyle name="Már látott hiperhivatkozás 7" xfId="10579"/>
    <cellStyle name="Měna0" xfId="10580"/>
    <cellStyle name="měny_DEFLÁTORY  3q 1998" xfId="10581"/>
    <cellStyle name="Mheading1" xfId="10582"/>
    <cellStyle name="Mheading1 2" xfId="10583"/>
    <cellStyle name="Mheading2" xfId="10584"/>
    <cellStyle name="Millares [0]_11.1.3. bis" xfId="10585"/>
    <cellStyle name="Millares_11.1.3. bis" xfId="10586"/>
    <cellStyle name="Milliers [0]_Annexe vf.xls Graphique 1" xfId="10587"/>
    <cellStyle name="Milliers_Annexe vf.xls Graphique 1" xfId="10588"/>
    <cellStyle name="Mina0" xfId="10589"/>
    <cellStyle name="Mìna0" xfId="10590"/>
    <cellStyle name="Mina0 2" xfId="10591"/>
    <cellStyle name="mitP" xfId="10592"/>
    <cellStyle name="Moeda [0]_%PIB" xfId="10593"/>
    <cellStyle name="Moeda_%PIB" xfId="10594"/>
    <cellStyle name="Moeda0" xfId="10595"/>
    <cellStyle name="Moneda [0]_11.1.3. bis" xfId="10596"/>
    <cellStyle name="Moneda_11.1.3. bis" xfId="10597"/>
    <cellStyle name="Monétaire [0]_Annexe vf.xls Graphique 1" xfId="10598"/>
    <cellStyle name="Monétaire_Annexe vf.xls Graphique 1" xfId="10599"/>
    <cellStyle name="Monetario" xfId="10600"/>
    <cellStyle name="Monetario0" xfId="10601"/>
    <cellStyle name="Money" xfId="10602"/>
    <cellStyle name="Motif" xfId="10603"/>
    <cellStyle name="Motif 2" xfId="10604"/>
    <cellStyle name="Motif 2 2" xfId="10605"/>
    <cellStyle name="Motif 2 2 2" xfId="10606"/>
    <cellStyle name="Motif 2 2 3" xfId="10607"/>
    <cellStyle name="Motif 2 2 4" xfId="10608"/>
    <cellStyle name="Motif 2 3" xfId="10609"/>
    <cellStyle name="Motif 3" xfId="10610"/>
    <cellStyle name="Motif 3 2" xfId="10611"/>
    <cellStyle name="Motif 3 3" xfId="10612"/>
    <cellStyle name="Motif 3 4" xfId="10613"/>
    <cellStyle name="Motif 4" xfId="10614"/>
    <cellStyle name="MTW" xfId="10615"/>
    <cellStyle name="naam van variabele" xfId="10616"/>
    <cellStyle name="Nagłówek 1" xfId="10617"/>
    <cellStyle name="Nagłówek 1 2" xfId="10618"/>
    <cellStyle name="Nagłówek 2" xfId="10619"/>
    <cellStyle name="Nagłówek 2 2" xfId="10620"/>
    <cellStyle name="Nagłówek 3" xfId="10621"/>
    <cellStyle name="Nagłówek 3 2" xfId="10622"/>
    <cellStyle name="Nagłówek 3 3" xfId="10623"/>
    <cellStyle name="Nagłówek 4" xfId="10624"/>
    <cellStyle name="Nagłówek 4 2" xfId="10625"/>
    <cellStyle name="Navadno_Slo" xfId="10626"/>
    <cellStyle name="Nedefinován" xfId="10627"/>
    <cellStyle name="Nedefinován 2" xfId="10628"/>
    <cellStyle name="Nedefinován 2 2" xfId="10629"/>
    <cellStyle name="Nedefinován 2 3" xfId="10630"/>
    <cellStyle name="Nedefinován 2 4" xfId="10631"/>
    <cellStyle name="Nedefinován 2 5" xfId="10632"/>
    <cellStyle name="Nedefinován 3" xfId="10633"/>
    <cellStyle name="Nedefinován 4" xfId="10634"/>
    <cellStyle name="Nedefinován 5" xfId="10635"/>
    <cellStyle name="Nedefinován 6" xfId="10636"/>
    <cellStyle name="Nedefinován 7" xfId="10637"/>
    <cellStyle name="Neutral" xfId="38"/>
    <cellStyle name="Neutral 2" xfId="10638"/>
    <cellStyle name="Neutral 2 2" xfId="10639"/>
    <cellStyle name="Neutral 2 3" xfId="10640"/>
    <cellStyle name="Neutral 3" xfId="10641"/>
    <cellStyle name="Neutral 3 2" xfId="10642"/>
    <cellStyle name="Neutral 3 3" xfId="10643"/>
    <cellStyle name="Neutral 3 4" xfId="10644"/>
    <cellStyle name="Neutral 4" xfId="10645"/>
    <cellStyle name="Neutralne" xfId="10646"/>
    <cellStyle name="Neutralne 2" xfId="10647"/>
    <cellStyle name="no dec" xfId="10648"/>
    <cellStyle name="No-definido" xfId="10649"/>
    <cellStyle name="No-definido 2" xfId="10650"/>
    <cellStyle name="Non défini" xfId="10651"/>
    <cellStyle name="Non défini 2" xfId="10652"/>
    <cellStyle name="Non défini 2 2" xfId="10653"/>
    <cellStyle name="Non défini 2 3" xfId="10654"/>
    <cellStyle name="Non défini 2 4" xfId="10655"/>
    <cellStyle name="Non défini 2 5" xfId="10656"/>
    <cellStyle name="Non défini 3" xfId="10657"/>
    <cellStyle name="Non défini 4" xfId="10658"/>
    <cellStyle name="Non défini 5" xfId="10659"/>
    <cellStyle name="Non défini 6" xfId="10660"/>
    <cellStyle name="Non défini 7" xfId="10661"/>
    <cellStyle name="norm?ln?_GFSod93podleVR new1" xfId="10662"/>
    <cellStyle name="Normaali_CENTRAL" xfId="10663"/>
    <cellStyle name="Normaallaad_kuu2004kontrolligauusJAANUAR" xfId="10664"/>
    <cellStyle name="Normal - Modelo1" xfId="10665"/>
    <cellStyle name="Normal - Modelo1 2" xfId="10666"/>
    <cellStyle name="Normal - Style1" xfId="10667"/>
    <cellStyle name="Normal - Style1 2" xfId="10668"/>
    <cellStyle name="Normal - Style1 2 2" xfId="10669"/>
    <cellStyle name="Normal - Style1 2 3" xfId="10670"/>
    <cellStyle name="Normal - Style1 2 4" xfId="10671"/>
    <cellStyle name="Normal - Style1 2 5" xfId="10672"/>
    <cellStyle name="Normal - Style1 3" xfId="10673"/>
    <cellStyle name="Normal - Style1 4" xfId="10674"/>
    <cellStyle name="Normal - Style1 5" xfId="10675"/>
    <cellStyle name="Normal - Style1 6" xfId="10676"/>
    <cellStyle name="Normal - Style1 7" xfId="10677"/>
    <cellStyle name="Normal - Style1 8" xfId="10678"/>
    <cellStyle name="Normal - Style2" xfId="10679"/>
    <cellStyle name="Normal - Style2 2" xfId="10680"/>
    <cellStyle name="Normal - Style2 2 2" xfId="10681"/>
    <cellStyle name="Normal - Style2 2 3" xfId="10682"/>
    <cellStyle name="Normal - Style2 2 4" xfId="10683"/>
    <cellStyle name="Normal - Style2 2 5" xfId="10684"/>
    <cellStyle name="Normal - Style2 2 6" xfId="10685"/>
    <cellStyle name="Normal - Style2 3" xfId="10686"/>
    <cellStyle name="Normal - Style2 4" xfId="10687"/>
    <cellStyle name="Normal - Style2 5" xfId="10688"/>
    <cellStyle name="Normal - Style2 6" xfId="10689"/>
    <cellStyle name="Normal - Style2 7" xfId="10690"/>
    <cellStyle name="Normal - Style2 8" xfId="10691"/>
    <cellStyle name="Normal - Style3" xfId="10692"/>
    <cellStyle name="Normal - Style3 2" xfId="10693"/>
    <cellStyle name="Normal - Style3 2 2" xfId="10694"/>
    <cellStyle name="Normal - Style3 2 3" xfId="10695"/>
    <cellStyle name="Normal - Style3 2 4" xfId="10696"/>
    <cellStyle name="Normal - Style3 2 5" xfId="10697"/>
    <cellStyle name="Normal - Style3 3" xfId="10698"/>
    <cellStyle name="Normal - Style3 4" xfId="10699"/>
    <cellStyle name="Normal - Style3 5" xfId="10700"/>
    <cellStyle name="Normal - Style3 6" xfId="10701"/>
    <cellStyle name="Normal - Style3 7" xfId="10702"/>
    <cellStyle name="Normal - Style4" xfId="10703"/>
    <cellStyle name="Normal - Style4 2" xfId="10704"/>
    <cellStyle name="Normal - Style4 2 2" xfId="10705"/>
    <cellStyle name="Normal - Style4 2 3" xfId="10706"/>
    <cellStyle name="Normal - Style4 2 4" xfId="10707"/>
    <cellStyle name="Normal - Style4 2 5" xfId="10708"/>
    <cellStyle name="Normal - Style4 3" xfId="10709"/>
    <cellStyle name="Normal - Style4 4" xfId="10710"/>
    <cellStyle name="Normal - Style4 5" xfId="10711"/>
    <cellStyle name="Normal - Style4 6" xfId="10712"/>
    <cellStyle name="Normal - Style4 7" xfId="10713"/>
    <cellStyle name="Normal - Style5" xfId="10714"/>
    <cellStyle name="Normal - Style5 2" xfId="10715"/>
    <cellStyle name="Normal - Style5 2 2" xfId="10716"/>
    <cellStyle name="Normal - Style5 2 2 2" xfId="10717"/>
    <cellStyle name="Normal - Style5 2 2 3" xfId="10718"/>
    <cellStyle name="Normal - Style5 2 2 4" xfId="10719"/>
    <cellStyle name="Normal - Style5 2 2 5" xfId="10720"/>
    <cellStyle name="Normal - Style5 2 3" xfId="10721"/>
    <cellStyle name="Normal - Style5 2 4" xfId="10722"/>
    <cellStyle name="Normal - Style5 3" xfId="10723"/>
    <cellStyle name="Normal - Style5 3 2" xfId="10724"/>
    <cellStyle name="Normal - Style5 3 2 2" xfId="10725"/>
    <cellStyle name="Normal - Style5 3 2 3" xfId="10726"/>
    <cellStyle name="Normal - Style5 3 2 4" xfId="10727"/>
    <cellStyle name="Normal - Style5 3 2 5" xfId="10728"/>
    <cellStyle name="Normal - Style5 3 3" xfId="10729"/>
    <cellStyle name="Normal - Style5 3 4" xfId="10730"/>
    <cellStyle name="Normal - Style5 3 5" xfId="10731"/>
    <cellStyle name="Normal - Style5 3 6" xfId="10732"/>
    <cellStyle name="Normal - Style5 3 7" xfId="10733"/>
    <cellStyle name="Normal - Style5 4" xfId="10734"/>
    <cellStyle name="Normal - Style5 4 2" xfId="10735"/>
    <cellStyle name="Normal - Style5 4 3" xfId="10736"/>
    <cellStyle name="Normal - Style5 4 4" xfId="10737"/>
    <cellStyle name="Normal - Style5 4 5" xfId="10738"/>
    <cellStyle name="Normal - Style5 5" xfId="10739"/>
    <cellStyle name="Normal - Style5 6" xfId="10740"/>
    <cellStyle name="Normal - Style5 7" xfId="10741"/>
    <cellStyle name="Normal - Style5_2011-10-03 DSA EL with PSI Oct" xfId="10742"/>
    <cellStyle name="Normal - Style6" xfId="10743"/>
    <cellStyle name="Normal - Style6 2" xfId="10744"/>
    <cellStyle name="Normal - Style6 2 2" xfId="10745"/>
    <cellStyle name="Normal - Style6 2 2 2" xfId="10746"/>
    <cellStyle name="Normal - Style6 2 2 3" xfId="10747"/>
    <cellStyle name="Normal - Style6 2 2 4" xfId="10748"/>
    <cellStyle name="Normal - Style6 2 2 5" xfId="10749"/>
    <cellStyle name="Normal - Style6 2 3" xfId="10750"/>
    <cellStyle name="Normal - Style6 2 4" xfId="10751"/>
    <cellStyle name="Normal - Style6 3" xfId="10752"/>
    <cellStyle name="Normal - Style6 3 2" xfId="10753"/>
    <cellStyle name="Normal - Style6 3 2 2" xfId="10754"/>
    <cellStyle name="Normal - Style6 3 2 3" xfId="10755"/>
    <cellStyle name="Normal - Style6 3 2 4" xfId="10756"/>
    <cellStyle name="Normal - Style6 3 2 5" xfId="10757"/>
    <cellStyle name="Normal - Style6 3 3" xfId="10758"/>
    <cellStyle name="Normal - Style6 3 4" xfId="10759"/>
    <cellStyle name="Normal - Style6 3 5" xfId="10760"/>
    <cellStyle name="Normal - Style6 3 6" xfId="10761"/>
    <cellStyle name="Normal - Style6 3 7" xfId="10762"/>
    <cellStyle name="Normal - Style6 4" xfId="10763"/>
    <cellStyle name="Normal - Style6 4 2" xfId="10764"/>
    <cellStyle name="Normal - Style6 4 3" xfId="10765"/>
    <cellStyle name="Normal - Style6 4 4" xfId="10766"/>
    <cellStyle name="Normal - Style6 4 5" xfId="10767"/>
    <cellStyle name="Normal - Style6 5" xfId="10768"/>
    <cellStyle name="Normal - Style6 6" xfId="10769"/>
    <cellStyle name="Normal - Style6 7" xfId="10770"/>
    <cellStyle name="Normal - Style6_2011-10-03 DSA EL with PSI Oct" xfId="10771"/>
    <cellStyle name="Normal - Style7" xfId="10772"/>
    <cellStyle name="Normal - Style7 2" xfId="10773"/>
    <cellStyle name="Normal - Style7 2 2" xfId="10774"/>
    <cellStyle name="Normal - Style7 2 2 2" xfId="10775"/>
    <cellStyle name="Normal - Style7 2 2 3" xfId="10776"/>
    <cellStyle name="Normal - Style7 2 2 4" xfId="10777"/>
    <cellStyle name="Normal - Style7 2 2 5" xfId="10778"/>
    <cellStyle name="Normal - Style7 2 3" xfId="10779"/>
    <cellStyle name="Normal - Style7 2 4" xfId="10780"/>
    <cellStyle name="Normal - Style7 3" xfId="10781"/>
    <cellStyle name="Normal - Style7 3 2" xfId="10782"/>
    <cellStyle name="Normal - Style7 3 2 2" xfId="10783"/>
    <cellStyle name="Normal - Style7 3 2 3" xfId="10784"/>
    <cellStyle name="Normal - Style7 3 2 4" xfId="10785"/>
    <cellStyle name="Normal - Style7 3 2 5" xfId="10786"/>
    <cellStyle name="Normal - Style7 3 3" xfId="10787"/>
    <cellStyle name="Normal - Style7 3 4" xfId="10788"/>
    <cellStyle name="Normal - Style7 3 5" xfId="10789"/>
    <cellStyle name="Normal - Style7 3 6" xfId="10790"/>
    <cellStyle name="Normal - Style7 3 7" xfId="10791"/>
    <cellStyle name="Normal - Style7 4" xfId="10792"/>
    <cellStyle name="Normal - Style7 4 2" xfId="10793"/>
    <cellStyle name="Normal - Style7 4 3" xfId="10794"/>
    <cellStyle name="Normal - Style7 4 4" xfId="10795"/>
    <cellStyle name="Normal - Style7 4 5" xfId="10796"/>
    <cellStyle name="Normal - Style7 5" xfId="10797"/>
    <cellStyle name="Normal - Style7 6" xfId="10798"/>
    <cellStyle name="Normal - Style7 7" xfId="10799"/>
    <cellStyle name="Normal - Style7_2011-10-03 DSA EL with PSI Oct" xfId="10800"/>
    <cellStyle name="Normal - Style8" xfId="10801"/>
    <cellStyle name="Normal - Style8 2" xfId="10802"/>
    <cellStyle name="Normal - Style8 2 2" xfId="10803"/>
    <cellStyle name="Normal - Style8 2 2 2" xfId="10804"/>
    <cellStyle name="Normal - Style8 2 2 3" xfId="10805"/>
    <cellStyle name="Normal - Style8 2 2 4" xfId="10806"/>
    <cellStyle name="Normal - Style8 2 2 5" xfId="10807"/>
    <cellStyle name="Normal - Style8 2 3" xfId="10808"/>
    <cellStyle name="Normal - Style8 2 4" xfId="10809"/>
    <cellStyle name="Normal - Style8 3" xfId="10810"/>
    <cellStyle name="Normal - Style8 3 2" xfId="10811"/>
    <cellStyle name="Normal - Style8 3 2 2" xfId="10812"/>
    <cellStyle name="Normal - Style8 3 2 3" xfId="10813"/>
    <cellStyle name="Normal - Style8 3 2 4" xfId="10814"/>
    <cellStyle name="Normal - Style8 3 2 5" xfId="10815"/>
    <cellStyle name="Normal - Style8 3 3" xfId="10816"/>
    <cellStyle name="Normal - Style8 3 4" xfId="10817"/>
    <cellStyle name="Normal - Style8 3 5" xfId="10818"/>
    <cellStyle name="Normal - Style8 3 6" xfId="10819"/>
    <cellStyle name="Normal - Style8 3 7" xfId="10820"/>
    <cellStyle name="Normal - Style8 4" xfId="10821"/>
    <cellStyle name="Normal - Style8 4 2" xfId="10822"/>
    <cellStyle name="Normal - Style8 4 3" xfId="10823"/>
    <cellStyle name="Normal - Style8 4 4" xfId="10824"/>
    <cellStyle name="Normal - Style8 4 5" xfId="10825"/>
    <cellStyle name="Normal - Style8 5" xfId="10826"/>
    <cellStyle name="Normal - Style8 6" xfId="10827"/>
    <cellStyle name="Normal - Style8 7" xfId="10828"/>
    <cellStyle name="Normal - Style8_2011-10-03 DSA EL with PSI Oct" xfId="10829"/>
    <cellStyle name="Normal 10" xfId="10830"/>
    <cellStyle name="Normal 10 2" xfId="10831"/>
    <cellStyle name="Normal 10 2 2" xfId="10832"/>
    <cellStyle name="Normal 10 2 3" xfId="10833"/>
    <cellStyle name="Normal 10 2 4" xfId="10834"/>
    <cellStyle name="Normal 10 2 5" xfId="10835"/>
    <cellStyle name="Normal 10 2 6" xfId="10836"/>
    <cellStyle name="Normal 10 3" xfId="10837"/>
    <cellStyle name="Normal 10 4" xfId="10838"/>
    <cellStyle name="Normal 10 5" xfId="10839"/>
    <cellStyle name="Normal 10 6" xfId="10840"/>
    <cellStyle name="Normal 10 7" xfId="10841"/>
    <cellStyle name="Normal 10 8" xfId="10842"/>
    <cellStyle name="Normal 10_Cumulative" xfId="10843"/>
    <cellStyle name="Normal 100" xfId="10844"/>
    <cellStyle name="Normal 100 10" xfId="10845"/>
    <cellStyle name="Normal 100 10 2" xfId="10846"/>
    <cellStyle name="Normal 100 11" xfId="10847"/>
    <cellStyle name="Normal 100 12" xfId="10848"/>
    <cellStyle name="Normal 100 13" xfId="10849"/>
    <cellStyle name="Normal 100 14" xfId="10850"/>
    <cellStyle name="Normal 100 15" xfId="10851"/>
    <cellStyle name="Normal 100 16" xfId="10852"/>
    <cellStyle name="Normal 100 17" xfId="10853"/>
    <cellStyle name="Normal 100 18" xfId="10854"/>
    <cellStyle name="Normal 100 2" xfId="10855"/>
    <cellStyle name="Normal 100 2 2" xfId="10856"/>
    <cellStyle name="Normal 100 2 2 2" xfId="10857"/>
    <cellStyle name="Normal 100 2 2 2 2" xfId="10858"/>
    <cellStyle name="Normal 100 2 2 2 2 2" xfId="10859"/>
    <cellStyle name="Normal 100 2 2 2 3" xfId="10860"/>
    <cellStyle name="Normal 100 2 2 2 3 2" xfId="10861"/>
    <cellStyle name="Normal 100 2 2 2 4" xfId="10862"/>
    <cellStyle name="Normal 100 2 2 3" xfId="10863"/>
    <cellStyle name="Normal 100 2 2 3 2" xfId="10864"/>
    <cellStyle name="Normal 100 2 2 4" xfId="10865"/>
    <cellStyle name="Normal 100 2 2 4 2" xfId="10866"/>
    <cellStyle name="Normal 100 2 2 5" xfId="10867"/>
    <cellStyle name="Normal 100 2 2 6" xfId="10868"/>
    <cellStyle name="Normal 100 2 3" xfId="10869"/>
    <cellStyle name="Normal 100 2 3 2" xfId="10870"/>
    <cellStyle name="Normal 100 2 3 2 2" xfId="10871"/>
    <cellStyle name="Normal 100 2 3 2 2 2" xfId="10872"/>
    <cellStyle name="Normal 100 2 3 2 3" xfId="10873"/>
    <cellStyle name="Normal 100 2 3 2 3 2" xfId="10874"/>
    <cellStyle name="Normal 100 2 3 2 4" xfId="10875"/>
    <cellStyle name="Normal 100 2 3 3" xfId="10876"/>
    <cellStyle name="Normal 100 2 3 3 2" xfId="10877"/>
    <cellStyle name="Normal 100 2 3 4" xfId="10878"/>
    <cellStyle name="Normal 100 2 3 4 2" xfId="10879"/>
    <cellStyle name="Normal 100 2 3 5" xfId="10880"/>
    <cellStyle name="Normal 100 2 4" xfId="10881"/>
    <cellStyle name="Normal 100 2 4 2" xfId="10882"/>
    <cellStyle name="Normal 100 2 4 2 2" xfId="10883"/>
    <cellStyle name="Normal 100 2 4 3" xfId="10884"/>
    <cellStyle name="Normal 100 2 4 3 2" xfId="10885"/>
    <cellStyle name="Normal 100 2 4 4" xfId="10886"/>
    <cellStyle name="Normal 100 2 5" xfId="10887"/>
    <cellStyle name="Normal 100 2 5 2" xfId="10888"/>
    <cellStyle name="Normal 100 2 5 2 2" xfId="10889"/>
    <cellStyle name="Normal 100 2 5 3" xfId="10890"/>
    <cellStyle name="Normal 100 2 5 3 2" xfId="10891"/>
    <cellStyle name="Normal 100 2 5 4" xfId="10892"/>
    <cellStyle name="Normal 100 2 6" xfId="10893"/>
    <cellStyle name="Normal 100 2 6 2" xfId="10894"/>
    <cellStyle name="Normal 100 2 7" xfId="10895"/>
    <cellStyle name="Normal 100 2 7 2" xfId="10896"/>
    <cellStyle name="Normal 100 2 8" xfId="10897"/>
    <cellStyle name="Normal 100 2 9" xfId="10898"/>
    <cellStyle name="Normal 100 3" xfId="10899"/>
    <cellStyle name="Normal 100 3 2" xfId="10900"/>
    <cellStyle name="Normal 100 3 2 2" xfId="10901"/>
    <cellStyle name="Normal 100 3 2 2 2" xfId="10902"/>
    <cellStyle name="Normal 100 3 2 2 2 2" xfId="10903"/>
    <cellStyle name="Normal 100 3 2 2 3" xfId="10904"/>
    <cellStyle name="Normal 100 3 2 2 3 2" xfId="10905"/>
    <cellStyle name="Normal 100 3 2 2 4" xfId="10906"/>
    <cellStyle name="Normal 100 3 2 3" xfId="10907"/>
    <cellStyle name="Normal 100 3 2 3 2" xfId="10908"/>
    <cellStyle name="Normal 100 3 2 4" xfId="10909"/>
    <cellStyle name="Normal 100 3 2 4 2" xfId="10910"/>
    <cellStyle name="Normal 100 3 2 5" xfId="10911"/>
    <cellStyle name="Normal 100 3 2 6" xfId="10912"/>
    <cellStyle name="Normal 100 3 3" xfId="10913"/>
    <cellStyle name="Normal 100 3 3 2" xfId="10914"/>
    <cellStyle name="Normal 100 3 3 2 2" xfId="10915"/>
    <cellStyle name="Normal 100 3 3 3" xfId="10916"/>
    <cellStyle name="Normal 100 3 3 3 2" xfId="10917"/>
    <cellStyle name="Normal 100 3 3 4" xfId="10918"/>
    <cellStyle name="Normal 100 3 4" xfId="10919"/>
    <cellStyle name="Normal 100 3 4 2" xfId="10920"/>
    <cellStyle name="Normal 100 3 5" xfId="10921"/>
    <cellStyle name="Normal 100 3 5 2" xfId="10922"/>
    <cellStyle name="Normal 100 3 6" xfId="10923"/>
    <cellStyle name="Normal 100 3 7" xfId="10924"/>
    <cellStyle name="Normal 100 4" xfId="10925"/>
    <cellStyle name="Normal 100 4 2" xfId="10926"/>
    <cellStyle name="Normal 100 4 2 2" xfId="10927"/>
    <cellStyle name="Normal 100 4 2 2 2" xfId="10928"/>
    <cellStyle name="Normal 100 4 2 2 2 2" xfId="10929"/>
    <cellStyle name="Normal 100 4 2 2 3" xfId="10930"/>
    <cellStyle name="Normal 100 4 2 2 3 2" xfId="10931"/>
    <cellStyle name="Normal 100 4 2 2 4" xfId="10932"/>
    <cellStyle name="Normal 100 4 2 3" xfId="10933"/>
    <cellStyle name="Normal 100 4 2 3 2" xfId="10934"/>
    <cellStyle name="Normal 100 4 2 4" xfId="10935"/>
    <cellStyle name="Normal 100 4 2 4 2" xfId="10936"/>
    <cellStyle name="Normal 100 4 2 5" xfId="10937"/>
    <cellStyle name="Normal 100 4 3" xfId="10938"/>
    <cellStyle name="Normal 100 4 3 2" xfId="10939"/>
    <cellStyle name="Normal 100 4 3 2 2" xfId="10940"/>
    <cellStyle name="Normal 100 4 3 3" xfId="10941"/>
    <cellStyle name="Normal 100 4 3 3 2" xfId="10942"/>
    <cellStyle name="Normal 100 4 3 4" xfId="10943"/>
    <cellStyle name="Normal 100 4 4" xfId="10944"/>
    <cellStyle name="Normal 100 4 4 2" xfId="10945"/>
    <cellStyle name="Normal 100 4 5" xfId="10946"/>
    <cellStyle name="Normal 100 4 5 2" xfId="10947"/>
    <cellStyle name="Normal 100 4 6" xfId="10948"/>
    <cellStyle name="Normal 100 4 7" xfId="10949"/>
    <cellStyle name="Normal 100 5" xfId="10950"/>
    <cellStyle name="Normal 100 5 2" xfId="10951"/>
    <cellStyle name="Normal 100 5 2 2" xfId="10952"/>
    <cellStyle name="Normal 100 5 2 2 2" xfId="10953"/>
    <cellStyle name="Normal 100 5 2 3" xfId="10954"/>
    <cellStyle name="Normal 100 5 2 3 2" xfId="10955"/>
    <cellStyle name="Normal 100 5 2 4" xfId="10956"/>
    <cellStyle name="Normal 100 5 3" xfId="10957"/>
    <cellStyle name="Normal 100 5 3 2" xfId="10958"/>
    <cellStyle name="Normal 100 5 4" xfId="10959"/>
    <cellStyle name="Normal 100 5 4 2" xfId="10960"/>
    <cellStyle name="Normal 100 5 5" xfId="10961"/>
    <cellStyle name="Normal 100 5 6" xfId="10962"/>
    <cellStyle name="Normal 100 6" xfId="10963"/>
    <cellStyle name="Normal 100 6 2" xfId="10964"/>
    <cellStyle name="Normal 100 6 2 2" xfId="10965"/>
    <cellStyle name="Normal 100 6 2 2 2" xfId="10966"/>
    <cellStyle name="Normal 100 6 2 3" xfId="10967"/>
    <cellStyle name="Normal 100 6 2 3 2" xfId="10968"/>
    <cellStyle name="Normal 100 6 2 4" xfId="10969"/>
    <cellStyle name="Normal 100 6 3" xfId="10970"/>
    <cellStyle name="Normal 100 6 3 2" xfId="10971"/>
    <cellStyle name="Normal 100 6 4" xfId="10972"/>
    <cellStyle name="Normal 100 6 4 2" xfId="10973"/>
    <cellStyle name="Normal 100 6 5" xfId="10974"/>
    <cellStyle name="Normal 100 7" xfId="10975"/>
    <cellStyle name="Normal 100 7 2" xfId="10976"/>
    <cellStyle name="Normal 100 7 2 2" xfId="10977"/>
    <cellStyle name="Normal 100 7 3" xfId="10978"/>
    <cellStyle name="Normal 100 7 3 2" xfId="10979"/>
    <cellStyle name="Normal 100 7 4" xfId="10980"/>
    <cellStyle name="Normal 100 8" xfId="10981"/>
    <cellStyle name="Normal 100 8 2" xfId="10982"/>
    <cellStyle name="Normal 100 8 2 2" xfId="10983"/>
    <cellStyle name="Normal 100 8 3" xfId="10984"/>
    <cellStyle name="Normal 100 8 3 2" xfId="10985"/>
    <cellStyle name="Normal 100 8 4" xfId="10986"/>
    <cellStyle name="Normal 100 9" xfId="10987"/>
    <cellStyle name="Normal 100 9 2" xfId="10988"/>
    <cellStyle name="Normal 100 9 2 2" xfId="10989"/>
    <cellStyle name="Normal 100 9 3" xfId="10990"/>
    <cellStyle name="Normal 100 9 3 2" xfId="10991"/>
    <cellStyle name="Normal 100 9 4" xfId="10992"/>
    <cellStyle name="Normal 101" xfId="10993"/>
    <cellStyle name="Normal 101 10" xfId="10994"/>
    <cellStyle name="Normal 101 10 2" xfId="10995"/>
    <cellStyle name="Normal 101 11" xfId="10996"/>
    <cellStyle name="Normal 101 12" xfId="10997"/>
    <cellStyle name="Normal 101 13" xfId="10998"/>
    <cellStyle name="Normal 101 14" xfId="10999"/>
    <cellStyle name="Normal 101 15" xfId="11000"/>
    <cellStyle name="Normal 101 16" xfId="11001"/>
    <cellStyle name="Normal 101 2" xfId="11002"/>
    <cellStyle name="Normal 101 2 2" xfId="11003"/>
    <cellStyle name="Normal 101 2 2 2" xfId="11004"/>
    <cellStyle name="Normal 101 2 2 2 2" xfId="11005"/>
    <cellStyle name="Normal 101 2 2 2 2 2" xfId="11006"/>
    <cellStyle name="Normal 101 2 2 2 3" xfId="11007"/>
    <cellStyle name="Normal 101 2 2 2 3 2" xfId="11008"/>
    <cellStyle name="Normal 101 2 2 2 4" xfId="11009"/>
    <cellStyle name="Normal 101 2 2 3" xfId="11010"/>
    <cellStyle name="Normal 101 2 2 3 2" xfId="11011"/>
    <cellStyle name="Normal 101 2 2 4" xfId="11012"/>
    <cellStyle name="Normal 101 2 2 4 2" xfId="11013"/>
    <cellStyle name="Normal 101 2 2 5" xfId="11014"/>
    <cellStyle name="Normal 101 2 2 6" xfId="11015"/>
    <cellStyle name="Normal 101 2 3" xfId="11016"/>
    <cellStyle name="Normal 101 2 3 2" xfId="11017"/>
    <cellStyle name="Normal 101 2 3 2 2" xfId="11018"/>
    <cellStyle name="Normal 101 2 3 2 2 2" xfId="11019"/>
    <cellStyle name="Normal 101 2 3 2 3" xfId="11020"/>
    <cellStyle name="Normal 101 2 3 2 3 2" xfId="11021"/>
    <cellStyle name="Normal 101 2 3 2 4" xfId="11022"/>
    <cellStyle name="Normal 101 2 3 3" xfId="11023"/>
    <cellStyle name="Normal 101 2 3 3 2" xfId="11024"/>
    <cellStyle name="Normal 101 2 3 4" xfId="11025"/>
    <cellStyle name="Normal 101 2 3 4 2" xfId="11026"/>
    <cellStyle name="Normal 101 2 3 5" xfId="11027"/>
    <cellStyle name="Normal 101 2 4" xfId="11028"/>
    <cellStyle name="Normal 101 2 4 2" xfId="11029"/>
    <cellStyle name="Normal 101 2 4 2 2" xfId="11030"/>
    <cellStyle name="Normal 101 2 4 3" xfId="11031"/>
    <cellStyle name="Normal 101 2 4 3 2" xfId="11032"/>
    <cellStyle name="Normal 101 2 4 4" xfId="11033"/>
    <cellStyle name="Normal 101 2 5" xfId="11034"/>
    <cellStyle name="Normal 101 2 5 2" xfId="11035"/>
    <cellStyle name="Normal 101 2 5 2 2" xfId="11036"/>
    <cellStyle name="Normal 101 2 5 3" xfId="11037"/>
    <cellStyle name="Normal 101 2 5 3 2" xfId="11038"/>
    <cellStyle name="Normal 101 2 5 4" xfId="11039"/>
    <cellStyle name="Normal 101 2 6" xfId="11040"/>
    <cellStyle name="Normal 101 2 6 2" xfId="11041"/>
    <cellStyle name="Normal 101 2 7" xfId="11042"/>
    <cellStyle name="Normal 101 2 7 2" xfId="11043"/>
    <cellStyle name="Normal 101 2 8" xfId="11044"/>
    <cellStyle name="Normal 101 2 9" xfId="11045"/>
    <cellStyle name="Normal 101 3" xfId="11046"/>
    <cellStyle name="Normal 101 3 2" xfId="11047"/>
    <cellStyle name="Normal 101 3 2 2" xfId="11048"/>
    <cellStyle name="Normal 101 3 2 2 2" xfId="11049"/>
    <cellStyle name="Normal 101 3 2 2 2 2" xfId="11050"/>
    <cellStyle name="Normal 101 3 2 2 3" xfId="11051"/>
    <cellStyle name="Normal 101 3 2 2 3 2" xfId="11052"/>
    <cellStyle name="Normal 101 3 2 2 4" xfId="11053"/>
    <cellStyle name="Normal 101 3 2 3" xfId="11054"/>
    <cellStyle name="Normal 101 3 2 3 2" xfId="11055"/>
    <cellStyle name="Normal 101 3 2 4" xfId="11056"/>
    <cellStyle name="Normal 101 3 2 4 2" xfId="11057"/>
    <cellStyle name="Normal 101 3 2 5" xfId="11058"/>
    <cellStyle name="Normal 101 3 2 6" xfId="11059"/>
    <cellStyle name="Normal 101 3 3" xfId="11060"/>
    <cellStyle name="Normal 101 3 3 2" xfId="11061"/>
    <cellStyle name="Normal 101 3 3 2 2" xfId="11062"/>
    <cellStyle name="Normal 101 3 3 3" xfId="11063"/>
    <cellStyle name="Normal 101 3 3 3 2" xfId="11064"/>
    <cellStyle name="Normal 101 3 3 4" xfId="11065"/>
    <cellStyle name="Normal 101 3 4" xfId="11066"/>
    <cellStyle name="Normal 101 3 4 2" xfId="11067"/>
    <cellStyle name="Normal 101 3 5" xfId="11068"/>
    <cellStyle name="Normal 101 3 5 2" xfId="11069"/>
    <cellStyle name="Normal 101 3 6" xfId="11070"/>
    <cellStyle name="Normal 101 3 7" xfId="11071"/>
    <cellStyle name="Normal 101 4" xfId="11072"/>
    <cellStyle name="Normal 101 4 2" xfId="11073"/>
    <cellStyle name="Normal 101 4 2 2" xfId="11074"/>
    <cellStyle name="Normal 101 4 2 2 2" xfId="11075"/>
    <cellStyle name="Normal 101 4 2 2 2 2" xfId="11076"/>
    <cellStyle name="Normal 101 4 2 2 3" xfId="11077"/>
    <cellStyle name="Normal 101 4 2 2 3 2" xfId="11078"/>
    <cellStyle name="Normal 101 4 2 2 4" xfId="11079"/>
    <cellStyle name="Normal 101 4 2 3" xfId="11080"/>
    <cellStyle name="Normal 101 4 2 3 2" xfId="11081"/>
    <cellStyle name="Normal 101 4 2 4" xfId="11082"/>
    <cellStyle name="Normal 101 4 2 4 2" xfId="11083"/>
    <cellStyle name="Normal 101 4 2 5" xfId="11084"/>
    <cellStyle name="Normal 101 4 3" xfId="11085"/>
    <cellStyle name="Normal 101 4 3 2" xfId="11086"/>
    <cellStyle name="Normal 101 4 3 2 2" xfId="11087"/>
    <cellStyle name="Normal 101 4 3 3" xfId="11088"/>
    <cellStyle name="Normal 101 4 3 3 2" xfId="11089"/>
    <cellStyle name="Normal 101 4 3 4" xfId="11090"/>
    <cellStyle name="Normal 101 4 4" xfId="11091"/>
    <cellStyle name="Normal 101 4 4 2" xfId="11092"/>
    <cellStyle name="Normal 101 4 5" xfId="11093"/>
    <cellStyle name="Normal 101 4 5 2" xfId="11094"/>
    <cellStyle name="Normal 101 4 6" xfId="11095"/>
    <cellStyle name="Normal 101 4 7" xfId="11096"/>
    <cellStyle name="Normal 101 5" xfId="11097"/>
    <cellStyle name="Normal 101 5 2" xfId="11098"/>
    <cellStyle name="Normal 101 5 2 2" xfId="11099"/>
    <cellStyle name="Normal 101 5 2 2 2" xfId="11100"/>
    <cellStyle name="Normal 101 5 2 3" xfId="11101"/>
    <cellStyle name="Normal 101 5 2 3 2" xfId="11102"/>
    <cellStyle name="Normal 101 5 2 4" xfId="11103"/>
    <cellStyle name="Normal 101 5 3" xfId="11104"/>
    <cellStyle name="Normal 101 5 3 2" xfId="11105"/>
    <cellStyle name="Normal 101 5 4" xfId="11106"/>
    <cellStyle name="Normal 101 5 4 2" xfId="11107"/>
    <cellStyle name="Normal 101 5 5" xfId="11108"/>
    <cellStyle name="Normal 101 5 6" xfId="11109"/>
    <cellStyle name="Normal 101 6" xfId="11110"/>
    <cellStyle name="Normal 101 6 2" xfId="11111"/>
    <cellStyle name="Normal 101 6 2 2" xfId="11112"/>
    <cellStyle name="Normal 101 6 2 2 2" xfId="11113"/>
    <cellStyle name="Normal 101 6 2 3" xfId="11114"/>
    <cellStyle name="Normal 101 6 2 3 2" xfId="11115"/>
    <cellStyle name="Normal 101 6 2 4" xfId="11116"/>
    <cellStyle name="Normal 101 6 3" xfId="11117"/>
    <cellStyle name="Normal 101 6 3 2" xfId="11118"/>
    <cellStyle name="Normal 101 6 4" xfId="11119"/>
    <cellStyle name="Normal 101 6 4 2" xfId="11120"/>
    <cellStyle name="Normal 101 6 5" xfId="11121"/>
    <cellStyle name="Normal 101 7" xfId="11122"/>
    <cellStyle name="Normal 101 7 2" xfId="11123"/>
    <cellStyle name="Normal 101 7 2 2" xfId="11124"/>
    <cellStyle name="Normal 101 7 3" xfId="11125"/>
    <cellStyle name="Normal 101 7 3 2" xfId="11126"/>
    <cellStyle name="Normal 101 7 4" xfId="11127"/>
    <cellStyle name="Normal 101 8" xfId="11128"/>
    <cellStyle name="Normal 101 8 2" xfId="11129"/>
    <cellStyle name="Normal 101 8 2 2" xfId="11130"/>
    <cellStyle name="Normal 101 8 3" xfId="11131"/>
    <cellStyle name="Normal 101 8 3 2" xfId="11132"/>
    <cellStyle name="Normal 101 8 4" xfId="11133"/>
    <cellStyle name="Normal 101 9" xfId="11134"/>
    <cellStyle name="Normal 101 9 2" xfId="11135"/>
    <cellStyle name="Normal 101 9 2 2" xfId="11136"/>
    <cellStyle name="Normal 101 9 3" xfId="11137"/>
    <cellStyle name="Normal 101 9 3 2" xfId="11138"/>
    <cellStyle name="Normal 101 9 4" xfId="11139"/>
    <cellStyle name="Normal 102" xfId="11140"/>
    <cellStyle name="Normal 102 10" xfId="11141"/>
    <cellStyle name="Normal 102 10 2" xfId="11142"/>
    <cellStyle name="Normal 102 11" xfId="11143"/>
    <cellStyle name="Normal 102 12" xfId="11144"/>
    <cellStyle name="Normal 102 13" xfId="11145"/>
    <cellStyle name="Normal 102 14" xfId="11146"/>
    <cellStyle name="Normal 102 15" xfId="11147"/>
    <cellStyle name="Normal 102 16" xfId="11148"/>
    <cellStyle name="Normal 102 2" xfId="11149"/>
    <cellStyle name="Normal 102 2 2" xfId="11150"/>
    <cellStyle name="Normal 102 2 2 2" xfId="11151"/>
    <cellStyle name="Normal 102 2 2 2 2" xfId="11152"/>
    <cellStyle name="Normal 102 2 2 2 2 2" xfId="11153"/>
    <cellStyle name="Normal 102 2 2 2 3" xfId="11154"/>
    <cellStyle name="Normal 102 2 2 2 3 2" xfId="11155"/>
    <cellStyle name="Normal 102 2 2 2 4" xfId="11156"/>
    <cellStyle name="Normal 102 2 2 3" xfId="11157"/>
    <cellStyle name="Normal 102 2 2 3 2" xfId="11158"/>
    <cellStyle name="Normal 102 2 2 4" xfId="11159"/>
    <cellStyle name="Normal 102 2 2 4 2" xfId="11160"/>
    <cellStyle name="Normal 102 2 2 5" xfId="11161"/>
    <cellStyle name="Normal 102 2 2 6" xfId="11162"/>
    <cellStyle name="Normal 102 2 3" xfId="11163"/>
    <cellStyle name="Normal 102 2 3 2" xfId="11164"/>
    <cellStyle name="Normal 102 2 3 2 2" xfId="11165"/>
    <cellStyle name="Normal 102 2 3 2 2 2" xfId="11166"/>
    <cellStyle name="Normal 102 2 3 2 3" xfId="11167"/>
    <cellStyle name="Normal 102 2 3 2 3 2" xfId="11168"/>
    <cellStyle name="Normal 102 2 3 2 4" xfId="11169"/>
    <cellStyle name="Normal 102 2 3 3" xfId="11170"/>
    <cellStyle name="Normal 102 2 3 3 2" xfId="11171"/>
    <cellStyle name="Normal 102 2 3 4" xfId="11172"/>
    <cellStyle name="Normal 102 2 3 4 2" xfId="11173"/>
    <cellStyle name="Normal 102 2 3 5" xfId="11174"/>
    <cellStyle name="Normal 102 2 4" xfId="11175"/>
    <cellStyle name="Normal 102 2 4 2" xfId="11176"/>
    <cellStyle name="Normal 102 2 4 2 2" xfId="11177"/>
    <cellStyle name="Normal 102 2 4 3" xfId="11178"/>
    <cellStyle name="Normal 102 2 4 3 2" xfId="11179"/>
    <cellStyle name="Normal 102 2 4 4" xfId="11180"/>
    <cellStyle name="Normal 102 2 5" xfId="11181"/>
    <cellStyle name="Normal 102 2 5 2" xfId="11182"/>
    <cellStyle name="Normal 102 2 5 2 2" xfId="11183"/>
    <cellStyle name="Normal 102 2 5 3" xfId="11184"/>
    <cellStyle name="Normal 102 2 5 3 2" xfId="11185"/>
    <cellStyle name="Normal 102 2 5 4" xfId="11186"/>
    <cellStyle name="Normal 102 2 6" xfId="11187"/>
    <cellStyle name="Normal 102 2 6 2" xfId="11188"/>
    <cellStyle name="Normal 102 2 7" xfId="11189"/>
    <cellStyle name="Normal 102 2 7 2" xfId="11190"/>
    <cellStyle name="Normal 102 2 8" xfId="11191"/>
    <cellStyle name="Normal 102 2 9" xfId="11192"/>
    <cellStyle name="Normal 102 3" xfId="11193"/>
    <cellStyle name="Normal 102 3 2" xfId="11194"/>
    <cellStyle name="Normal 102 3 2 2" xfId="11195"/>
    <cellStyle name="Normal 102 3 2 2 2" xfId="11196"/>
    <cellStyle name="Normal 102 3 2 2 2 2" xfId="11197"/>
    <cellStyle name="Normal 102 3 2 2 3" xfId="11198"/>
    <cellStyle name="Normal 102 3 2 2 3 2" xfId="11199"/>
    <cellStyle name="Normal 102 3 2 2 4" xfId="11200"/>
    <cellStyle name="Normal 102 3 2 3" xfId="11201"/>
    <cellStyle name="Normal 102 3 2 3 2" xfId="11202"/>
    <cellStyle name="Normal 102 3 2 4" xfId="11203"/>
    <cellStyle name="Normal 102 3 2 4 2" xfId="11204"/>
    <cellStyle name="Normal 102 3 2 5" xfId="11205"/>
    <cellStyle name="Normal 102 3 2 6" xfId="11206"/>
    <cellStyle name="Normal 102 3 3" xfId="11207"/>
    <cellStyle name="Normal 102 3 3 2" xfId="11208"/>
    <cellStyle name="Normal 102 3 3 2 2" xfId="11209"/>
    <cellStyle name="Normal 102 3 3 3" xfId="11210"/>
    <cellStyle name="Normal 102 3 3 3 2" xfId="11211"/>
    <cellStyle name="Normal 102 3 3 4" xfId="11212"/>
    <cellStyle name="Normal 102 3 4" xfId="11213"/>
    <cellStyle name="Normal 102 3 4 2" xfId="11214"/>
    <cellStyle name="Normal 102 3 5" xfId="11215"/>
    <cellStyle name="Normal 102 3 5 2" xfId="11216"/>
    <cellStyle name="Normal 102 3 6" xfId="11217"/>
    <cellStyle name="Normal 102 3 7" xfId="11218"/>
    <cellStyle name="Normal 102 4" xfId="11219"/>
    <cellStyle name="Normal 102 4 2" xfId="11220"/>
    <cellStyle name="Normal 102 4 2 2" xfId="11221"/>
    <cellStyle name="Normal 102 4 2 2 2" xfId="11222"/>
    <cellStyle name="Normal 102 4 2 2 2 2" xfId="11223"/>
    <cellStyle name="Normal 102 4 2 2 3" xfId="11224"/>
    <cellStyle name="Normal 102 4 2 2 3 2" xfId="11225"/>
    <cellStyle name="Normal 102 4 2 2 4" xfId="11226"/>
    <cellStyle name="Normal 102 4 2 3" xfId="11227"/>
    <cellStyle name="Normal 102 4 2 3 2" xfId="11228"/>
    <cellStyle name="Normal 102 4 2 4" xfId="11229"/>
    <cellStyle name="Normal 102 4 2 4 2" xfId="11230"/>
    <cellStyle name="Normal 102 4 2 5" xfId="11231"/>
    <cellStyle name="Normal 102 4 3" xfId="11232"/>
    <cellStyle name="Normal 102 4 3 2" xfId="11233"/>
    <cellStyle name="Normal 102 4 3 2 2" xfId="11234"/>
    <cellStyle name="Normal 102 4 3 3" xfId="11235"/>
    <cellStyle name="Normal 102 4 3 3 2" xfId="11236"/>
    <cellStyle name="Normal 102 4 3 4" xfId="11237"/>
    <cellStyle name="Normal 102 4 4" xfId="11238"/>
    <cellStyle name="Normal 102 4 4 2" xfId="11239"/>
    <cellStyle name="Normal 102 4 5" xfId="11240"/>
    <cellStyle name="Normal 102 4 5 2" xfId="11241"/>
    <cellStyle name="Normal 102 4 6" xfId="11242"/>
    <cellStyle name="Normal 102 4 7" xfId="11243"/>
    <cellStyle name="Normal 102 5" xfId="11244"/>
    <cellStyle name="Normal 102 5 2" xfId="11245"/>
    <cellStyle name="Normal 102 5 2 2" xfId="11246"/>
    <cellStyle name="Normal 102 5 2 2 2" xfId="11247"/>
    <cellStyle name="Normal 102 5 2 3" xfId="11248"/>
    <cellStyle name="Normal 102 5 2 3 2" xfId="11249"/>
    <cellStyle name="Normal 102 5 2 4" xfId="11250"/>
    <cellStyle name="Normal 102 5 3" xfId="11251"/>
    <cellStyle name="Normal 102 5 3 2" xfId="11252"/>
    <cellStyle name="Normal 102 5 4" xfId="11253"/>
    <cellStyle name="Normal 102 5 4 2" xfId="11254"/>
    <cellStyle name="Normal 102 5 5" xfId="11255"/>
    <cellStyle name="Normal 102 5 6" xfId="11256"/>
    <cellStyle name="Normal 102 6" xfId="11257"/>
    <cellStyle name="Normal 102 6 2" xfId="11258"/>
    <cellStyle name="Normal 102 6 2 2" xfId="11259"/>
    <cellStyle name="Normal 102 6 2 2 2" xfId="11260"/>
    <cellStyle name="Normal 102 6 2 3" xfId="11261"/>
    <cellStyle name="Normal 102 6 2 3 2" xfId="11262"/>
    <cellStyle name="Normal 102 6 2 4" xfId="11263"/>
    <cellStyle name="Normal 102 6 3" xfId="11264"/>
    <cellStyle name="Normal 102 6 3 2" xfId="11265"/>
    <cellStyle name="Normal 102 6 4" xfId="11266"/>
    <cellStyle name="Normal 102 6 4 2" xfId="11267"/>
    <cellStyle name="Normal 102 6 5" xfId="11268"/>
    <cellStyle name="Normal 102 7" xfId="11269"/>
    <cellStyle name="Normal 102 7 2" xfId="11270"/>
    <cellStyle name="Normal 102 7 2 2" xfId="11271"/>
    <cellStyle name="Normal 102 7 3" xfId="11272"/>
    <cellStyle name="Normal 102 7 3 2" xfId="11273"/>
    <cellStyle name="Normal 102 7 4" xfId="11274"/>
    <cellStyle name="Normal 102 8" xfId="11275"/>
    <cellStyle name="Normal 102 8 2" xfId="11276"/>
    <cellStyle name="Normal 102 8 2 2" xfId="11277"/>
    <cellStyle name="Normal 102 8 3" xfId="11278"/>
    <cellStyle name="Normal 102 8 3 2" xfId="11279"/>
    <cellStyle name="Normal 102 8 4" xfId="11280"/>
    <cellStyle name="Normal 102 9" xfId="11281"/>
    <cellStyle name="Normal 102 9 2" xfId="11282"/>
    <cellStyle name="Normal 102 9 2 2" xfId="11283"/>
    <cellStyle name="Normal 102 9 3" xfId="11284"/>
    <cellStyle name="Normal 102 9 3 2" xfId="11285"/>
    <cellStyle name="Normal 102 9 4" xfId="11286"/>
    <cellStyle name="Normal 103" xfId="11287"/>
    <cellStyle name="Normal 103 2" xfId="11288"/>
    <cellStyle name="Normal 103 3" xfId="11289"/>
    <cellStyle name="Normal 103 4" xfId="11290"/>
    <cellStyle name="Normal 104" xfId="11291"/>
    <cellStyle name="Normal 104 2" xfId="11292"/>
    <cellStyle name="Normal 104 3" xfId="11293"/>
    <cellStyle name="Normal 104 4" xfId="11294"/>
    <cellStyle name="Normal 105" xfId="11295"/>
    <cellStyle name="Normal 105 2" xfId="11296"/>
    <cellStyle name="Normal 105 3" xfId="11297"/>
    <cellStyle name="Normal 105 4" xfId="11298"/>
    <cellStyle name="Normal 106" xfId="11299"/>
    <cellStyle name="Normal 106 2" xfId="11300"/>
    <cellStyle name="Normal 106 3" xfId="11301"/>
    <cellStyle name="Normal 106 4" xfId="11302"/>
    <cellStyle name="Normal 107" xfId="11303"/>
    <cellStyle name="Normal 107 2" xfId="11304"/>
    <cellStyle name="Normal 107 2 2" xfId="11305"/>
    <cellStyle name="Normal 107 2 3" xfId="11306"/>
    <cellStyle name="Normal 107 2 4" xfId="11307"/>
    <cellStyle name="Normal 107 2 4 2" xfId="11308"/>
    <cellStyle name="Normal 107 2 4 2 2" xfId="11309"/>
    <cellStyle name="Normal 107 2 4 3" xfId="11310"/>
    <cellStyle name="Normal 107 2 4 4" xfId="11311"/>
    <cellStyle name="Normal 107 2 4 5" xfId="11312"/>
    <cellStyle name="Normal 107 2 5" xfId="11313"/>
    <cellStyle name="Normal 107 2 5 2" xfId="11314"/>
    <cellStyle name="Normal 107 2 5 2 2" xfId="11315"/>
    <cellStyle name="Normal 107 2 5 2 2 2" xfId="11316"/>
    <cellStyle name="Normal 107 2 5 2 3" xfId="115"/>
    <cellStyle name="Normal 107 2 6" xfId="11317"/>
    <cellStyle name="Normal 107 2 6 2" xfId="11318"/>
    <cellStyle name="Normal 107 2 7" xfId="11319"/>
    <cellStyle name="Normal 107 3" xfId="11320"/>
    <cellStyle name="Normal 108" xfId="114"/>
    <cellStyle name="Normal 108 2" xfId="11321"/>
    <cellStyle name="Normal 108 3" xfId="11322"/>
    <cellStyle name="Normal 108 4" xfId="11323"/>
    <cellStyle name="Normal 109" xfId="11324"/>
    <cellStyle name="Normal 109 10" xfId="11325"/>
    <cellStyle name="Normal 109 11" xfId="11326"/>
    <cellStyle name="Normal 109 12" xfId="11327"/>
    <cellStyle name="Normal 109 13" xfId="11328"/>
    <cellStyle name="Normal 109 14" xfId="11329"/>
    <cellStyle name="Normal 109 2" xfId="11330"/>
    <cellStyle name="Normal 109 2 2" xfId="11331"/>
    <cellStyle name="Normal 109 2 2 2" xfId="11332"/>
    <cellStyle name="Normal 109 2 2 2 2" xfId="11333"/>
    <cellStyle name="Normal 109 2 2 2 2 2" xfId="11334"/>
    <cellStyle name="Normal 109 2 2 2 3" xfId="11335"/>
    <cellStyle name="Normal 109 2 2 2 3 2" xfId="11336"/>
    <cellStyle name="Normal 109 2 2 2 4" xfId="11337"/>
    <cellStyle name="Normal 109 2 2 3" xfId="11338"/>
    <cellStyle name="Normal 109 2 2 3 2" xfId="11339"/>
    <cellStyle name="Normal 109 2 2 4" xfId="11340"/>
    <cellStyle name="Normal 109 2 2 4 2" xfId="11341"/>
    <cellStyle name="Normal 109 2 2 5" xfId="11342"/>
    <cellStyle name="Normal 109 2 2 6" xfId="11343"/>
    <cellStyle name="Normal 109 2 3" xfId="11344"/>
    <cellStyle name="Normal 109 2 3 2" xfId="11345"/>
    <cellStyle name="Normal 109 2 3 2 2" xfId="11346"/>
    <cellStyle name="Normal 109 2 3 2 2 2" xfId="11347"/>
    <cellStyle name="Normal 109 2 3 2 3" xfId="11348"/>
    <cellStyle name="Normal 109 2 3 2 3 2" xfId="11349"/>
    <cellStyle name="Normal 109 2 3 2 4" xfId="11350"/>
    <cellStyle name="Normal 109 2 3 3" xfId="11351"/>
    <cellStyle name="Normal 109 2 3 3 2" xfId="11352"/>
    <cellStyle name="Normal 109 2 3 4" xfId="11353"/>
    <cellStyle name="Normal 109 2 3 4 2" xfId="11354"/>
    <cellStyle name="Normal 109 2 3 5" xfId="11355"/>
    <cellStyle name="Normal 109 2 4" xfId="11356"/>
    <cellStyle name="Normal 109 2 4 2" xfId="11357"/>
    <cellStyle name="Normal 109 2 4 2 2" xfId="11358"/>
    <cellStyle name="Normal 109 2 4 3" xfId="11359"/>
    <cellStyle name="Normal 109 2 4 3 2" xfId="11360"/>
    <cellStyle name="Normal 109 2 4 4" xfId="11361"/>
    <cellStyle name="Normal 109 2 5" xfId="11362"/>
    <cellStyle name="Normal 109 2 5 2" xfId="11363"/>
    <cellStyle name="Normal 109 2 5 2 2" xfId="11364"/>
    <cellStyle name="Normal 109 2 5 3" xfId="11365"/>
    <cellStyle name="Normal 109 2 5 3 2" xfId="11366"/>
    <cellStyle name="Normal 109 2 5 4" xfId="11367"/>
    <cellStyle name="Normal 109 2 6" xfId="11368"/>
    <cellStyle name="Normal 109 2 6 2" xfId="11369"/>
    <cellStyle name="Normal 109 2 7" xfId="11370"/>
    <cellStyle name="Normal 109 2 7 2" xfId="11371"/>
    <cellStyle name="Normal 109 2 8" xfId="11372"/>
    <cellStyle name="Normal 109 2 9" xfId="11373"/>
    <cellStyle name="Normal 109 3" xfId="11374"/>
    <cellStyle name="Normal 109 3 2" xfId="11375"/>
    <cellStyle name="Normal 109 3 2 2" xfId="11376"/>
    <cellStyle name="Normal 109 3 2 2 2" xfId="11377"/>
    <cellStyle name="Normal 109 3 2 2 2 2" xfId="11378"/>
    <cellStyle name="Normal 109 3 2 2 3" xfId="11379"/>
    <cellStyle name="Normal 109 3 2 2 3 2" xfId="11380"/>
    <cellStyle name="Normal 109 3 2 2 4" xfId="11381"/>
    <cellStyle name="Normal 109 3 2 3" xfId="11382"/>
    <cellStyle name="Normal 109 3 2 3 2" xfId="11383"/>
    <cellStyle name="Normal 109 3 2 4" xfId="11384"/>
    <cellStyle name="Normal 109 3 2 4 2" xfId="11385"/>
    <cellStyle name="Normal 109 3 2 5" xfId="11386"/>
    <cellStyle name="Normal 109 3 2 6" xfId="11387"/>
    <cellStyle name="Normal 109 3 3" xfId="11388"/>
    <cellStyle name="Normal 109 3 3 2" xfId="11389"/>
    <cellStyle name="Normal 109 3 3 2 2" xfId="11390"/>
    <cellStyle name="Normal 109 3 3 3" xfId="11391"/>
    <cellStyle name="Normal 109 3 3 3 2" xfId="11392"/>
    <cellStyle name="Normal 109 3 3 4" xfId="11393"/>
    <cellStyle name="Normal 109 3 4" xfId="11394"/>
    <cellStyle name="Normal 109 3 4 2" xfId="11395"/>
    <cellStyle name="Normal 109 3 5" xfId="11396"/>
    <cellStyle name="Normal 109 3 5 2" xfId="11397"/>
    <cellStyle name="Normal 109 3 6" xfId="11398"/>
    <cellStyle name="Normal 109 3 7" xfId="11399"/>
    <cellStyle name="Normal 109 4" xfId="11400"/>
    <cellStyle name="Normal 109 4 2" xfId="11401"/>
    <cellStyle name="Normal 109 5" xfId="11402"/>
    <cellStyle name="Normal 109 5 2" xfId="11403"/>
    <cellStyle name="Normal 109 5 2 2" xfId="11404"/>
    <cellStyle name="Normal 109 5 2 2 2" xfId="11405"/>
    <cellStyle name="Normal 109 5 2 3" xfId="11406"/>
    <cellStyle name="Normal 109 5 2 3 2" xfId="11407"/>
    <cellStyle name="Normal 109 5 2 4" xfId="11408"/>
    <cellStyle name="Normal 109 5 3" xfId="11409"/>
    <cellStyle name="Normal 109 5 3 2" xfId="11410"/>
    <cellStyle name="Normal 109 5 4" xfId="11411"/>
    <cellStyle name="Normal 109 5 4 2" xfId="11412"/>
    <cellStyle name="Normal 109 5 5" xfId="11413"/>
    <cellStyle name="Normal 109 5 6" xfId="11414"/>
    <cellStyle name="Normal 109 6" xfId="11415"/>
    <cellStyle name="Normal 109 6 2" xfId="11416"/>
    <cellStyle name="Normal 109 6 2 2" xfId="11417"/>
    <cellStyle name="Normal 109 6 3" xfId="11418"/>
    <cellStyle name="Normal 109 6 3 2" xfId="11419"/>
    <cellStyle name="Normal 109 6 4" xfId="11420"/>
    <cellStyle name="Normal 109 7" xfId="11421"/>
    <cellStyle name="Normal 109 7 2" xfId="11422"/>
    <cellStyle name="Normal 109 7 2 2" xfId="11423"/>
    <cellStyle name="Normal 109 7 3" xfId="11424"/>
    <cellStyle name="Normal 109 7 3 2" xfId="11425"/>
    <cellStyle name="Normal 109 7 4" xfId="11426"/>
    <cellStyle name="Normal 109 8" xfId="11427"/>
    <cellStyle name="Normal 109 8 2" xfId="11428"/>
    <cellStyle name="Normal 109 9" xfId="11429"/>
    <cellStyle name="Normal 11" xfId="11430"/>
    <cellStyle name="Normal 11 10" xfId="11431"/>
    <cellStyle name="Normal 11 11" xfId="11432"/>
    <cellStyle name="Normal 11 2" xfId="11433"/>
    <cellStyle name="Normal 11 2 2" xfId="11434"/>
    <cellStyle name="Normal 11 2 2 2" xfId="11435"/>
    <cellStyle name="Normal 11 2 2 2 2" xfId="11436"/>
    <cellStyle name="Normal 11 2 2 2 3" xfId="11437"/>
    <cellStyle name="Normal 11 2 2 2 4" xfId="11438"/>
    <cellStyle name="Normal 11 2 2 2 5" xfId="11439"/>
    <cellStyle name="Normal 11 2 2 3" xfId="11440"/>
    <cellStyle name="Normal 11 2 2 4" xfId="11441"/>
    <cellStyle name="Normal 11 2 2_20120313_final_participating_bonds_mar2012_interest_calc" xfId="11442"/>
    <cellStyle name="Normal 11 2 3" xfId="11443"/>
    <cellStyle name="Normal 11 2 3 2" xfId="11444"/>
    <cellStyle name="Normal 11 2 3 3" xfId="11445"/>
    <cellStyle name="Normal 11 2 3 4" xfId="11446"/>
    <cellStyle name="Normal 11 2 3 5" xfId="11447"/>
    <cellStyle name="Normal 11 2 4" xfId="11448"/>
    <cellStyle name="Normal 11 2 5" xfId="11449"/>
    <cellStyle name="Normal 11 2_20120313_final_participating_bonds_mar2012_interest_calc" xfId="11450"/>
    <cellStyle name="Normal 11 3" xfId="11451"/>
    <cellStyle name="Normal 11 3 2" xfId="11452"/>
    <cellStyle name="Normal 11 3 2 2" xfId="11453"/>
    <cellStyle name="Normal 11 3 2 3" xfId="11454"/>
    <cellStyle name="Normal 11 3 2 4" xfId="11455"/>
    <cellStyle name="Normal 11 3 2 5" xfId="11456"/>
    <cellStyle name="Normal 11 3 3" xfId="11457"/>
    <cellStyle name="Normal 11 3 4" xfId="11458"/>
    <cellStyle name="Normal 11 3 5" xfId="11459"/>
    <cellStyle name="Normal 11 3 6" xfId="11460"/>
    <cellStyle name="Normal 11 3 7" xfId="11461"/>
    <cellStyle name="Normal 11 3_20120313_final_participating_bonds_mar2012_interest_calc" xfId="11462"/>
    <cellStyle name="Normal 11 4" xfId="11463"/>
    <cellStyle name="Normal 11 4 2" xfId="11464"/>
    <cellStyle name="Normal 11 4 3" xfId="11465"/>
    <cellStyle name="Normal 11 4 4" xfId="11466"/>
    <cellStyle name="Normal 11 4 5" xfId="11467"/>
    <cellStyle name="Normal 11 5" xfId="11468"/>
    <cellStyle name="Normal 11 6" xfId="11469"/>
    <cellStyle name="Normal 11 7" xfId="11470"/>
    <cellStyle name="Normal 11 8" xfId="11471"/>
    <cellStyle name="Normal 11 9" xfId="11472"/>
    <cellStyle name="Normal 11_20120313_final_participating_bonds_mar2012_interest_calc" xfId="11473"/>
    <cellStyle name="Normal 110" xfId="11474"/>
    <cellStyle name="Normal 110 10" xfId="11475"/>
    <cellStyle name="Normal 110 11" xfId="11476"/>
    <cellStyle name="Normal 110 12" xfId="11477"/>
    <cellStyle name="Normal 110 13" xfId="11478"/>
    <cellStyle name="Normal 110 2" xfId="11479"/>
    <cellStyle name="Normal 110 2 10" xfId="11480"/>
    <cellStyle name="Normal 110 2 10 2" xfId="11481"/>
    <cellStyle name="Normal 110 2 10 2 2" xfId="11482"/>
    <cellStyle name="Normal 110 2 10 2 3" xfId="11483"/>
    <cellStyle name="Normal 110 2 10 3" xfId="11484"/>
    <cellStyle name="Normal 110 2 10 3 2" xfId="11485"/>
    <cellStyle name="Normal 110 2 10 3 3" xfId="11486"/>
    <cellStyle name="Normal 110 2 11" xfId="11487"/>
    <cellStyle name="Normal 110 2 11 2" xfId="11488"/>
    <cellStyle name="Normal 110 2 11 2 2" xfId="11489"/>
    <cellStyle name="Normal 110 2 11 2 3" xfId="112"/>
    <cellStyle name="Normal 110 2 11 3" xfId="11490"/>
    <cellStyle name="Normal 110 2 2" xfId="11491"/>
    <cellStyle name="Normal 110 2 2 2" xfId="11492"/>
    <cellStyle name="Normal 110 2 2 2 2" xfId="11493"/>
    <cellStyle name="Normal 110 2 2 2 2 2" xfId="11494"/>
    <cellStyle name="Normal 110 2 2 2 3" xfId="11495"/>
    <cellStyle name="Normal 110 2 2 2 3 2" xfId="11496"/>
    <cellStyle name="Normal 110 2 2 2 4" xfId="11497"/>
    <cellStyle name="Normal 110 2 2 3" xfId="11498"/>
    <cellStyle name="Normal 110 2 2 3 2" xfId="11499"/>
    <cellStyle name="Normal 110 2 2 4" xfId="11500"/>
    <cellStyle name="Normal 110 2 2 4 2" xfId="11501"/>
    <cellStyle name="Normal 110 2 2 5" xfId="11502"/>
    <cellStyle name="Normal 110 2 3" xfId="11503"/>
    <cellStyle name="Normal 110 2 3 2" xfId="11504"/>
    <cellStyle name="Normal 110 2 3 2 2" xfId="11505"/>
    <cellStyle name="Normal 110 2 3 2 2 2" xfId="11506"/>
    <cellStyle name="Normal 110 2 3 2 3" xfId="11507"/>
    <cellStyle name="Normal 110 2 3 2 3 2" xfId="11508"/>
    <cellStyle name="Normal 110 2 3 2 4" xfId="11509"/>
    <cellStyle name="Normal 110 2 3 3" xfId="11510"/>
    <cellStyle name="Normal 110 2 3 3 2" xfId="11511"/>
    <cellStyle name="Normal 110 2 3 4" xfId="11512"/>
    <cellStyle name="Normal 110 2 3 4 2" xfId="11513"/>
    <cellStyle name="Normal 110 2 3 5" xfId="11514"/>
    <cellStyle name="Normal 110 2 4" xfId="11515"/>
    <cellStyle name="Normal 110 2 4 2" xfId="11516"/>
    <cellStyle name="Normal 110 2 4 2 2" xfId="11517"/>
    <cellStyle name="Normal 110 2 4 3" xfId="11518"/>
    <cellStyle name="Normal 110 2 4 3 2" xfId="11519"/>
    <cellStyle name="Normal 110 2 4 4" xfId="11520"/>
    <cellStyle name="Normal 110 2 5" xfId="11521"/>
    <cellStyle name="Normal 110 2 5 2" xfId="11522"/>
    <cellStyle name="Normal 110 2 5 2 2" xfId="11523"/>
    <cellStyle name="Normal 110 2 5 3" xfId="11524"/>
    <cellStyle name="Normal 110 2 5 3 2" xfId="11525"/>
    <cellStyle name="Normal 110 2 5 4" xfId="11526"/>
    <cellStyle name="Normal 110 2 6" xfId="11527"/>
    <cellStyle name="Normal 110 2 6 2" xfId="11528"/>
    <cellStyle name="Normal 110 2 7" xfId="11529"/>
    <cellStyle name="Normal 110 2 7 2" xfId="11530"/>
    <cellStyle name="Normal 110 2 8" xfId="11531"/>
    <cellStyle name="Normal 110 2 9" xfId="11532"/>
    <cellStyle name="Normal 110 3" xfId="11533"/>
    <cellStyle name="Normal 110 3 2" xfId="11534"/>
    <cellStyle name="Normal 110 3 2 2" xfId="11535"/>
    <cellStyle name="Normal 110 3 2 2 2" xfId="11536"/>
    <cellStyle name="Normal 110 3 2 2 2 2" xfId="11537"/>
    <cellStyle name="Normal 110 3 2 2 3" xfId="11538"/>
    <cellStyle name="Normal 110 3 2 2 3 2" xfId="11539"/>
    <cellStyle name="Normal 110 3 2 2 4" xfId="11540"/>
    <cellStyle name="Normal 110 3 2 3" xfId="11541"/>
    <cellStyle name="Normal 110 3 2 3 2" xfId="11542"/>
    <cellStyle name="Normal 110 3 2 4" xfId="11543"/>
    <cellStyle name="Normal 110 3 2 4 2" xfId="11544"/>
    <cellStyle name="Normal 110 3 2 5" xfId="11545"/>
    <cellStyle name="Normal 110 3 3" xfId="11546"/>
    <cellStyle name="Normal 110 3 3 2" xfId="11547"/>
    <cellStyle name="Normal 110 3 3 2 2" xfId="11548"/>
    <cellStyle name="Normal 110 3 3 3" xfId="11549"/>
    <cellStyle name="Normal 110 3 3 3 2" xfId="11550"/>
    <cellStyle name="Normal 110 3 3 4" xfId="11551"/>
    <cellStyle name="Normal 110 3 4" xfId="11552"/>
    <cellStyle name="Normal 110 3 4 2" xfId="11553"/>
    <cellStyle name="Normal 110 3 5" xfId="11554"/>
    <cellStyle name="Normal 110 3 5 2" xfId="11555"/>
    <cellStyle name="Normal 110 3 6" xfId="11556"/>
    <cellStyle name="Normal 110 4" xfId="11557"/>
    <cellStyle name="Normal 110 5" xfId="11558"/>
    <cellStyle name="Normal 110 5 2" xfId="11559"/>
    <cellStyle name="Normal 110 5 2 2" xfId="11560"/>
    <cellStyle name="Normal 110 5 2 2 2" xfId="11561"/>
    <cellStyle name="Normal 110 5 2 3" xfId="11562"/>
    <cellStyle name="Normal 110 5 2 3 2" xfId="11563"/>
    <cellStyle name="Normal 110 5 2 4" xfId="11564"/>
    <cellStyle name="Normal 110 5 3" xfId="11565"/>
    <cellStyle name="Normal 110 5 3 2" xfId="11566"/>
    <cellStyle name="Normal 110 5 4" xfId="11567"/>
    <cellStyle name="Normal 110 5 4 2" xfId="11568"/>
    <cellStyle name="Normal 110 5 5" xfId="11569"/>
    <cellStyle name="Normal 110 6" xfId="11570"/>
    <cellStyle name="Normal 110 6 2" xfId="11571"/>
    <cellStyle name="Normal 110 6 2 2" xfId="11572"/>
    <cellStyle name="Normal 110 6 3" xfId="11573"/>
    <cellStyle name="Normal 110 6 3 2" xfId="11574"/>
    <cellStyle name="Normal 110 6 4" xfId="11575"/>
    <cellStyle name="Normal 110 7" xfId="11576"/>
    <cellStyle name="Normal 110 7 2" xfId="11577"/>
    <cellStyle name="Normal 110 7 2 2" xfId="11578"/>
    <cellStyle name="Normal 110 7 3" xfId="11579"/>
    <cellStyle name="Normal 110 7 3 2" xfId="11580"/>
    <cellStyle name="Normal 110 7 4" xfId="11581"/>
    <cellStyle name="Normal 110 8" xfId="11582"/>
    <cellStyle name="Normal 110 8 2" xfId="11583"/>
    <cellStyle name="Normal 110 9" xfId="11584"/>
    <cellStyle name="Normal 111" xfId="39"/>
    <cellStyle name="Normal 111 2" xfId="11585"/>
    <cellStyle name="Normal 112" xfId="11586"/>
    <cellStyle name="Normal 113" xfId="11587"/>
    <cellStyle name="Normal 113 2" xfId="11588"/>
    <cellStyle name="Normal 113 2 2" xfId="11589"/>
    <cellStyle name="Normal 113 2 2 2" xfId="11590"/>
    <cellStyle name="Normal 113 2 3" xfId="11591"/>
    <cellStyle name="Normal 113 3" xfId="11592"/>
    <cellStyle name="Normal 113 4" xfId="11593"/>
    <cellStyle name="Normal 113 5" xfId="11594"/>
    <cellStyle name="Normal 114" xfId="11595"/>
    <cellStyle name="Normal 114 2" xfId="11596"/>
    <cellStyle name="Normal 114 3" xfId="11597"/>
    <cellStyle name="Normal 115" xfId="11598"/>
    <cellStyle name="Normal 115 2" xfId="11599"/>
    <cellStyle name="Normal 115 3" xfId="11600"/>
    <cellStyle name="Normal 116" xfId="11601"/>
    <cellStyle name="Normal 116 2" xfId="11602"/>
    <cellStyle name="Normal 116 3" xfId="11603"/>
    <cellStyle name="Normal 117" xfId="11604"/>
    <cellStyle name="Normal 117 2" xfId="11605"/>
    <cellStyle name="Normal 118" xfId="11606"/>
    <cellStyle name="Normal 118 2" xfId="11607"/>
    <cellStyle name="Normal 118 2 2" xfId="11608"/>
    <cellStyle name="Normal 118 2 2 2" xfId="11609"/>
    <cellStyle name="Normal 118 2 2 2 2" xfId="11610"/>
    <cellStyle name="Normal 118 2 2 3" xfId="11611"/>
    <cellStyle name="Normal 118 2 2 3 2" xfId="11612"/>
    <cellStyle name="Normal 118 2 2 4" xfId="11613"/>
    <cellStyle name="Normal 118 2 3" xfId="11614"/>
    <cellStyle name="Normal 118 2 3 2" xfId="11615"/>
    <cellStyle name="Normal 118 2 4" xfId="11616"/>
    <cellStyle name="Normal 118 2 4 2" xfId="11617"/>
    <cellStyle name="Normal 118 2 5" xfId="11618"/>
    <cellStyle name="Normal 118 3" xfId="11619"/>
    <cellStyle name="Normal 118 3 2" xfId="11620"/>
    <cellStyle name="Normal 118 3 2 2" xfId="11621"/>
    <cellStyle name="Normal 118 3 2 2 2" xfId="11622"/>
    <cellStyle name="Normal 118 3 2 3" xfId="11623"/>
    <cellStyle name="Normal 118 3 2 3 2" xfId="11624"/>
    <cellStyle name="Normal 118 3 2 4" xfId="11625"/>
    <cellStyle name="Normal 118 3 3" xfId="11626"/>
    <cellStyle name="Normal 118 3 3 2" xfId="11627"/>
    <cellStyle name="Normal 118 3 4" xfId="11628"/>
    <cellStyle name="Normal 118 3 4 2" xfId="11629"/>
    <cellStyle name="Normal 118 3 5" xfId="11630"/>
    <cellStyle name="Normal 118 4" xfId="11631"/>
    <cellStyle name="Normal 118 4 2" xfId="11632"/>
    <cellStyle name="Normal 118 4 2 2" xfId="11633"/>
    <cellStyle name="Normal 118 4 3" xfId="11634"/>
    <cellStyle name="Normal 118 4 3 2" xfId="11635"/>
    <cellStyle name="Normal 118 4 4" xfId="11636"/>
    <cellStyle name="Normal 118 5" xfId="11637"/>
    <cellStyle name="Normal 118 5 2" xfId="11638"/>
    <cellStyle name="Normal 118 5 2 2" xfId="11639"/>
    <cellStyle name="Normal 118 5 3" xfId="11640"/>
    <cellStyle name="Normal 118 5 3 2" xfId="11641"/>
    <cellStyle name="Normal 118 5 4" xfId="11642"/>
    <cellStyle name="Normal 118 6" xfId="11643"/>
    <cellStyle name="Normal 118 6 2" xfId="11644"/>
    <cellStyle name="Normal 118 7" xfId="11645"/>
    <cellStyle name="Normal 118 7 2" xfId="11646"/>
    <cellStyle name="Normal 118 8" xfId="11647"/>
    <cellStyle name="Normal 119" xfId="11648"/>
    <cellStyle name="Normal 119 2" xfId="11649"/>
    <cellStyle name="Normal 119 2 2" xfId="11650"/>
    <cellStyle name="Normal 119 2 2 2" xfId="11651"/>
    <cellStyle name="Normal 119 2 2 2 2" xfId="11652"/>
    <cellStyle name="Normal 119 2 2 3" xfId="11653"/>
    <cellStyle name="Normal 119 2 2 3 2" xfId="11654"/>
    <cellStyle name="Normal 119 2 2 4" xfId="11655"/>
    <cellStyle name="Normal 119 2 3" xfId="11656"/>
    <cellStyle name="Normal 119 2 3 2" xfId="11657"/>
    <cellStyle name="Normal 119 2 4" xfId="11658"/>
    <cellStyle name="Normal 119 2 4 2" xfId="11659"/>
    <cellStyle name="Normal 119 2 5" xfId="11660"/>
    <cellStyle name="Normal 119 3" xfId="11661"/>
    <cellStyle name="Normal 119 3 2" xfId="11662"/>
    <cellStyle name="Normal 119 3 2 2" xfId="11663"/>
    <cellStyle name="Normal 119 3 2 2 2" xfId="11664"/>
    <cellStyle name="Normal 119 3 2 3" xfId="11665"/>
    <cellStyle name="Normal 119 3 2 3 2" xfId="11666"/>
    <cellStyle name="Normal 119 3 2 4" xfId="11667"/>
    <cellStyle name="Normal 119 3 3" xfId="11668"/>
    <cellStyle name="Normal 119 3 3 2" xfId="11669"/>
    <cellStyle name="Normal 119 3 4" xfId="11670"/>
    <cellStyle name="Normal 119 3 4 2" xfId="11671"/>
    <cellStyle name="Normal 119 3 5" xfId="11672"/>
    <cellStyle name="Normal 119 4" xfId="11673"/>
    <cellStyle name="Normal 119 4 2" xfId="11674"/>
    <cellStyle name="Normal 119 4 2 2" xfId="11675"/>
    <cellStyle name="Normal 119 4 3" xfId="11676"/>
    <cellStyle name="Normal 119 4 3 2" xfId="11677"/>
    <cellStyle name="Normal 119 4 4" xfId="11678"/>
    <cellStyle name="Normal 119 5" xfId="11679"/>
    <cellStyle name="Normal 119 5 2" xfId="11680"/>
    <cellStyle name="Normal 119 5 2 2" xfId="11681"/>
    <cellStyle name="Normal 119 5 3" xfId="11682"/>
    <cellStyle name="Normal 119 5 3 2" xfId="11683"/>
    <cellStyle name="Normal 119 5 4" xfId="11684"/>
    <cellStyle name="Normal 119 6" xfId="11685"/>
    <cellStyle name="Normal 119 6 2" xfId="11686"/>
    <cellStyle name="Normal 119 7" xfId="11687"/>
    <cellStyle name="Normal 119 7 2" xfId="11688"/>
    <cellStyle name="Normal 119 8" xfId="11689"/>
    <cellStyle name="Normal 12" xfId="11690"/>
    <cellStyle name="Normal 12 2" xfId="11691"/>
    <cellStyle name="Normal 12 2 2" xfId="11692"/>
    <cellStyle name="Normal 12 2 3" xfId="11693"/>
    <cellStyle name="Normal 12 2 4" xfId="11694"/>
    <cellStyle name="Normal 12 2 5" xfId="11695"/>
    <cellStyle name="Normal 12 3" xfId="11696"/>
    <cellStyle name="Normal 12 4" xfId="11697"/>
    <cellStyle name="Normal 12 5" xfId="11698"/>
    <cellStyle name="Normal 12 6" xfId="11699"/>
    <cellStyle name="Normal 12 7" xfId="11700"/>
    <cellStyle name="Normal 12 8" xfId="11701"/>
    <cellStyle name="Normal 12_GGB DomLaw Results" xfId="11702"/>
    <cellStyle name="Normal 120" xfId="11703"/>
    <cellStyle name="Normal 120 2" xfId="11704"/>
    <cellStyle name="Normal 120 2 2" xfId="11705"/>
    <cellStyle name="Normal 120 2 2 2" xfId="11706"/>
    <cellStyle name="Normal 120 2 2 2 2" xfId="11707"/>
    <cellStyle name="Normal 120 2 2 3" xfId="11708"/>
    <cellStyle name="Normal 120 2 2 3 2" xfId="11709"/>
    <cellStyle name="Normal 120 2 2 4" xfId="11710"/>
    <cellStyle name="Normal 120 2 3" xfId="11711"/>
    <cellStyle name="Normal 120 2 3 2" xfId="11712"/>
    <cellStyle name="Normal 120 2 4" xfId="11713"/>
    <cellStyle name="Normal 120 2 4 2" xfId="11714"/>
    <cellStyle name="Normal 120 2 5" xfId="11715"/>
    <cellStyle name="Normal 120 3" xfId="11716"/>
    <cellStyle name="Normal 120 3 2" xfId="11717"/>
    <cellStyle name="Normal 120 3 2 2" xfId="11718"/>
    <cellStyle name="Normal 120 3 2 2 2" xfId="11719"/>
    <cellStyle name="Normal 120 3 2 3" xfId="11720"/>
    <cellStyle name="Normal 120 3 2 3 2" xfId="11721"/>
    <cellStyle name="Normal 120 3 2 4" xfId="11722"/>
    <cellStyle name="Normal 120 3 3" xfId="11723"/>
    <cellStyle name="Normal 120 3 3 2" xfId="11724"/>
    <cellStyle name="Normal 120 3 4" xfId="11725"/>
    <cellStyle name="Normal 120 3 4 2" xfId="11726"/>
    <cellStyle name="Normal 120 3 5" xfId="11727"/>
    <cellStyle name="Normal 120 4" xfId="11728"/>
    <cellStyle name="Normal 120 4 2" xfId="11729"/>
    <cellStyle name="Normal 120 4 2 2" xfId="11730"/>
    <cellStyle name="Normal 120 4 3" xfId="11731"/>
    <cellStyle name="Normal 120 4 3 2" xfId="11732"/>
    <cellStyle name="Normal 120 4 4" xfId="11733"/>
    <cellStyle name="Normal 120 5" xfId="11734"/>
    <cellStyle name="Normal 120 5 2" xfId="11735"/>
    <cellStyle name="Normal 120 5 2 2" xfId="11736"/>
    <cellStyle name="Normal 120 5 3" xfId="11737"/>
    <cellStyle name="Normal 120 5 3 2" xfId="11738"/>
    <cellStyle name="Normal 120 5 4" xfId="11739"/>
    <cellStyle name="Normal 120 6" xfId="11740"/>
    <cellStyle name="Normal 120 6 2" xfId="11741"/>
    <cellStyle name="Normal 120 7" xfId="11742"/>
    <cellStyle name="Normal 120 7 2" xfId="11743"/>
    <cellStyle name="Normal 120 8" xfId="11744"/>
    <cellStyle name="Normal 121" xfId="11745"/>
    <cellStyle name="Normal 121 2" xfId="11746"/>
    <cellStyle name="Normal 121 2 2" xfId="11747"/>
    <cellStyle name="Normal 121 2 2 2" xfId="11748"/>
    <cellStyle name="Normal 121 2 2 2 2" xfId="11749"/>
    <cellStyle name="Normal 121 2 2 3" xfId="11750"/>
    <cellStyle name="Normal 121 2 2 3 2" xfId="11751"/>
    <cellStyle name="Normal 121 2 2 4" xfId="11752"/>
    <cellStyle name="Normal 121 2 3" xfId="11753"/>
    <cellStyle name="Normal 121 2 3 2" xfId="11754"/>
    <cellStyle name="Normal 121 2 4" xfId="11755"/>
    <cellStyle name="Normal 121 2 4 2" xfId="11756"/>
    <cellStyle name="Normal 121 2 5" xfId="11757"/>
    <cellStyle name="Normal 121 3" xfId="11758"/>
    <cellStyle name="Normal 121 3 2" xfId="11759"/>
    <cellStyle name="Normal 121 3 2 2" xfId="11760"/>
    <cellStyle name="Normal 121 3 2 2 2" xfId="11761"/>
    <cellStyle name="Normal 121 3 2 3" xfId="11762"/>
    <cellStyle name="Normal 121 3 2 3 2" xfId="11763"/>
    <cellStyle name="Normal 121 3 2 4" xfId="11764"/>
    <cellStyle name="Normal 121 3 3" xfId="11765"/>
    <cellStyle name="Normal 121 3 3 2" xfId="11766"/>
    <cellStyle name="Normal 121 3 4" xfId="11767"/>
    <cellStyle name="Normal 121 3 4 2" xfId="11768"/>
    <cellStyle name="Normal 121 3 5" xfId="11769"/>
    <cellStyle name="Normal 121 4" xfId="11770"/>
    <cellStyle name="Normal 121 4 2" xfId="11771"/>
    <cellStyle name="Normal 121 4 2 2" xfId="11772"/>
    <cellStyle name="Normal 121 4 3" xfId="11773"/>
    <cellStyle name="Normal 121 4 3 2" xfId="11774"/>
    <cellStyle name="Normal 121 4 4" xfId="11775"/>
    <cellStyle name="Normal 121 5" xfId="11776"/>
    <cellStyle name="Normal 121 5 2" xfId="11777"/>
    <cellStyle name="Normal 121 5 2 2" xfId="11778"/>
    <cellStyle name="Normal 121 5 3" xfId="11779"/>
    <cellStyle name="Normal 121 5 3 2" xfId="11780"/>
    <cellStyle name="Normal 121 5 4" xfId="11781"/>
    <cellStyle name="Normal 121 6" xfId="11782"/>
    <cellStyle name="Normal 121 6 2" xfId="11783"/>
    <cellStyle name="Normal 121 7" xfId="11784"/>
    <cellStyle name="Normal 121 7 2" xfId="11785"/>
    <cellStyle name="Normal 121 8" xfId="11786"/>
    <cellStyle name="Normal 122" xfId="11787"/>
    <cellStyle name="Normal 123" xfId="11788"/>
    <cellStyle name="Normal 123 2" xfId="11789"/>
    <cellStyle name="Normal 123 2 2" xfId="11790"/>
    <cellStyle name="Normal 123 2 2 2" xfId="11791"/>
    <cellStyle name="Normal 123 2 2 2 2" xfId="11792"/>
    <cellStyle name="Normal 123 2 2 3" xfId="11793"/>
    <cellStyle name="Normal 123 2 2 3 2" xfId="11794"/>
    <cellStyle name="Normal 123 2 2 4" xfId="11795"/>
    <cellStyle name="Normal 123 2 3" xfId="11796"/>
    <cellStyle name="Normal 123 2 3 2" xfId="11797"/>
    <cellStyle name="Normal 123 2 4" xfId="11798"/>
    <cellStyle name="Normal 123 2 4 2" xfId="11799"/>
    <cellStyle name="Normal 123 2 5" xfId="11800"/>
    <cellStyle name="Normal 123 3" xfId="11801"/>
    <cellStyle name="Normal 123 3 2" xfId="11802"/>
    <cellStyle name="Normal 123 3 2 2" xfId="11803"/>
    <cellStyle name="Normal 123 3 2 2 2" xfId="11804"/>
    <cellStyle name="Normal 123 3 2 3" xfId="11805"/>
    <cellStyle name="Normal 123 3 2 3 2" xfId="11806"/>
    <cellStyle name="Normal 123 3 2 4" xfId="11807"/>
    <cellStyle name="Normal 123 3 3" xfId="11808"/>
    <cellStyle name="Normal 123 3 3 2" xfId="11809"/>
    <cellStyle name="Normal 123 3 4" xfId="11810"/>
    <cellStyle name="Normal 123 3 4 2" xfId="11811"/>
    <cellStyle name="Normal 123 3 5" xfId="11812"/>
    <cellStyle name="Normal 123 4" xfId="11813"/>
    <cellStyle name="Normal 123 4 2" xfId="11814"/>
    <cellStyle name="Normal 123 4 2 2" xfId="11815"/>
    <cellStyle name="Normal 123 4 3" xfId="11816"/>
    <cellStyle name="Normal 123 4 3 2" xfId="11817"/>
    <cellStyle name="Normal 123 4 4" xfId="11818"/>
    <cellStyle name="Normal 123 5" xfId="11819"/>
    <cellStyle name="Normal 123 5 2" xfId="11820"/>
    <cellStyle name="Normal 123 5 2 2" xfId="11821"/>
    <cellStyle name="Normal 123 5 3" xfId="11822"/>
    <cellStyle name="Normal 123 5 3 2" xfId="11823"/>
    <cellStyle name="Normal 123 5 4" xfId="11824"/>
    <cellStyle name="Normal 123 6" xfId="11825"/>
    <cellStyle name="Normal 123 6 2" xfId="11826"/>
    <cellStyle name="Normal 123 7" xfId="11827"/>
    <cellStyle name="Normal 123 7 2" xfId="11828"/>
    <cellStyle name="Normal 123 8" xfId="11829"/>
    <cellStyle name="Normal 124" xfId="11830"/>
    <cellStyle name="Normal 124 10" xfId="11831"/>
    <cellStyle name="Normal 124 2" xfId="11832"/>
    <cellStyle name="Normal 124 2 2" xfId="11833"/>
    <cellStyle name="Normal 124 2 2 2" xfId="11834"/>
    <cellStyle name="Normal 124 2 2 2 2" xfId="11835"/>
    <cellStyle name="Normal 124 2 2 3" xfId="11836"/>
    <cellStyle name="Normal 124 2 2 3 2" xfId="11837"/>
    <cellStyle name="Normal 124 2 2 4" xfId="11838"/>
    <cellStyle name="Normal 124 2 3" xfId="11839"/>
    <cellStyle name="Normal 124 2 3 2" xfId="11840"/>
    <cellStyle name="Normal 124 2 4" xfId="11841"/>
    <cellStyle name="Normal 124 2 4 2" xfId="11842"/>
    <cellStyle name="Normal 124 2 5" xfId="11843"/>
    <cellStyle name="Normal 124 2 6" xfId="11844"/>
    <cellStyle name="Normal 124 3" xfId="11845"/>
    <cellStyle name="Normal 124 3 2" xfId="11846"/>
    <cellStyle name="Normal 124 3 2 2" xfId="11847"/>
    <cellStyle name="Normal 124 3 2 2 2" xfId="11848"/>
    <cellStyle name="Normal 124 3 2 3" xfId="11849"/>
    <cellStyle name="Normal 124 3 2 3 2" xfId="11850"/>
    <cellStyle name="Normal 124 3 2 4" xfId="11851"/>
    <cellStyle name="Normal 124 3 3" xfId="11852"/>
    <cellStyle name="Normal 124 3 3 2" xfId="11853"/>
    <cellStyle name="Normal 124 3 4" xfId="11854"/>
    <cellStyle name="Normal 124 3 4 2" xfId="11855"/>
    <cellStyle name="Normal 124 3 5" xfId="11856"/>
    <cellStyle name="Normal 124 4" xfId="11857"/>
    <cellStyle name="Normal 124 4 2" xfId="11858"/>
    <cellStyle name="Normal 124 4 2 2" xfId="11859"/>
    <cellStyle name="Normal 124 4 3" xfId="11860"/>
    <cellStyle name="Normal 124 4 3 2" xfId="11861"/>
    <cellStyle name="Normal 124 4 4" xfId="11862"/>
    <cellStyle name="Normal 124 5" xfId="11863"/>
    <cellStyle name="Normal 124 5 2" xfId="11864"/>
    <cellStyle name="Normal 124 5 2 2" xfId="11865"/>
    <cellStyle name="Normal 124 5 3" xfId="11866"/>
    <cellStyle name="Normal 124 5 3 2" xfId="11867"/>
    <cellStyle name="Normal 124 5 4" xfId="11868"/>
    <cellStyle name="Normal 124 6" xfId="11869"/>
    <cellStyle name="Normal 124 6 2" xfId="11870"/>
    <cellStyle name="Normal 124 7" xfId="11871"/>
    <cellStyle name="Normal 124 7 2" xfId="11872"/>
    <cellStyle name="Normal 124 8" xfId="11873"/>
    <cellStyle name="Normal 124 9" xfId="11874"/>
    <cellStyle name="Normal 125" xfId="11875"/>
    <cellStyle name="Normal 125 2" xfId="11876"/>
    <cellStyle name="Normal 126" xfId="11877"/>
    <cellStyle name="Normal 126 2" xfId="11878"/>
    <cellStyle name="Normal 126 3" xfId="11879"/>
    <cellStyle name="Normal 127" xfId="11880"/>
    <cellStyle name="Normal 127 2" xfId="11881"/>
    <cellStyle name="Normal 128" xfId="11882"/>
    <cellStyle name="Normal 128 2" xfId="11883"/>
    <cellStyle name="Normal 129" xfId="11884"/>
    <cellStyle name="Normal 13" xfId="11885"/>
    <cellStyle name="Normal 13 10" xfId="11886"/>
    <cellStyle name="Normal 13 10 2" xfId="11887"/>
    <cellStyle name="Normal 13 10 2 2" xfId="11888"/>
    <cellStyle name="Normal 13 10 3" xfId="11889"/>
    <cellStyle name="Normal 13 10 3 2" xfId="11890"/>
    <cellStyle name="Normal 13 10 4" xfId="11891"/>
    <cellStyle name="Normal 13 11" xfId="11892"/>
    <cellStyle name="Normal 13 11 2" xfId="11893"/>
    <cellStyle name="Normal 13 12" xfId="11894"/>
    <cellStyle name="Normal 13 13" xfId="11895"/>
    <cellStyle name="Normal 13 14" xfId="11896"/>
    <cellStyle name="Normal 13 15" xfId="11897"/>
    <cellStyle name="Normal 13 16" xfId="11898"/>
    <cellStyle name="Normal 13 17" xfId="11899"/>
    <cellStyle name="Normal 13 2" xfId="11900"/>
    <cellStyle name="Normal 13 2 10" xfId="11901"/>
    <cellStyle name="Normal 13 2 10 2" xfId="11902"/>
    <cellStyle name="Normal 13 2 11" xfId="11903"/>
    <cellStyle name="Normal 13 2 12" xfId="11904"/>
    <cellStyle name="Normal 13 2 13" xfId="11905"/>
    <cellStyle name="Normal 13 2 14" xfId="11906"/>
    <cellStyle name="Normal 13 2 15" xfId="11907"/>
    <cellStyle name="Normal 13 2 16" xfId="11908"/>
    <cellStyle name="Normal 13 2 2" xfId="11909"/>
    <cellStyle name="Normal 13 2 2 2" xfId="11910"/>
    <cellStyle name="Normal 13 2 2 3" xfId="11911"/>
    <cellStyle name="Normal 13 2 2 4" xfId="11912"/>
    <cellStyle name="Normal 13 2 2 5" xfId="11913"/>
    <cellStyle name="Normal 13 2 3" xfId="11914"/>
    <cellStyle name="Normal 13 2 3 2" xfId="11915"/>
    <cellStyle name="Normal 13 2 3 3" xfId="11916"/>
    <cellStyle name="Normal 13 2 3 4" xfId="11917"/>
    <cellStyle name="Normal 13 2 3 5" xfId="11918"/>
    <cellStyle name="Normal 13 2 4" xfId="11919"/>
    <cellStyle name="Normal 13 2 4 10" xfId="11920"/>
    <cellStyle name="Normal 13 2 4 2" xfId="11921"/>
    <cellStyle name="Normal 13 2 4 2 2" xfId="11922"/>
    <cellStyle name="Normal 13 2 4 2 2 2" xfId="11923"/>
    <cellStyle name="Normal 13 2 4 2 2 2 2" xfId="11924"/>
    <cellStyle name="Normal 13 2 4 2 2 3" xfId="11925"/>
    <cellStyle name="Normal 13 2 4 2 2 3 2" xfId="11926"/>
    <cellStyle name="Normal 13 2 4 2 2 4" xfId="11927"/>
    <cellStyle name="Normal 13 2 4 2 3" xfId="11928"/>
    <cellStyle name="Normal 13 2 4 2 3 2" xfId="11929"/>
    <cellStyle name="Normal 13 2 4 2 4" xfId="11930"/>
    <cellStyle name="Normal 13 2 4 2 4 2" xfId="11931"/>
    <cellStyle name="Normal 13 2 4 2 5" xfId="11932"/>
    <cellStyle name="Normal 13 2 4 2 6" xfId="11933"/>
    <cellStyle name="Normal 13 2 4 3" xfId="11934"/>
    <cellStyle name="Normal 13 2 4 3 2" xfId="11935"/>
    <cellStyle name="Normal 13 2 4 3 2 2" xfId="11936"/>
    <cellStyle name="Normal 13 2 4 3 2 2 2" xfId="11937"/>
    <cellStyle name="Normal 13 2 4 3 2 3" xfId="11938"/>
    <cellStyle name="Normal 13 2 4 3 2 3 2" xfId="11939"/>
    <cellStyle name="Normal 13 2 4 3 2 4" xfId="11940"/>
    <cellStyle name="Normal 13 2 4 3 3" xfId="11941"/>
    <cellStyle name="Normal 13 2 4 3 3 2" xfId="11942"/>
    <cellStyle name="Normal 13 2 4 3 4" xfId="11943"/>
    <cellStyle name="Normal 13 2 4 3 4 2" xfId="11944"/>
    <cellStyle name="Normal 13 2 4 3 5" xfId="11945"/>
    <cellStyle name="Normal 13 2 4 4" xfId="11946"/>
    <cellStyle name="Normal 13 2 4 4 2" xfId="11947"/>
    <cellStyle name="Normal 13 2 4 4 2 2" xfId="11948"/>
    <cellStyle name="Normal 13 2 4 4 3" xfId="11949"/>
    <cellStyle name="Normal 13 2 4 4 3 2" xfId="11950"/>
    <cellStyle name="Normal 13 2 4 4 4" xfId="11951"/>
    <cellStyle name="Normal 13 2 4 5" xfId="11952"/>
    <cellStyle name="Normal 13 2 4 5 2" xfId="11953"/>
    <cellStyle name="Normal 13 2 4 5 2 2" xfId="11954"/>
    <cellStyle name="Normal 13 2 4 5 3" xfId="11955"/>
    <cellStyle name="Normal 13 2 4 5 3 2" xfId="11956"/>
    <cellStyle name="Normal 13 2 4 5 4" xfId="11957"/>
    <cellStyle name="Normal 13 2 4 6" xfId="11958"/>
    <cellStyle name="Normal 13 2 4 6 2" xfId="11959"/>
    <cellStyle name="Normal 13 2 4 7" xfId="11960"/>
    <cellStyle name="Normal 13 2 4 7 2" xfId="11961"/>
    <cellStyle name="Normal 13 2 4 8" xfId="11962"/>
    <cellStyle name="Normal 13 2 4 9" xfId="11963"/>
    <cellStyle name="Normal 13 2 5" xfId="11964"/>
    <cellStyle name="Normal 13 2 5 2" xfId="11965"/>
    <cellStyle name="Normal 13 2 5 2 2" xfId="11966"/>
    <cellStyle name="Normal 13 2 5 2 2 2" xfId="11967"/>
    <cellStyle name="Normal 13 2 5 2 2 2 2" xfId="11968"/>
    <cellStyle name="Normal 13 2 5 2 2 3" xfId="11969"/>
    <cellStyle name="Normal 13 2 5 2 2 3 2" xfId="11970"/>
    <cellStyle name="Normal 13 2 5 2 2 4" xfId="11971"/>
    <cellStyle name="Normal 13 2 5 2 3" xfId="11972"/>
    <cellStyle name="Normal 13 2 5 2 3 2" xfId="11973"/>
    <cellStyle name="Normal 13 2 5 2 4" xfId="11974"/>
    <cellStyle name="Normal 13 2 5 2 4 2" xfId="11975"/>
    <cellStyle name="Normal 13 2 5 2 5" xfId="11976"/>
    <cellStyle name="Normal 13 2 5 2 6" xfId="11977"/>
    <cellStyle name="Normal 13 2 5 3" xfId="11978"/>
    <cellStyle name="Normal 13 2 5 3 2" xfId="11979"/>
    <cellStyle name="Normal 13 2 5 3 2 2" xfId="11980"/>
    <cellStyle name="Normal 13 2 5 3 3" xfId="11981"/>
    <cellStyle name="Normal 13 2 5 3 3 2" xfId="11982"/>
    <cellStyle name="Normal 13 2 5 3 4" xfId="11983"/>
    <cellStyle name="Normal 13 2 5 4" xfId="11984"/>
    <cellStyle name="Normal 13 2 5 4 2" xfId="11985"/>
    <cellStyle name="Normal 13 2 5 5" xfId="11986"/>
    <cellStyle name="Normal 13 2 5 5 2" xfId="11987"/>
    <cellStyle name="Normal 13 2 5 6" xfId="11988"/>
    <cellStyle name="Normal 13 2 5 7" xfId="11989"/>
    <cellStyle name="Normal 13 2 6" xfId="11990"/>
    <cellStyle name="Normal 13 2 6 2" xfId="11991"/>
    <cellStyle name="Normal 13 2 6 2 2" xfId="11992"/>
    <cellStyle name="Normal 13 2 6 3" xfId="11993"/>
    <cellStyle name="Normal 13 2 7" xfId="11994"/>
    <cellStyle name="Normal 13 2 7 2" xfId="11995"/>
    <cellStyle name="Normal 13 2 7 2 2" xfId="11996"/>
    <cellStyle name="Normal 13 2 7 2 2 2" xfId="11997"/>
    <cellStyle name="Normal 13 2 7 2 3" xfId="11998"/>
    <cellStyle name="Normal 13 2 7 2 3 2" xfId="11999"/>
    <cellStyle name="Normal 13 2 7 2 4" xfId="12000"/>
    <cellStyle name="Normal 13 2 7 3" xfId="12001"/>
    <cellStyle name="Normal 13 2 7 3 2" xfId="12002"/>
    <cellStyle name="Normal 13 2 7 4" xfId="12003"/>
    <cellStyle name="Normal 13 2 7 4 2" xfId="12004"/>
    <cellStyle name="Normal 13 2 7 5" xfId="12005"/>
    <cellStyle name="Normal 13 2 7 6" xfId="12006"/>
    <cellStyle name="Normal 13 2 8" xfId="12007"/>
    <cellStyle name="Normal 13 2 8 2" xfId="12008"/>
    <cellStyle name="Normal 13 2 8 2 2" xfId="12009"/>
    <cellStyle name="Normal 13 2 8 3" xfId="12010"/>
    <cellStyle name="Normal 13 2 8 3 2" xfId="12011"/>
    <cellStyle name="Normal 13 2 8 4" xfId="12012"/>
    <cellStyle name="Normal 13 2 9" xfId="12013"/>
    <cellStyle name="Normal 13 2 9 2" xfId="12014"/>
    <cellStyle name="Normal 13 2 9 2 2" xfId="12015"/>
    <cellStyle name="Normal 13 2 9 3" xfId="12016"/>
    <cellStyle name="Normal 13 2 9 3 2" xfId="12017"/>
    <cellStyle name="Normal 13 2 9 4" xfId="12018"/>
    <cellStyle name="Normal 13 3" xfId="12019"/>
    <cellStyle name="Normal 13 3 2" xfId="12020"/>
    <cellStyle name="Normal 13 3 3" xfId="12021"/>
    <cellStyle name="Normal 13 3 4" xfId="12022"/>
    <cellStyle name="Normal 13 3 5" xfId="12023"/>
    <cellStyle name="Normal 13 4" xfId="12024"/>
    <cellStyle name="Normal 13 4 2" xfId="12025"/>
    <cellStyle name="Normal 13 4 3" xfId="12026"/>
    <cellStyle name="Normal 13 4 4" xfId="12027"/>
    <cellStyle name="Normal 13 4 5" xfId="12028"/>
    <cellStyle name="Normal 13 5" xfId="12029"/>
    <cellStyle name="Normal 13 5 10" xfId="12030"/>
    <cellStyle name="Normal 13 5 2" xfId="12031"/>
    <cellStyle name="Normal 13 5 2 2" xfId="12032"/>
    <cellStyle name="Normal 13 5 2 2 2" xfId="12033"/>
    <cellStyle name="Normal 13 5 2 2 2 2" xfId="12034"/>
    <cellStyle name="Normal 13 5 2 2 3" xfId="12035"/>
    <cellStyle name="Normal 13 5 2 2 3 2" xfId="12036"/>
    <cellStyle name="Normal 13 5 2 2 4" xfId="12037"/>
    <cellStyle name="Normal 13 5 2 3" xfId="12038"/>
    <cellStyle name="Normal 13 5 2 3 2" xfId="12039"/>
    <cellStyle name="Normal 13 5 2 4" xfId="12040"/>
    <cellStyle name="Normal 13 5 2 4 2" xfId="12041"/>
    <cellStyle name="Normal 13 5 2 5" xfId="12042"/>
    <cellStyle name="Normal 13 5 2 6" xfId="12043"/>
    <cellStyle name="Normal 13 5 3" xfId="12044"/>
    <cellStyle name="Normal 13 5 3 2" xfId="12045"/>
    <cellStyle name="Normal 13 5 3 2 2" xfId="12046"/>
    <cellStyle name="Normal 13 5 3 2 2 2" xfId="12047"/>
    <cellStyle name="Normal 13 5 3 2 3" xfId="12048"/>
    <cellStyle name="Normal 13 5 3 2 3 2" xfId="12049"/>
    <cellStyle name="Normal 13 5 3 2 4" xfId="12050"/>
    <cellStyle name="Normal 13 5 3 3" xfId="12051"/>
    <cellStyle name="Normal 13 5 3 3 2" xfId="12052"/>
    <cellStyle name="Normal 13 5 3 4" xfId="12053"/>
    <cellStyle name="Normal 13 5 3 4 2" xfId="12054"/>
    <cellStyle name="Normal 13 5 3 5" xfId="12055"/>
    <cellStyle name="Normal 13 5 4" xfId="12056"/>
    <cellStyle name="Normal 13 5 4 2" xfId="12057"/>
    <cellStyle name="Normal 13 5 4 2 2" xfId="12058"/>
    <cellStyle name="Normal 13 5 4 3" xfId="12059"/>
    <cellStyle name="Normal 13 5 4 3 2" xfId="12060"/>
    <cellStyle name="Normal 13 5 4 4" xfId="12061"/>
    <cellStyle name="Normal 13 5 5" xfId="12062"/>
    <cellStyle name="Normal 13 5 5 2" xfId="12063"/>
    <cellStyle name="Normal 13 5 5 2 2" xfId="12064"/>
    <cellStyle name="Normal 13 5 5 3" xfId="12065"/>
    <cellStyle name="Normal 13 5 5 3 2" xfId="12066"/>
    <cellStyle name="Normal 13 5 5 4" xfId="12067"/>
    <cellStyle name="Normal 13 5 6" xfId="12068"/>
    <cellStyle name="Normal 13 5 6 2" xfId="12069"/>
    <cellStyle name="Normal 13 5 7" xfId="12070"/>
    <cellStyle name="Normal 13 5 7 2" xfId="12071"/>
    <cellStyle name="Normal 13 5 8" xfId="12072"/>
    <cellStyle name="Normal 13 5 9" xfId="12073"/>
    <cellStyle name="Normal 13 6" xfId="12074"/>
    <cellStyle name="Normal 13 6 2" xfId="12075"/>
    <cellStyle name="Normal 13 6 2 2" xfId="12076"/>
    <cellStyle name="Normal 13 6 2 2 2" xfId="12077"/>
    <cellStyle name="Normal 13 6 2 2 2 2" xfId="12078"/>
    <cellStyle name="Normal 13 6 2 2 3" xfId="12079"/>
    <cellStyle name="Normal 13 6 2 2 3 2" xfId="12080"/>
    <cellStyle name="Normal 13 6 2 2 4" xfId="12081"/>
    <cellStyle name="Normal 13 6 2 3" xfId="12082"/>
    <cellStyle name="Normal 13 6 2 3 2" xfId="12083"/>
    <cellStyle name="Normal 13 6 2 4" xfId="12084"/>
    <cellStyle name="Normal 13 6 2 4 2" xfId="12085"/>
    <cellStyle name="Normal 13 6 2 5" xfId="12086"/>
    <cellStyle name="Normal 13 6 2 6" xfId="12087"/>
    <cellStyle name="Normal 13 6 3" xfId="12088"/>
    <cellStyle name="Normal 13 6 3 2" xfId="12089"/>
    <cellStyle name="Normal 13 6 3 2 2" xfId="12090"/>
    <cellStyle name="Normal 13 6 3 3" xfId="12091"/>
    <cellStyle name="Normal 13 6 3 3 2" xfId="12092"/>
    <cellStyle name="Normal 13 6 3 4" xfId="12093"/>
    <cellStyle name="Normal 13 6 4" xfId="12094"/>
    <cellStyle name="Normal 13 6 4 2" xfId="12095"/>
    <cellStyle name="Normal 13 6 5" xfId="12096"/>
    <cellStyle name="Normal 13 6 5 2" xfId="12097"/>
    <cellStyle name="Normal 13 6 6" xfId="12098"/>
    <cellStyle name="Normal 13 6 7" xfId="12099"/>
    <cellStyle name="Normal 13 7" xfId="12100"/>
    <cellStyle name="Normal 13 7 2" xfId="12101"/>
    <cellStyle name="Normal 13 7 2 2" xfId="12102"/>
    <cellStyle name="Normal 13 7 3" xfId="12103"/>
    <cellStyle name="Normal 13 8" xfId="12104"/>
    <cellStyle name="Normal 13 8 2" xfId="12105"/>
    <cellStyle name="Normal 13 8 2 2" xfId="12106"/>
    <cellStyle name="Normal 13 8 2 2 2" xfId="12107"/>
    <cellStyle name="Normal 13 8 2 3" xfId="12108"/>
    <cellStyle name="Normal 13 8 2 3 2" xfId="12109"/>
    <cellStyle name="Normal 13 8 2 4" xfId="12110"/>
    <cellStyle name="Normal 13 8 3" xfId="12111"/>
    <cellStyle name="Normal 13 8 3 2" xfId="12112"/>
    <cellStyle name="Normal 13 8 4" xfId="12113"/>
    <cellStyle name="Normal 13 8 4 2" xfId="12114"/>
    <cellStyle name="Normal 13 8 5" xfId="12115"/>
    <cellStyle name="Normal 13 8 6" xfId="12116"/>
    <cellStyle name="Normal 13 9" xfId="12117"/>
    <cellStyle name="Normal 13 9 2" xfId="12118"/>
    <cellStyle name="Normal 13 9 2 2" xfId="12119"/>
    <cellStyle name="Normal 13 9 3" xfId="12120"/>
    <cellStyle name="Normal 13 9 3 2" xfId="12121"/>
    <cellStyle name="Normal 13 9 4" xfId="12122"/>
    <cellStyle name="Normal 13_20110918_Additional measures_ECB" xfId="12123"/>
    <cellStyle name="Normal 130" xfId="12124"/>
    <cellStyle name="Normal 131" xfId="12125"/>
    <cellStyle name="Normal 132" xfId="12126"/>
    <cellStyle name="Normal 133" xfId="12127"/>
    <cellStyle name="Normal 134" xfId="12128"/>
    <cellStyle name="Normal 135" xfId="12129"/>
    <cellStyle name="Normal 136" xfId="12130"/>
    <cellStyle name="Normal 137" xfId="12131"/>
    <cellStyle name="Normal 138" xfId="12132"/>
    <cellStyle name="Normal 139" xfId="12133"/>
    <cellStyle name="Normal 14" xfId="12134"/>
    <cellStyle name="Normal 14 10" xfId="12135"/>
    <cellStyle name="Normal 14 10 2" xfId="12136"/>
    <cellStyle name="Normal 14 10 2 2" xfId="12137"/>
    <cellStyle name="Normal 14 10 3" xfId="12138"/>
    <cellStyle name="Normal 14 10 3 2" xfId="12139"/>
    <cellStyle name="Normal 14 10 4" xfId="12140"/>
    <cellStyle name="Normal 14 11" xfId="12141"/>
    <cellStyle name="Normal 14 11 2" xfId="12142"/>
    <cellStyle name="Normal 14 12" xfId="12143"/>
    <cellStyle name="Normal 14 13" xfId="12144"/>
    <cellStyle name="Normal 14 14" xfId="12145"/>
    <cellStyle name="Normal 14 15" xfId="12146"/>
    <cellStyle name="Normal 14 16" xfId="12147"/>
    <cellStyle name="Normal 14 17" xfId="12148"/>
    <cellStyle name="Normal 14 2" xfId="12149"/>
    <cellStyle name="Normal 14 2 10" xfId="12150"/>
    <cellStyle name="Normal 14 2 10 2" xfId="12151"/>
    <cellStyle name="Normal 14 2 11" xfId="12152"/>
    <cellStyle name="Normal 14 2 12" xfId="12153"/>
    <cellStyle name="Normal 14 2 13" xfId="12154"/>
    <cellStyle name="Normal 14 2 14" xfId="12155"/>
    <cellStyle name="Normal 14 2 15" xfId="12156"/>
    <cellStyle name="Normal 14 2 16" xfId="12157"/>
    <cellStyle name="Normal 14 2 2" xfId="12158"/>
    <cellStyle name="Normal 14 2 2 2" xfId="12159"/>
    <cellStyle name="Normal 14 2 2 3" xfId="12160"/>
    <cellStyle name="Normal 14 2 2 4" xfId="12161"/>
    <cellStyle name="Normal 14 2 2 5" xfId="12162"/>
    <cellStyle name="Normal 14 2 3" xfId="12163"/>
    <cellStyle name="Normal 14 2 3 2" xfId="12164"/>
    <cellStyle name="Normal 14 2 3 3" xfId="12165"/>
    <cellStyle name="Normal 14 2 3 4" xfId="12166"/>
    <cellStyle name="Normal 14 2 3 5" xfId="12167"/>
    <cellStyle name="Normal 14 2 4" xfId="12168"/>
    <cellStyle name="Normal 14 2 4 10" xfId="12169"/>
    <cellStyle name="Normal 14 2 4 2" xfId="12170"/>
    <cellStyle name="Normal 14 2 4 2 2" xfId="12171"/>
    <cellStyle name="Normal 14 2 4 2 2 2" xfId="12172"/>
    <cellStyle name="Normal 14 2 4 2 2 2 2" xfId="12173"/>
    <cellStyle name="Normal 14 2 4 2 2 3" xfId="12174"/>
    <cellStyle name="Normal 14 2 4 2 2 3 2" xfId="12175"/>
    <cellStyle name="Normal 14 2 4 2 2 4" xfId="12176"/>
    <cellStyle name="Normal 14 2 4 2 3" xfId="12177"/>
    <cellStyle name="Normal 14 2 4 2 3 2" xfId="12178"/>
    <cellStyle name="Normal 14 2 4 2 4" xfId="12179"/>
    <cellStyle name="Normal 14 2 4 2 4 2" xfId="12180"/>
    <cellStyle name="Normal 14 2 4 2 5" xfId="12181"/>
    <cellStyle name="Normal 14 2 4 2 6" xfId="12182"/>
    <cellStyle name="Normal 14 2 4 3" xfId="12183"/>
    <cellStyle name="Normal 14 2 4 3 2" xfId="12184"/>
    <cellStyle name="Normal 14 2 4 3 2 2" xfId="12185"/>
    <cellStyle name="Normal 14 2 4 3 2 2 2" xfId="12186"/>
    <cellStyle name="Normal 14 2 4 3 2 3" xfId="12187"/>
    <cellStyle name="Normal 14 2 4 3 2 3 2" xfId="12188"/>
    <cellStyle name="Normal 14 2 4 3 2 4" xfId="12189"/>
    <cellStyle name="Normal 14 2 4 3 3" xfId="12190"/>
    <cellStyle name="Normal 14 2 4 3 3 2" xfId="12191"/>
    <cellStyle name="Normal 14 2 4 3 4" xfId="12192"/>
    <cellStyle name="Normal 14 2 4 3 4 2" xfId="12193"/>
    <cellStyle name="Normal 14 2 4 3 5" xfId="12194"/>
    <cellStyle name="Normal 14 2 4 4" xfId="12195"/>
    <cellStyle name="Normal 14 2 4 4 2" xfId="12196"/>
    <cellStyle name="Normal 14 2 4 4 2 2" xfId="12197"/>
    <cellStyle name="Normal 14 2 4 4 3" xfId="12198"/>
    <cellStyle name="Normal 14 2 4 4 3 2" xfId="12199"/>
    <cellStyle name="Normal 14 2 4 4 4" xfId="12200"/>
    <cellStyle name="Normal 14 2 4 5" xfId="12201"/>
    <cellStyle name="Normal 14 2 4 5 2" xfId="12202"/>
    <cellStyle name="Normal 14 2 4 5 2 2" xfId="12203"/>
    <cellStyle name="Normal 14 2 4 5 3" xfId="12204"/>
    <cellStyle name="Normal 14 2 4 5 3 2" xfId="12205"/>
    <cellStyle name="Normal 14 2 4 5 4" xfId="12206"/>
    <cellStyle name="Normal 14 2 4 6" xfId="12207"/>
    <cellStyle name="Normal 14 2 4 6 2" xfId="12208"/>
    <cellStyle name="Normal 14 2 4 7" xfId="12209"/>
    <cellStyle name="Normal 14 2 4 7 2" xfId="12210"/>
    <cellStyle name="Normal 14 2 4 8" xfId="12211"/>
    <cellStyle name="Normal 14 2 4 9" xfId="12212"/>
    <cellStyle name="Normal 14 2 5" xfId="12213"/>
    <cellStyle name="Normal 14 2 5 2" xfId="12214"/>
    <cellStyle name="Normal 14 2 5 2 2" xfId="12215"/>
    <cellStyle name="Normal 14 2 5 2 2 2" xfId="12216"/>
    <cellStyle name="Normal 14 2 5 2 2 2 2" xfId="12217"/>
    <cellStyle name="Normal 14 2 5 2 2 3" xfId="12218"/>
    <cellStyle name="Normal 14 2 5 2 2 3 2" xfId="12219"/>
    <cellStyle name="Normal 14 2 5 2 2 4" xfId="12220"/>
    <cellStyle name="Normal 14 2 5 2 3" xfId="12221"/>
    <cellStyle name="Normal 14 2 5 2 3 2" xfId="12222"/>
    <cellStyle name="Normal 14 2 5 2 4" xfId="12223"/>
    <cellStyle name="Normal 14 2 5 2 4 2" xfId="12224"/>
    <cellStyle name="Normal 14 2 5 2 5" xfId="12225"/>
    <cellStyle name="Normal 14 2 5 2 6" xfId="12226"/>
    <cellStyle name="Normal 14 2 5 3" xfId="12227"/>
    <cellStyle name="Normal 14 2 5 3 2" xfId="12228"/>
    <cellStyle name="Normal 14 2 5 3 2 2" xfId="12229"/>
    <cellStyle name="Normal 14 2 5 3 3" xfId="12230"/>
    <cellStyle name="Normal 14 2 5 3 3 2" xfId="12231"/>
    <cellStyle name="Normal 14 2 5 3 4" xfId="12232"/>
    <cellStyle name="Normal 14 2 5 4" xfId="12233"/>
    <cellStyle name="Normal 14 2 5 4 2" xfId="12234"/>
    <cellStyle name="Normal 14 2 5 5" xfId="12235"/>
    <cellStyle name="Normal 14 2 5 5 2" xfId="12236"/>
    <cellStyle name="Normal 14 2 5 6" xfId="12237"/>
    <cellStyle name="Normal 14 2 5 7" xfId="12238"/>
    <cellStyle name="Normal 14 2 6" xfId="12239"/>
    <cellStyle name="Normal 14 2 6 2" xfId="12240"/>
    <cellStyle name="Normal 14 2 6 2 2" xfId="12241"/>
    <cellStyle name="Normal 14 2 6 3" xfId="12242"/>
    <cellStyle name="Normal 14 2 7" xfId="12243"/>
    <cellStyle name="Normal 14 2 7 2" xfId="12244"/>
    <cellStyle name="Normal 14 2 7 2 2" xfId="12245"/>
    <cellStyle name="Normal 14 2 7 2 2 2" xfId="12246"/>
    <cellStyle name="Normal 14 2 7 2 3" xfId="12247"/>
    <cellStyle name="Normal 14 2 7 2 3 2" xfId="12248"/>
    <cellStyle name="Normal 14 2 7 2 4" xfId="12249"/>
    <cellStyle name="Normal 14 2 7 3" xfId="12250"/>
    <cellStyle name="Normal 14 2 7 3 2" xfId="12251"/>
    <cellStyle name="Normal 14 2 7 4" xfId="12252"/>
    <cellStyle name="Normal 14 2 7 4 2" xfId="12253"/>
    <cellStyle name="Normal 14 2 7 5" xfId="12254"/>
    <cellStyle name="Normal 14 2 7 6" xfId="12255"/>
    <cellStyle name="Normal 14 2 8" xfId="12256"/>
    <cellStyle name="Normal 14 2 8 2" xfId="12257"/>
    <cellStyle name="Normal 14 2 8 2 2" xfId="12258"/>
    <cellStyle name="Normal 14 2 8 3" xfId="12259"/>
    <cellStyle name="Normal 14 2 8 3 2" xfId="12260"/>
    <cellStyle name="Normal 14 2 8 4" xfId="12261"/>
    <cellStyle name="Normal 14 2 9" xfId="12262"/>
    <cellStyle name="Normal 14 2 9 2" xfId="12263"/>
    <cellStyle name="Normal 14 2 9 2 2" xfId="12264"/>
    <cellStyle name="Normal 14 2 9 3" xfId="12265"/>
    <cellStyle name="Normal 14 2 9 3 2" xfId="12266"/>
    <cellStyle name="Normal 14 2 9 4" xfId="12267"/>
    <cellStyle name="Normal 14 3" xfId="12268"/>
    <cellStyle name="Normal 14 3 2" xfId="12269"/>
    <cellStyle name="Normal 14 3 3" xfId="12270"/>
    <cellStyle name="Normal 14 3 4" xfId="12271"/>
    <cellStyle name="Normal 14 3 5" xfId="12272"/>
    <cellStyle name="Normal 14 4" xfId="12273"/>
    <cellStyle name="Normal 14 4 2" xfId="12274"/>
    <cellStyle name="Normal 14 4 3" xfId="12275"/>
    <cellStyle name="Normal 14 4 4" xfId="12276"/>
    <cellStyle name="Normal 14 4 5" xfId="12277"/>
    <cellStyle name="Normal 14 5" xfId="12278"/>
    <cellStyle name="Normal 14 5 10" xfId="12279"/>
    <cellStyle name="Normal 14 5 2" xfId="12280"/>
    <cellStyle name="Normal 14 5 2 2" xfId="12281"/>
    <cellStyle name="Normal 14 5 2 2 2" xfId="12282"/>
    <cellStyle name="Normal 14 5 2 2 2 2" xfId="12283"/>
    <cellStyle name="Normal 14 5 2 2 3" xfId="12284"/>
    <cellStyle name="Normal 14 5 2 2 3 2" xfId="12285"/>
    <cellStyle name="Normal 14 5 2 2 4" xfId="12286"/>
    <cellStyle name="Normal 14 5 2 3" xfId="12287"/>
    <cellStyle name="Normal 14 5 2 3 2" xfId="12288"/>
    <cellStyle name="Normal 14 5 2 4" xfId="12289"/>
    <cellStyle name="Normal 14 5 2 4 2" xfId="12290"/>
    <cellStyle name="Normal 14 5 2 5" xfId="12291"/>
    <cellStyle name="Normal 14 5 2 6" xfId="12292"/>
    <cellStyle name="Normal 14 5 3" xfId="12293"/>
    <cellStyle name="Normal 14 5 3 2" xfId="12294"/>
    <cellStyle name="Normal 14 5 3 2 2" xfId="12295"/>
    <cellStyle name="Normal 14 5 3 2 2 2" xfId="12296"/>
    <cellStyle name="Normal 14 5 3 2 3" xfId="12297"/>
    <cellStyle name="Normal 14 5 3 2 3 2" xfId="12298"/>
    <cellStyle name="Normal 14 5 3 2 4" xfId="12299"/>
    <cellStyle name="Normal 14 5 3 3" xfId="12300"/>
    <cellStyle name="Normal 14 5 3 3 2" xfId="12301"/>
    <cellStyle name="Normal 14 5 3 4" xfId="12302"/>
    <cellStyle name="Normal 14 5 3 4 2" xfId="12303"/>
    <cellStyle name="Normal 14 5 3 5" xfId="12304"/>
    <cellStyle name="Normal 14 5 4" xfId="12305"/>
    <cellStyle name="Normal 14 5 4 2" xfId="12306"/>
    <cellStyle name="Normal 14 5 4 2 2" xfId="12307"/>
    <cellStyle name="Normal 14 5 4 3" xfId="12308"/>
    <cellStyle name="Normal 14 5 4 3 2" xfId="12309"/>
    <cellStyle name="Normal 14 5 4 4" xfId="12310"/>
    <cellStyle name="Normal 14 5 5" xfId="12311"/>
    <cellStyle name="Normal 14 5 5 2" xfId="12312"/>
    <cellStyle name="Normal 14 5 5 2 2" xfId="12313"/>
    <cellStyle name="Normal 14 5 5 3" xfId="12314"/>
    <cellStyle name="Normal 14 5 5 3 2" xfId="12315"/>
    <cellStyle name="Normal 14 5 5 4" xfId="12316"/>
    <cellStyle name="Normal 14 5 6" xfId="12317"/>
    <cellStyle name="Normal 14 5 6 2" xfId="12318"/>
    <cellStyle name="Normal 14 5 7" xfId="12319"/>
    <cellStyle name="Normal 14 5 7 2" xfId="12320"/>
    <cellStyle name="Normal 14 5 8" xfId="12321"/>
    <cellStyle name="Normal 14 5 9" xfId="12322"/>
    <cellStyle name="Normal 14 6" xfId="12323"/>
    <cellStyle name="Normal 14 6 2" xfId="12324"/>
    <cellStyle name="Normal 14 6 2 2" xfId="12325"/>
    <cellStyle name="Normal 14 6 2 2 2" xfId="12326"/>
    <cellStyle name="Normal 14 6 2 2 2 2" xfId="12327"/>
    <cellStyle name="Normal 14 6 2 2 3" xfId="12328"/>
    <cellStyle name="Normal 14 6 2 2 3 2" xfId="12329"/>
    <cellStyle name="Normal 14 6 2 2 4" xfId="12330"/>
    <cellStyle name="Normal 14 6 2 3" xfId="12331"/>
    <cellStyle name="Normal 14 6 2 3 2" xfId="12332"/>
    <cellStyle name="Normal 14 6 2 4" xfId="12333"/>
    <cellStyle name="Normal 14 6 2 4 2" xfId="12334"/>
    <cellStyle name="Normal 14 6 2 5" xfId="12335"/>
    <cellStyle name="Normal 14 6 2 6" xfId="12336"/>
    <cellStyle name="Normal 14 6 3" xfId="12337"/>
    <cellStyle name="Normal 14 6 3 2" xfId="12338"/>
    <cellStyle name="Normal 14 6 3 2 2" xfId="12339"/>
    <cellStyle name="Normal 14 6 3 3" xfId="12340"/>
    <cellStyle name="Normal 14 6 3 3 2" xfId="12341"/>
    <cellStyle name="Normal 14 6 3 4" xfId="12342"/>
    <cellStyle name="Normal 14 6 4" xfId="12343"/>
    <cellStyle name="Normal 14 6 4 2" xfId="12344"/>
    <cellStyle name="Normal 14 6 5" xfId="12345"/>
    <cellStyle name="Normal 14 6 5 2" xfId="12346"/>
    <cellStyle name="Normal 14 6 6" xfId="12347"/>
    <cellStyle name="Normal 14 6 7" xfId="12348"/>
    <cellStyle name="Normal 14 7" xfId="12349"/>
    <cellStyle name="Normal 14 7 2" xfId="12350"/>
    <cellStyle name="Normal 14 7 2 2" xfId="12351"/>
    <cellStyle name="Normal 14 7 3" xfId="12352"/>
    <cellStyle name="Normal 14 8" xfId="12353"/>
    <cellStyle name="Normal 14 8 2" xfId="12354"/>
    <cellStyle name="Normal 14 8 2 2" xfId="12355"/>
    <cellStyle name="Normal 14 8 2 2 2" xfId="12356"/>
    <cellStyle name="Normal 14 8 2 3" xfId="12357"/>
    <cellStyle name="Normal 14 8 2 3 2" xfId="12358"/>
    <cellStyle name="Normal 14 8 2 4" xfId="12359"/>
    <cellStyle name="Normal 14 8 3" xfId="12360"/>
    <cellStyle name="Normal 14 8 3 2" xfId="12361"/>
    <cellStyle name="Normal 14 8 4" xfId="12362"/>
    <cellStyle name="Normal 14 8 4 2" xfId="12363"/>
    <cellStyle name="Normal 14 8 5" xfId="12364"/>
    <cellStyle name="Normal 14 8 6" xfId="12365"/>
    <cellStyle name="Normal 14 9" xfId="12366"/>
    <cellStyle name="Normal 14 9 2" xfId="12367"/>
    <cellStyle name="Normal 14 9 2 2" xfId="12368"/>
    <cellStyle name="Normal 14 9 3" xfId="12369"/>
    <cellStyle name="Normal 14 9 3 2" xfId="12370"/>
    <cellStyle name="Normal 14 9 4" xfId="12371"/>
    <cellStyle name="Normal 14_20110918_Additional measures_ECB" xfId="12372"/>
    <cellStyle name="Normal 140" xfId="12373"/>
    <cellStyle name="Normal 141" xfId="12374"/>
    <cellStyle name="Normal 141 2" xfId="12375"/>
    <cellStyle name="Normal 142" xfId="12376"/>
    <cellStyle name="Normal 142 2" xfId="12377"/>
    <cellStyle name="Normal 142 2 2" xfId="12378"/>
    <cellStyle name="Normal 142 3" xfId="12379"/>
    <cellStyle name="Normal 142 3 2" xfId="12380"/>
    <cellStyle name="Normal 142 4" xfId="12381"/>
    <cellStyle name="Normal 143" xfId="12382"/>
    <cellStyle name="Normal 143 2" xfId="12383"/>
    <cellStyle name="Normal 143 2 2" xfId="12384"/>
    <cellStyle name="Normal 143 3" xfId="12385"/>
    <cellStyle name="Normal 143 3 2" xfId="12386"/>
    <cellStyle name="Normal 143 4" xfId="12387"/>
    <cellStyle name="Normal 144" xfId="12388"/>
    <cellStyle name="Normal 144 2" xfId="12389"/>
    <cellStyle name="Normal 144 2 2" xfId="12390"/>
    <cellStyle name="Normal 144 3" xfId="12391"/>
    <cellStyle name="Normal 144 3 2" xfId="12392"/>
    <cellStyle name="Normal 144 4" xfId="12393"/>
    <cellStyle name="Normal 145" xfId="12394"/>
    <cellStyle name="Normal 145 2" xfId="12395"/>
    <cellStyle name="Normal 145 2 2" xfId="12396"/>
    <cellStyle name="Normal 145 3" xfId="12397"/>
    <cellStyle name="Normal 145 3 2" xfId="12398"/>
    <cellStyle name="Normal 145 4" xfId="12399"/>
    <cellStyle name="Normal 146" xfId="12400"/>
    <cellStyle name="Normal 146 2" xfId="12401"/>
    <cellStyle name="Normal 146 2 2" xfId="12402"/>
    <cellStyle name="Normal 146 3" xfId="12403"/>
    <cellStyle name="Normal 146 3 2" xfId="12404"/>
    <cellStyle name="Normal 146 4" xfId="12405"/>
    <cellStyle name="Normal 147" xfId="12406"/>
    <cellStyle name="Normal 147 2" xfId="12407"/>
    <cellStyle name="Normal 147 2 2" xfId="12408"/>
    <cellStyle name="Normal 147 3" xfId="12409"/>
    <cellStyle name="Normal 147 3 2" xfId="12410"/>
    <cellStyle name="Normal 147 4" xfId="12411"/>
    <cellStyle name="Normal 148" xfId="12412"/>
    <cellStyle name="Normal 148 2" xfId="12413"/>
    <cellStyle name="Normal 148 2 2" xfId="12414"/>
    <cellStyle name="Normal 148 3" xfId="12415"/>
    <cellStyle name="Normal 148 3 2" xfId="12416"/>
    <cellStyle name="Normal 148 4" xfId="12417"/>
    <cellStyle name="Normal 149" xfId="12418"/>
    <cellStyle name="Normal 149 2" xfId="12419"/>
    <cellStyle name="Normal 149 2 2" xfId="12420"/>
    <cellStyle name="Normal 149 3" xfId="12421"/>
    <cellStyle name="Normal 149 3 2" xfId="12422"/>
    <cellStyle name="Normal 149 4" xfId="12423"/>
    <cellStyle name="Normal 15" xfId="12424"/>
    <cellStyle name="Normal 15 10" xfId="12425"/>
    <cellStyle name="Normal 15 2" xfId="12426"/>
    <cellStyle name="Normal 15 2 2" xfId="12427"/>
    <cellStyle name="Normal 15 2 2 2" xfId="12428"/>
    <cellStyle name="Normal 15 2 2 3" xfId="12429"/>
    <cellStyle name="Normal 15 2 2 4" xfId="12430"/>
    <cellStyle name="Normal 15 2 2 5" xfId="12431"/>
    <cellStyle name="Normal 15 2 3" xfId="12432"/>
    <cellStyle name="Normal 15 2 4" xfId="12433"/>
    <cellStyle name="Normal 15 2 5" xfId="12434"/>
    <cellStyle name="Normal 15 2 6" xfId="12435"/>
    <cellStyle name="Normal 15 2 7" xfId="12436"/>
    <cellStyle name="Normal 15 2_20120313_final_participating_bonds_mar2012_interest_calc" xfId="12437"/>
    <cellStyle name="Normal 15 3" xfId="12438"/>
    <cellStyle name="Normal 15 3 2" xfId="12439"/>
    <cellStyle name="Normal 15 3 3" xfId="12440"/>
    <cellStyle name="Normal 15 3 4" xfId="12441"/>
    <cellStyle name="Normal 15 3 5" xfId="12442"/>
    <cellStyle name="Normal 15 4" xfId="12443"/>
    <cellStyle name="Normal 15 5" xfId="12444"/>
    <cellStyle name="Normal 15 6" xfId="12445"/>
    <cellStyle name="Normal 15 7" xfId="12446"/>
    <cellStyle name="Normal 15 8" xfId="12447"/>
    <cellStyle name="Normal 15 9" xfId="12448"/>
    <cellStyle name="Normal 15_20120313_final_participating_bonds_mar2012_interest_calc" xfId="12449"/>
    <cellStyle name="Normal 150" xfId="12450"/>
    <cellStyle name="Normal 150 2" xfId="12451"/>
    <cellStyle name="Normal 151" xfId="12452"/>
    <cellStyle name="Normal 152" xfId="12453"/>
    <cellStyle name="Normal 152 2" xfId="12454"/>
    <cellStyle name="Normal 152 2 2" xfId="12455"/>
    <cellStyle name="Normal 152 3" xfId="12456"/>
    <cellStyle name="Normal 153" xfId="12457"/>
    <cellStyle name="Normal 153 2" xfId="12458"/>
    <cellStyle name="Normal 154" xfId="12459"/>
    <cellStyle name="Normal 155" xfId="12460"/>
    <cellStyle name="Normal 156" xfId="12461"/>
    <cellStyle name="Normal 157" xfId="12462"/>
    <cellStyle name="Normal 158" xfId="12463"/>
    <cellStyle name="Normal 158 2" xfId="12464"/>
    <cellStyle name="Normal 159" xfId="12465"/>
    <cellStyle name="Normal 16" xfId="12466"/>
    <cellStyle name="Normal 16 10" xfId="12467"/>
    <cellStyle name="Normal 16 2" xfId="12468"/>
    <cellStyle name="Normal 16 2 2" xfId="12469"/>
    <cellStyle name="Normal 16 2 2 2" xfId="12470"/>
    <cellStyle name="Normal 16 2 2 3" xfId="12471"/>
    <cellStyle name="Normal 16 2 2 4" xfId="12472"/>
    <cellStyle name="Normal 16 2 2 5" xfId="12473"/>
    <cellStyle name="Normal 16 2 3" xfId="12474"/>
    <cellStyle name="Normal 16 2 4" xfId="12475"/>
    <cellStyle name="Normal 16 2 5" xfId="12476"/>
    <cellStyle name="Normal 16 2 6" xfId="12477"/>
    <cellStyle name="Normal 16 2 7" xfId="12478"/>
    <cellStyle name="Normal 16 2_20120313_final_participating_bonds_mar2012_interest_calc" xfId="12479"/>
    <cellStyle name="Normal 16 3" xfId="12480"/>
    <cellStyle name="Normal 16 3 2" xfId="12481"/>
    <cellStyle name="Normal 16 3 3" xfId="12482"/>
    <cellStyle name="Normal 16 3 4" xfId="12483"/>
    <cellStyle name="Normal 16 3 5" xfId="12484"/>
    <cellStyle name="Normal 16 4" xfId="12485"/>
    <cellStyle name="Normal 16 5" xfId="12486"/>
    <cellStyle name="Normal 16 6" xfId="12487"/>
    <cellStyle name="Normal 16 7" xfId="12488"/>
    <cellStyle name="Normal 16 8" xfId="12489"/>
    <cellStyle name="Normal 16 9" xfId="12490"/>
    <cellStyle name="Normal 16_20120313_final_participating_bonds_mar2012_interest_calc" xfId="12491"/>
    <cellStyle name="Normal 160" xfId="12492"/>
    <cellStyle name="Normal 161" xfId="12493"/>
    <cellStyle name="Normal 162" xfId="12494"/>
    <cellStyle name="Normal 163" xfId="12495"/>
    <cellStyle name="Normal 164" xfId="12496"/>
    <cellStyle name="Normal 165" xfId="12497"/>
    <cellStyle name="Normal 166" xfId="12498"/>
    <cellStyle name="Normal 167" xfId="12499"/>
    <cellStyle name="Normal 168" xfId="12500"/>
    <cellStyle name="Normal 169" xfId="12501"/>
    <cellStyle name="Normal 17" xfId="12502"/>
    <cellStyle name="Normal 17 10" xfId="12503"/>
    <cellStyle name="Normal 17 2" xfId="12504"/>
    <cellStyle name="Normal 17 2 2" xfId="12505"/>
    <cellStyle name="Normal 17 2 2 2" xfId="12506"/>
    <cellStyle name="Normal 17 2 2 3" xfId="12507"/>
    <cellStyle name="Normal 17 2 2 4" xfId="12508"/>
    <cellStyle name="Normal 17 2 2 5" xfId="12509"/>
    <cellStyle name="Normal 17 2 3" xfId="12510"/>
    <cellStyle name="Normal 17 2 4" xfId="12511"/>
    <cellStyle name="Normal 17 2 5" xfId="12512"/>
    <cellStyle name="Normal 17 2 6" xfId="12513"/>
    <cellStyle name="Normal 17 2 7" xfId="12514"/>
    <cellStyle name="Normal 17 2_20120313_final_participating_bonds_mar2012_interest_calc" xfId="12515"/>
    <cellStyle name="Normal 17 3" xfId="12516"/>
    <cellStyle name="Normal 17 3 2" xfId="12517"/>
    <cellStyle name="Normal 17 3 3" xfId="12518"/>
    <cellStyle name="Normal 17 3 4" xfId="12519"/>
    <cellStyle name="Normal 17 3 5" xfId="12520"/>
    <cellStyle name="Normal 17 4" xfId="12521"/>
    <cellStyle name="Normal 17 5" xfId="12522"/>
    <cellStyle name="Normal 17 6" xfId="12523"/>
    <cellStyle name="Normal 17 7" xfId="12524"/>
    <cellStyle name="Normal 17 8" xfId="12525"/>
    <cellStyle name="Normal 17 9" xfId="12526"/>
    <cellStyle name="Normal 17_20120313_final_participating_bonds_mar2012_interest_calc" xfId="12527"/>
    <cellStyle name="Normal 170" xfId="12528"/>
    <cellStyle name="Normal 171" xfId="12529"/>
    <cellStyle name="Normal 172" xfId="12530"/>
    <cellStyle name="Normal 173" xfId="12531"/>
    <cellStyle name="Normal 174" xfId="12532"/>
    <cellStyle name="Normal 175" xfId="12533"/>
    <cellStyle name="Normal 176" xfId="12534"/>
    <cellStyle name="Normal 177" xfId="12535"/>
    <cellStyle name="Normal 178" xfId="12536"/>
    <cellStyle name="Normal 179" xfId="12537"/>
    <cellStyle name="Normal 18" xfId="12538"/>
    <cellStyle name="Normal 18 10" xfId="12539"/>
    <cellStyle name="Normal 18 2" xfId="12540"/>
    <cellStyle name="Normal 18 2 2" xfId="12541"/>
    <cellStyle name="Normal 18 2 2 2" xfId="12542"/>
    <cellStyle name="Normal 18 2 2 3" xfId="12543"/>
    <cellStyle name="Normal 18 2 2 4" xfId="12544"/>
    <cellStyle name="Normal 18 2 2 5" xfId="12545"/>
    <cellStyle name="Normal 18 2 3" xfId="12546"/>
    <cellStyle name="Normal 18 2 4" xfId="12547"/>
    <cellStyle name="Normal 18 2 5" xfId="12548"/>
    <cellStyle name="Normal 18 2 6" xfId="12549"/>
    <cellStyle name="Normal 18 2 7" xfId="12550"/>
    <cellStyle name="Normal 18 2_20120313_final_participating_bonds_mar2012_interest_calc" xfId="12551"/>
    <cellStyle name="Normal 18 3" xfId="12552"/>
    <cellStyle name="Normal 18 3 2" xfId="12553"/>
    <cellStyle name="Normal 18 3 3" xfId="12554"/>
    <cellStyle name="Normal 18 3 4" xfId="12555"/>
    <cellStyle name="Normal 18 3 5" xfId="12556"/>
    <cellStyle name="Normal 18 4" xfId="12557"/>
    <cellStyle name="Normal 18 5" xfId="12558"/>
    <cellStyle name="Normal 18 6" xfId="12559"/>
    <cellStyle name="Normal 18 7" xfId="12560"/>
    <cellStyle name="Normal 18 8" xfId="12561"/>
    <cellStyle name="Normal 18 9" xfId="12562"/>
    <cellStyle name="Normal 18_20120313_final_participating_bonds_mar2012_interest_calc" xfId="12563"/>
    <cellStyle name="Normal 180" xfId="12564"/>
    <cellStyle name="Normal 181" xfId="12565"/>
    <cellStyle name="Normal 181 2" xfId="12566"/>
    <cellStyle name="Normal 182" xfId="12567"/>
    <cellStyle name="Normal 183" xfId="12568"/>
    <cellStyle name="Normal 184" xfId="12569"/>
    <cellStyle name="Normal 185" xfId="12570"/>
    <cellStyle name="Normal 186" xfId="12571"/>
    <cellStyle name="Normal 187" xfId="12572"/>
    <cellStyle name="Normal 188" xfId="12573"/>
    <cellStyle name="Normal 189" xfId="12574"/>
    <cellStyle name="Normal 19" xfId="12575"/>
    <cellStyle name="Normal 19 10" xfId="12576"/>
    <cellStyle name="Normal 19 2" xfId="12577"/>
    <cellStyle name="Normal 19 2 2" xfId="12578"/>
    <cellStyle name="Normal 19 2 2 2" xfId="12579"/>
    <cellStyle name="Normal 19 2 2 3" xfId="12580"/>
    <cellStyle name="Normal 19 2 2 4" xfId="12581"/>
    <cellStyle name="Normal 19 2 2 5" xfId="12582"/>
    <cellStyle name="Normal 19 2 3" xfId="12583"/>
    <cellStyle name="Normal 19 2 4" xfId="12584"/>
    <cellStyle name="Normal 19 2 5" xfId="12585"/>
    <cellStyle name="Normal 19 2 6" xfId="12586"/>
    <cellStyle name="Normal 19 2 7" xfId="12587"/>
    <cellStyle name="Normal 19 2_20120313_final_participating_bonds_mar2012_interest_calc" xfId="12588"/>
    <cellStyle name="Normal 19 3" xfId="12589"/>
    <cellStyle name="Normal 19 3 2" xfId="12590"/>
    <cellStyle name="Normal 19 3 3" xfId="12591"/>
    <cellStyle name="Normal 19 3 4" xfId="12592"/>
    <cellStyle name="Normal 19 3 5" xfId="12593"/>
    <cellStyle name="Normal 19 4" xfId="12594"/>
    <cellStyle name="Normal 19 5" xfId="12595"/>
    <cellStyle name="Normal 19 6" xfId="12596"/>
    <cellStyle name="Normal 19 7" xfId="12597"/>
    <cellStyle name="Normal 19 8" xfId="12598"/>
    <cellStyle name="Normal 19 9" xfId="12599"/>
    <cellStyle name="Normal 19_20120313_final_participating_bonds_mar2012_interest_calc" xfId="12600"/>
    <cellStyle name="Normal 190" xfId="12601"/>
    <cellStyle name="Normal 191" xfId="12602"/>
    <cellStyle name="Normal 2" xfId="40"/>
    <cellStyle name="Normal 2 10" xfId="12603"/>
    <cellStyle name="Normal 2 10 2" xfId="12604"/>
    <cellStyle name="Normal 2 11" xfId="12605"/>
    <cellStyle name="Normal 2 12" xfId="12606"/>
    <cellStyle name="Normal 2 12 2" xfId="12607"/>
    <cellStyle name="Normal 2 12 2 2" xfId="12608"/>
    <cellStyle name="Normal 2 12 3" xfId="12609"/>
    <cellStyle name="Normal 2 12 3 2" xfId="12610"/>
    <cellStyle name="Normal 2 12 4" xfId="12611"/>
    <cellStyle name="Normal 2 13" xfId="12612"/>
    <cellStyle name="Normal 2 14" xfId="12613"/>
    <cellStyle name="Normal 2 15" xfId="12614"/>
    <cellStyle name="Normal 2 16" xfId="12615"/>
    <cellStyle name="Normal 2 17" xfId="12616"/>
    <cellStyle name="Normal 2 2" xfId="41"/>
    <cellStyle name="Normal 2 2 10" xfId="12617"/>
    <cellStyle name="Normal 2 2 2" xfId="12618"/>
    <cellStyle name="Normal 2 2 2 2" xfId="12619"/>
    <cellStyle name="Normal 2 2 2 2 2" xfId="12620"/>
    <cellStyle name="Normal 2 2 2 2 2 2" xfId="12621"/>
    <cellStyle name="Normal 2 2 2 2 2 3" xfId="12622"/>
    <cellStyle name="Normal 2 2 2 2 2 4" xfId="12623"/>
    <cellStyle name="Normal 2 2 2 2 2 5" xfId="12624"/>
    <cellStyle name="Normal 2 2 2 2 3" xfId="12625"/>
    <cellStyle name="Normal 2 2 2 2 4" xfId="12626"/>
    <cellStyle name="Normal 2 2 2 2 5" xfId="12627"/>
    <cellStyle name="Normal 2 2 2 2 6" xfId="12628"/>
    <cellStyle name="Normal 2 2 2 2 7" xfId="12629"/>
    <cellStyle name="Normal 2 2 2 2_20120313_final_participating_bonds_mar2012_interest_calc" xfId="12630"/>
    <cellStyle name="Normal 2 2 2 3" xfId="12631"/>
    <cellStyle name="Normal 2 2 2 3 2" xfId="12632"/>
    <cellStyle name="Normal 2 2 2 3 3" xfId="12633"/>
    <cellStyle name="Normal 2 2 2 3 4" xfId="12634"/>
    <cellStyle name="Normal 2 2 2 3 5" xfId="12635"/>
    <cellStyle name="Normal 2 2 2 4" xfId="12636"/>
    <cellStyle name="Normal 2 2 2 5" xfId="12637"/>
    <cellStyle name="Normal 2 2 2 6" xfId="12638"/>
    <cellStyle name="Normal 2 2 2 7" xfId="12639"/>
    <cellStyle name="Normal 2 2 2 8" xfId="12640"/>
    <cellStyle name="Normal 2 2 2_20120313_final_participating_bonds_mar2012_interest_calc" xfId="12641"/>
    <cellStyle name="Normal 2 2 3" xfId="12642"/>
    <cellStyle name="Normal 2 2 3 2" xfId="12643"/>
    <cellStyle name="Normal 2 2 3 2 2" xfId="12644"/>
    <cellStyle name="Normal 2 2 3 2 3" xfId="12645"/>
    <cellStyle name="Normal 2 2 3 2 4" xfId="12646"/>
    <cellStyle name="Normal 2 2 3 2 5" xfId="12647"/>
    <cellStyle name="Normal 2 2 3 3" xfId="12648"/>
    <cellStyle name="Normal 2 2 3 4" xfId="12649"/>
    <cellStyle name="Normal 2 2 3 5" xfId="12650"/>
    <cellStyle name="Normal 2 2 3 6" xfId="12651"/>
    <cellStyle name="Normal 2 2 3 7" xfId="12652"/>
    <cellStyle name="Normal 2 2 3 8" xfId="12653"/>
    <cellStyle name="Normal 2 2 3_20120313_final_participating_bonds_mar2012_interest_calc" xfId="12654"/>
    <cellStyle name="Normal 2 2 4" xfId="12655"/>
    <cellStyle name="Normal 2 2 4 2" xfId="12656"/>
    <cellStyle name="Normal 2 2 4 3" xfId="12657"/>
    <cellStyle name="Normal 2 2 4 4" xfId="12658"/>
    <cellStyle name="Normal 2 2 4 5" xfId="12659"/>
    <cellStyle name="Normal 2 2 4 6" xfId="12660"/>
    <cellStyle name="Normal 2 2 4 7" xfId="12661"/>
    <cellStyle name="Normal 2 2 4 8" xfId="12662"/>
    <cellStyle name="Normal 2 2 5" xfId="12663"/>
    <cellStyle name="Normal 2 2 5 2" xfId="12664"/>
    <cellStyle name="Normal 2 2 5 3" xfId="12665"/>
    <cellStyle name="Normal 2 2 6" xfId="12666"/>
    <cellStyle name="Normal 2 2 7" xfId="12667"/>
    <cellStyle name="Normal 2 2 8" xfId="12668"/>
    <cellStyle name="Normal 2 2 9" xfId="12669"/>
    <cellStyle name="Normal 2 2_20110918_Additional measures_ECB" xfId="12670"/>
    <cellStyle name="Normal 2 3" xfId="42"/>
    <cellStyle name="Normal 2 3 2" xfId="12671"/>
    <cellStyle name="Normal 2 3 2 2" xfId="12672"/>
    <cellStyle name="Normal 2 3 2 3" xfId="12673"/>
    <cellStyle name="Normal 2 3 2 4" xfId="12674"/>
    <cellStyle name="Normal 2 3 2 5" xfId="12675"/>
    <cellStyle name="Normal 2 3 2 6" xfId="12676"/>
    <cellStyle name="Normal 2 3 3" xfId="12677"/>
    <cellStyle name="Normal 2 3 3 2" xfId="12678"/>
    <cellStyle name="Normal 2 3 3 3" xfId="12679"/>
    <cellStyle name="Normal 2 3 3 4" xfId="12680"/>
    <cellStyle name="Normal 2 3 3 5" xfId="12681"/>
    <cellStyle name="Normal 2 3 3 6" xfId="12682"/>
    <cellStyle name="Normal 2 3 3 7" xfId="12683"/>
    <cellStyle name="Normal 2 3 4" xfId="12684"/>
    <cellStyle name="Normal 2 3 4 2" xfId="12685"/>
    <cellStyle name="Normal 2 3 4 3" xfId="12686"/>
    <cellStyle name="Normal 2 3 4 4" xfId="12687"/>
    <cellStyle name="Normal 2 3 5" xfId="12688"/>
    <cellStyle name="Normal 2 3 5 2" xfId="12689"/>
    <cellStyle name="Normal 2 3 5 3" xfId="12690"/>
    <cellStyle name="Normal 2 3 6" xfId="12691"/>
    <cellStyle name="Normal 2 3 7" xfId="12692"/>
    <cellStyle name="Normal 2 3 8" xfId="12693"/>
    <cellStyle name="Normal 2 3_f_SSF" xfId="12694"/>
    <cellStyle name="Normal 2 4" xfId="12695"/>
    <cellStyle name="Normal 2 4 2" xfId="12696"/>
    <cellStyle name="Normal 2 4 2 2" xfId="12697"/>
    <cellStyle name="Normal 2 4 2 3" xfId="12698"/>
    <cellStyle name="Normal 2 4 2 4" xfId="12699"/>
    <cellStyle name="Normal 2 4 3" xfId="12700"/>
    <cellStyle name="Normal 2 4 4" xfId="12701"/>
    <cellStyle name="Normal 2 4 5" xfId="12702"/>
    <cellStyle name="Normal 2 4 6" xfId="12703"/>
    <cellStyle name="Normal 2 4 7" xfId="12704"/>
    <cellStyle name="Normal 2 4_Cumulative" xfId="12705"/>
    <cellStyle name="Normal 2 5" xfId="12706"/>
    <cellStyle name="Normal 2 5 2" xfId="12707"/>
    <cellStyle name="Normal 2 5 2 2" xfId="12708"/>
    <cellStyle name="Normal 2 5 2 3" xfId="12709"/>
    <cellStyle name="Normal 2 5 2 4" xfId="12710"/>
    <cellStyle name="Normal 2 5 2 5" xfId="12711"/>
    <cellStyle name="Normal 2 5 2 6" xfId="12712"/>
    <cellStyle name="Normal 2 5 3" xfId="12713"/>
    <cellStyle name="Normal 2 5 4" xfId="12714"/>
    <cellStyle name="Normal 2 5 5" xfId="12715"/>
    <cellStyle name="Normal 2 6" xfId="12716"/>
    <cellStyle name="Normal 2 6 2" xfId="12717"/>
    <cellStyle name="Normal 2 6 2 2" xfId="12718"/>
    <cellStyle name="Normal 2 6 2 3" xfId="12719"/>
    <cellStyle name="Normal 2 6 3" xfId="12720"/>
    <cellStyle name="Normal 2 6 4" xfId="12721"/>
    <cellStyle name="Normal 2 7" xfId="12722"/>
    <cellStyle name="Normal 2 7 2" xfId="12723"/>
    <cellStyle name="Normal 2 7 2 2" xfId="12724"/>
    <cellStyle name="Normal 2 7 3" xfId="12725"/>
    <cellStyle name="Normal 2 7 4" xfId="12726"/>
    <cellStyle name="Normal 2 7 5" xfId="12727"/>
    <cellStyle name="Normal 2 8" xfId="12728"/>
    <cellStyle name="Normal 2 8 2" xfId="12729"/>
    <cellStyle name="Normal 2 9" xfId="12730"/>
    <cellStyle name="Normal 2 9 2" xfId="12731"/>
    <cellStyle name="Normal 2_20110905_HELLENIC DEBT PER ISIN_charts_profile" xfId="12732"/>
    <cellStyle name="Normal 20" xfId="12733"/>
    <cellStyle name="Normal 20 10" xfId="12734"/>
    <cellStyle name="Normal 20 2" xfId="12735"/>
    <cellStyle name="Normal 20 2 2" xfId="12736"/>
    <cellStyle name="Normal 20 2 2 2" xfId="12737"/>
    <cellStyle name="Normal 20 2 2 3" xfId="12738"/>
    <cellStyle name="Normal 20 2 2 4" xfId="12739"/>
    <cellStyle name="Normal 20 2 2 5" xfId="12740"/>
    <cellStyle name="Normal 20 2 3" xfId="12741"/>
    <cellStyle name="Normal 20 2 4" xfId="12742"/>
    <cellStyle name="Normal 20 2 5" xfId="12743"/>
    <cellStyle name="Normal 20 2 6" xfId="12744"/>
    <cellStyle name="Normal 20 2 7" xfId="12745"/>
    <cellStyle name="Normal 20 2_20120313_final_participating_bonds_mar2012_interest_calc" xfId="12746"/>
    <cellStyle name="Normal 20 3" xfId="12747"/>
    <cellStyle name="Normal 20 3 2" xfId="12748"/>
    <cellStyle name="Normal 20 3 3" xfId="12749"/>
    <cellStyle name="Normal 20 3 4" xfId="12750"/>
    <cellStyle name="Normal 20 3 5" xfId="12751"/>
    <cellStyle name="Normal 20 4" xfId="12752"/>
    <cellStyle name="Normal 20 5" xfId="12753"/>
    <cellStyle name="Normal 20 6" xfId="12754"/>
    <cellStyle name="Normal 20 7" xfId="12755"/>
    <cellStyle name="Normal 20 8" xfId="12756"/>
    <cellStyle name="Normal 20 9" xfId="12757"/>
    <cellStyle name="Normal 20_20120313_final_participating_bonds_mar2012_interest_calc" xfId="12758"/>
    <cellStyle name="Normal 21" xfId="12759"/>
    <cellStyle name="Normal 21 10" xfId="12760"/>
    <cellStyle name="Normal 21 10 2" xfId="12761"/>
    <cellStyle name="Normal 21 10 2 2" xfId="12762"/>
    <cellStyle name="Normal 21 10 3" xfId="12763"/>
    <cellStyle name="Normal 21 10 3 2" xfId="12764"/>
    <cellStyle name="Normal 21 10 4" xfId="12765"/>
    <cellStyle name="Normal 21 11" xfId="12766"/>
    <cellStyle name="Normal 21 11 2" xfId="12767"/>
    <cellStyle name="Normal 21 12" xfId="12768"/>
    <cellStyle name="Normal 21 13" xfId="12769"/>
    <cellStyle name="Normal 21 14" xfId="12770"/>
    <cellStyle name="Normal 21 15" xfId="12771"/>
    <cellStyle name="Normal 21 16" xfId="12772"/>
    <cellStyle name="Normal 21 17" xfId="12773"/>
    <cellStyle name="Normal 21 2" xfId="12774"/>
    <cellStyle name="Normal 21 2 10" xfId="12775"/>
    <cellStyle name="Normal 21 2 10 2" xfId="12776"/>
    <cellStyle name="Normal 21 2 11" xfId="12777"/>
    <cellStyle name="Normal 21 2 12" xfId="12778"/>
    <cellStyle name="Normal 21 2 13" xfId="12779"/>
    <cellStyle name="Normal 21 2 14" xfId="12780"/>
    <cellStyle name="Normal 21 2 15" xfId="12781"/>
    <cellStyle name="Normal 21 2 16" xfId="12782"/>
    <cellStyle name="Normal 21 2 2" xfId="12783"/>
    <cellStyle name="Normal 21 2 2 2" xfId="12784"/>
    <cellStyle name="Normal 21 2 2 3" xfId="12785"/>
    <cellStyle name="Normal 21 2 2 4" xfId="12786"/>
    <cellStyle name="Normal 21 2 2 5" xfId="12787"/>
    <cellStyle name="Normal 21 2 3" xfId="12788"/>
    <cellStyle name="Normal 21 2 3 2" xfId="12789"/>
    <cellStyle name="Normal 21 2 3 3" xfId="12790"/>
    <cellStyle name="Normal 21 2 3 4" xfId="12791"/>
    <cellStyle name="Normal 21 2 3 5" xfId="12792"/>
    <cellStyle name="Normal 21 2 4" xfId="12793"/>
    <cellStyle name="Normal 21 2 4 10" xfId="12794"/>
    <cellStyle name="Normal 21 2 4 2" xfId="12795"/>
    <cellStyle name="Normal 21 2 4 2 2" xfId="12796"/>
    <cellStyle name="Normal 21 2 4 2 2 2" xfId="12797"/>
    <cellStyle name="Normal 21 2 4 2 2 2 2" xfId="12798"/>
    <cellStyle name="Normal 21 2 4 2 2 3" xfId="12799"/>
    <cellStyle name="Normal 21 2 4 2 2 3 2" xfId="12800"/>
    <cellStyle name="Normal 21 2 4 2 2 4" xfId="12801"/>
    <cellStyle name="Normal 21 2 4 2 3" xfId="12802"/>
    <cellStyle name="Normal 21 2 4 2 3 2" xfId="12803"/>
    <cellStyle name="Normal 21 2 4 2 4" xfId="12804"/>
    <cellStyle name="Normal 21 2 4 2 4 2" xfId="12805"/>
    <cellStyle name="Normal 21 2 4 2 5" xfId="12806"/>
    <cellStyle name="Normal 21 2 4 2 6" xfId="12807"/>
    <cellStyle name="Normal 21 2 4 3" xfId="12808"/>
    <cellStyle name="Normal 21 2 4 3 2" xfId="12809"/>
    <cellStyle name="Normal 21 2 4 3 2 2" xfId="12810"/>
    <cellStyle name="Normal 21 2 4 3 2 2 2" xfId="12811"/>
    <cellStyle name="Normal 21 2 4 3 2 3" xfId="12812"/>
    <cellStyle name="Normal 21 2 4 3 2 3 2" xfId="12813"/>
    <cellStyle name="Normal 21 2 4 3 2 4" xfId="12814"/>
    <cellStyle name="Normal 21 2 4 3 3" xfId="12815"/>
    <cellStyle name="Normal 21 2 4 3 3 2" xfId="12816"/>
    <cellStyle name="Normal 21 2 4 3 4" xfId="12817"/>
    <cellStyle name="Normal 21 2 4 3 4 2" xfId="12818"/>
    <cellStyle name="Normal 21 2 4 3 5" xfId="12819"/>
    <cellStyle name="Normal 21 2 4 4" xfId="12820"/>
    <cellStyle name="Normal 21 2 4 4 2" xfId="12821"/>
    <cellStyle name="Normal 21 2 4 4 2 2" xfId="12822"/>
    <cellStyle name="Normal 21 2 4 4 3" xfId="12823"/>
    <cellStyle name="Normal 21 2 4 4 3 2" xfId="12824"/>
    <cellStyle name="Normal 21 2 4 4 4" xfId="12825"/>
    <cellStyle name="Normal 21 2 4 5" xfId="12826"/>
    <cellStyle name="Normal 21 2 4 5 2" xfId="12827"/>
    <cellStyle name="Normal 21 2 4 5 2 2" xfId="12828"/>
    <cellStyle name="Normal 21 2 4 5 3" xfId="12829"/>
    <cellStyle name="Normal 21 2 4 5 3 2" xfId="12830"/>
    <cellStyle name="Normal 21 2 4 5 4" xfId="12831"/>
    <cellStyle name="Normal 21 2 4 6" xfId="12832"/>
    <cellStyle name="Normal 21 2 4 6 2" xfId="12833"/>
    <cellStyle name="Normal 21 2 4 7" xfId="12834"/>
    <cellStyle name="Normal 21 2 4 7 2" xfId="12835"/>
    <cellStyle name="Normal 21 2 4 8" xfId="12836"/>
    <cellStyle name="Normal 21 2 4 9" xfId="12837"/>
    <cellStyle name="Normal 21 2 5" xfId="12838"/>
    <cellStyle name="Normal 21 2 5 2" xfId="12839"/>
    <cellStyle name="Normal 21 2 5 2 2" xfId="12840"/>
    <cellStyle name="Normal 21 2 5 2 2 2" xfId="12841"/>
    <cellStyle name="Normal 21 2 5 2 2 2 2" xfId="12842"/>
    <cellStyle name="Normal 21 2 5 2 2 3" xfId="12843"/>
    <cellStyle name="Normal 21 2 5 2 2 3 2" xfId="12844"/>
    <cellStyle name="Normal 21 2 5 2 2 4" xfId="12845"/>
    <cellStyle name="Normal 21 2 5 2 3" xfId="12846"/>
    <cellStyle name="Normal 21 2 5 2 3 2" xfId="12847"/>
    <cellStyle name="Normal 21 2 5 2 4" xfId="12848"/>
    <cellStyle name="Normal 21 2 5 2 4 2" xfId="12849"/>
    <cellStyle name="Normal 21 2 5 2 5" xfId="12850"/>
    <cellStyle name="Normal 21 2 5 2 6" xfId="12851"/>
    <cellStyle name="Normal 21 2 5 3" xfId="12852"/>
    <cellStyle name="Normal 21 2 5 3 2" xfId="12853"/>
    <cellStyle name="Normal 21 2 5 3 2 2" xfId="12854"/>
    <cellStyle name="Normal 21 2 5 3 3" xfId="12855"/>
    <cellStyle name="Normal 21 2 5 3 3 2" xfId="12856"/>
    <cellStyle name="Normal 21 2 5 3 4" xfId="12857"/>
    <cellStyle name="Normal 21 2 5 4" xfId="12858"/>
    <cellStyle name="Normal 21 2 5 4 2" xfId="12859"/>
    <cellStyle name="Normal 21 2 5 5" xfId="12860"/>
    <cellStyle name="Normal 21 2 5 5 2" xfId="12861"/>
    <cellStyle name="Normal 21 2 5 6" xfId="12862"/>
    <cellStyle name="Normal 21 2 5 7" xfId="12863"/>
    <cellStyle name="Normal 21 2 6" xfId="12864"/>
    <cellStyle name="Normal 21 2 6 2" xfId="12865"/>
    <cellStyle name="Normal 21 2 6 2 2" xfId="12866"/>
    <cellStyle name="Normal 21 2 6 3" xfId="12867"/>
    <cellStyle name="Normal 21 2 7" xfId="12868"/>
    <cellStyle name="Normal 21 2 7 2" xfId="12869"/>
    <cellStyle name="Normal 21 2 7 2 2" xfId="12870"/>
    <cellStyle name="Normal 21 2 7 2 2 2" xfId="12871"/>
    <cellStyle name="Normal 21 2 7 2 3" xfId="12872"/>
    <cellStyle name="Normal 21 2 7 2 3 2" xfId="12873"/>
    <cellStyle name="Normal 21 2 7 2 4" xfId="12874"/>
    <cellStyle name="Normal 21 2 7 3" xfId="12875"/>
    <cellStyle name="Normal 21 2 7 3 2" xfId="12876"/>
    <cellStyle name="Normal 21 2 7 4" xfId="12877"/>
    <cellStyle name="Normal 21 2 7 4 2" xfId="12878"/>
    <cellStyle name="Normal 21 2 7 5" xfId="12879"/>
    <cellStyle name="Normal 21 2 7 6" xfId="12880"/>
    <cellStyle name="Normal 21 2 8" xfId="12881"/>
    <cellStyle name="Normal 21 2 8 2" xfId="12882"/>
    <cellStyle name="Normal 21 2 8 2 2" xfId="12883"/>
    <cellStyle name="Normal 21 2 8 3" xfId="12884"/>
    <cellStyle name="Normal 21 2 8 3 2" xfId="12885"/>
    <cellStyle name="Normal 21 2 8 4" xfId="12886"/>
    <cellStyle name="Normal 21 2 9" xfId="12887"/>
    <cellStyle name="Normal 21 2 9 2" xfId="12888"/>
    <cellStyle name="Normal 21 2 9 2 2" xfId="12889"/>
    <cellStyle name="Normal 21 2 9 3" xfId="12890"/>
    <cellStyle name="Normal 21 2 9 3 2" xfId="12891"/>
    <cellStyle name="Normal 21 2 9 4" xfId="12892"/>
    <cellStyle name="Normal 21 3" xfId="12893"/>
    <cellStyle name="Normal 21 3 2" xfId="12894"/>
    <cellStyle name="Normal 21 3 3" xfId="12895"/>
    <cellStyle name="Normal 21 3 4" xfId="12896"/>
    <cellStyle name="Normal 21 3 5" xfId="12897"/>
    <cellStyle name="Normal 21 4" xfId="12898"/>
    <cellStyle name="Normal 21 4 2" xfId="12899"/>
    <cellStyle name="Normal 21 4 3" xfId="12900"/>
    <cellStyle name="Normal 21 4 4" xfId="12901"/>
    <cellStyle name="Normal 21 4 5" xfId="12902"/>
    <cellStyle name="Normal 21 5" xfId="12903"/>
    <cellStyle name="Normal 21 5 10" xfId="12904"/>
    <cellStyle name="Normal 21 5 2" xfId="12905"/>
    <cellStyle name="Normal 21 5 2 2" xfId="12906"/>
    <cellStyle name="Normal 21 5 2 2 2" xfId="12907"/>
    <cellStyle name="Normal 21 5 2 2 2 2" xfId="12908"/>
    <cellStyle name="Normal 21 5 2 2 3" xfId="12909"/>
    <cellStyle name="Normal 21 5 2 2 3 2" xfId="12910"/>
    <cellStyle name="Normal 21 5 2 2 4" xfId="12911"/>
    <cellStyle name="Normal 21 5 2 3" xfId="12912"/>
    <cellStyle name="Normal 21 5 2 3 2" xfId="12913"/>
    <cellStyle name="Normal 21 5 2 4" xfId="12914"/>
    <cellStyle name="Normal 21 5 2 4 2" xfId="12915"/>
    <cellStyle name="Normal 21 5 2 5" xfId="12916"/>
    <cellStyle name="Normal 21 5 2 6" xfId="12917"/>
    <cellStyle name="Normal 21 5 3" xfId="12918"/>
    <cellStyle name="Normal 21 5 3 2" xfId="12919"/>
    <cellStyle name="Normal 21 5 3 2 2" xfId="12920"/>
    <cellStyle name="Normal 21 5 3 2 2 2" xfId="12921"/>
    <cellStyle name="Normal 21 5 3 2 3" xfId="12922"/>
    <cellStyle name="Normal 21 5 3 2 3 2" xfId="12923"/>
    <cellStyle name="Normal 21 5 3 2 4" xfId="12924"/>
    <cellStyle name="Normal 21 5 3 3" xfId="12925"/>
    <cellStyle name="Normal 21 5 3 3 2" xfId="12926"/>
    <cellStyle name="Normal 21 5 3 4" xfId="12927"/>
    <cellStyle name="Normal 21 5 3 4 2" xfId="12928"/>
    <cellStyle name="Normal 21 5 3 5" xfId="12929"/>
    <cellStyle name="Normal 21 5 4" xfId="12930"/>
    <cellStyle name="Normal 21 5 4 2" xfId="12931"/>
    <cellStyle name="Normal 21 5 4 2 2" xfId="12932"/>
    <cellStyle name="Normal 21 5 4 3" xfId="12933"/>
    <cellStyle name="Normal 21 5 4 3 2" xfId="12934"/>
    <cellStyle name="Normal 21 5 4 4" xfId="12935"/>
    <cellStyle name="Normal 21 5 5" xfId="12936"/>
    <cellStyle name="Normal 21 5 5 2" xfId="12937"/>
    <cellStyle name="Normal 21 5 5 2 2" xfId="12938"/>
    <cellStyle name="Normal 21 5 5 3" xfId="12939"/>
    <cellStyle name="Normal 21 5 5 3 2" xfId="12940"/>
    <cellStyle name="Normal 21 5 5 4" xfId="12941"/>
    <cellStyle name="Normal 21 5 6" xfId="12942"/>
    <cellStyle name="Normal 21 5 6 2" xfId="12943"/>
    <cellStyle name="Normal 21 5 7" xfId="12944"/>
    <cellStyle name="Normal 21 5 7 2" xfId="12945"/>
    <cellStyle name="Normal 21 5 8" xfId="12946"/>
    <cellStyle name="Normal 21 5 9" xfId="12947"/>
    <cellStyle name="Normal 21 6" xfId="12948"/>
    <cellStyle name="Normal 21 6 2" xfId="12949"/>
    <cellStyle name="Normal 21 6 2 2" xfId="12950"/>
    <cellStyle name="Normal 21 6 2 2 2" xfId="12951"/>
    <cellStyle name="Normal 21 6 2 2 2 2" xfId="12952"/>
    <cellStyle name="Normal 21 6 2 2 3" xfId="12953"/>
    <cellStyle name="Normal 21 6 2 2 3 2" xfId="12954"/>
    <cellStyle name="Normal 21 6 2 2 4" xfId="12955"/>
    <cellStyle name="Normal 21 6 2 3" xfId="12956"/>
    <cellStyle name="Normal 21 6 2 3 2" xfId="12957"/>
    <cellStyle name="Normal 21 6 2 4" xfId="12958"/>
    <cellStyle name="Normal 21 6 2 4 2" xfId="12959"/>
    <cellStyle name="Normal 21 6 2 5" xfId="12960"/>
    <cellStyle name="Normal 21 6 2 6" xfId="12961"/>
    <cellStyle name="Normal 21 6 3" xfId="12962"/>
    <cellStyle name="Normal 21 6 3 2" xfId="12963"/>
    <cellStyle name="Normal 21 6 3 2 2" xfId="12964"/>
    <cellStyle name="Normal 21 6 3 3" xfId="12965"/>
    <cellStyle name="Normal 21 6 3 3 2" xfId="12966"/>
    <cellStyle name="Normal 21 6 3 4" xfId="12967"/>
    <cellStyle name="Normal 21 6 4" xfId="12968"/>
    <cellStyle name="Normal 21 6 4 2" xfId="12969"/>
    <cellStyle name="Normal 21 6 5" xfId="12970"/>
    <cellStyle name="Normal 21 6 5 2" xfId="12971"/>
    <cellStyle name="Normal 21 6 6" xfId="12972"/>
    <cellStyle name="Normal 21 6 7" xfId="12973"/>
    <cellStyle name="Normal 21 7" xfId="12974"/>
    <cellStyle name="Normal 21 7 2" xfId="12975"/>
    <cellStyle name="Normal 21 7 2 2" xfId="12976"/>
    <cellStyle name="Normal 21 7 3" xfId="12977"/>
    <cellStyle name="Normal 21 8" xfId="12978"/>
    <cellStyle name="Normal 21 8 2" xfId="12979"/>
    <cellStyle name="Normal 21 8 2 2" xfId="12980"/>
    <cellStyle name="Normal 21 8 2 2 2" xfId="12981"/>
    <cellStyle name="Normal 21 8 2 3" xfId="12982"/>
    <cellStyle name="Normal 21 8 2 3 2" xfId="12983"/>
    <cellStyle name="Normal 21 8 2 4" xfId="12984"/>
    <cellStyle name="Normal 21 8 3" xfId="12985"/>
    <cellStyle name="Normal 21 8 3 2" xfId="12986"/>
    <cellStyle name="Normal 21 8 4" xfId="12987"/>
    <cellStyle name="Normal 21 8 4 2" xfId="12988"/>
    <cellStyle name="Normal 21 8 5" xfId="12989"/>
    <cellStyle name="Normal 21 8 6" xfId="12990"/>
    <cellStyle name="Normal 21 9" xfId="12991"/>
    <cellStyle name="Normal 21 9 2" xfId="12992"/>
    <cellStyle name="Normal 21 9 2 2" xfId="12993"/>
    <cellStyle name="Normal 21 9 3" xfId="12994"/>
    <cellStyle name="Normal 21 9 3 2" xfId="12995"/>
    <cellStyle name="Normal 21 9 4" xfId="12996"/>
    <cellStyle name="Normal 21_20110918_Additional measures_ECB" xfId="12997"/>
    <cellStyle name="Normal 22" xfId="12998"/>
    <cellStyle name="Normal 22 2" xfId="12999"/>
    <cellStyle name="Normal 22 2 2" xfId="13000"/>
    <cellStyle name="Normal 22 2 3" xfId="13001"/>
    <cellStyle name="Normal 22 3" xfId="13002"/>
    <cellStyle name="Normal 22 4" xfId="13003"/>
    <cellStyle name="Normal 23" xfId="13004"/>
    <cellStyle name="Normal 23 10" xfId="13005"/>
    <cellStyle name="Normal 23 10 2" xfId="13006"/>
    <cellStyle name="Normal 23 10 2 2" xfId="13007"/>
    <cellStyle name="Normal 23 10 3" xfId="13008"/>
    <cellStyle name="Normal 23 10 3 2" xfId="13009"/>
    <cellStyle name="Normal 23 10 4" xfId="13010"/>
    <cellStyle name="Normal 23 11" xfId="13011"/>
    <cellStyle name="Normal 23 11 2" xfId="13012"/>
    <cellStyle name="Normal 23 12" xfId="13013"/>
    <cellStyle name="Normal 23 13" xfId="13014"/>
    <cellStyle name="Normal 23 14" xfId="13015"/>
    <cellStyle name="Normal 23 15" xfId="13016"/>
    <cellStyle name="Normal 23 16" xfId="13017"/>
    <cellStyle name="Normal 23 17" xfId="13018"/>
    <cellStyle name="Normal 23 2" xfId="13019"/>
    <cellStyle name="Normal 23 2 10" xfId="13020"/>
    <cellStyle name="Normal 23 2 10 2" xfId="13021"/>
    <cellStyle name="Normal 23 2 11" xfId="13022"/>
    <cellStyle name="Normal 23 2 12" xfId="13023"/>
    <cellStyle name="Normal 23 2 13" xfId="13024"/>
    <cellStyle name="Normal 23 2 14" xfId="13025"/>
    <cellStyle name="Normal 23 2 15" xfId="13026"/>
    <cellStyle name="Normal 23 2 16" xfId="13027"/>
    <cellStyle name="Normal 23 2 2" xfId="13028"/>
    <cellStyle name="Normal 23 2 2 2" xfId="13029"/>
    <cellStyle name="Normal 23 2 2 3" xfId="13030"/>
    <cellStyle name="Normal 23 2 2 4" xfId="13031"/>
    <cellStyle name="Normal 23 2 2 5" xfId="13032"/>
    <cellStyle name="Normal 23 2 3" xfId="13033"/>
    <cellStyle name="Normal 23 2 3 2" xfId="13034"/>
    <cellStyle name="Normal 23 2 3 3" xfId="13035"/>
    <cellStyle name="Normal 23 2 3 4" xfId="13036"/>
    <cellStyle name="Normal 23 2 3 5" xfId="13037"/>
    <cellStyle name="Normal 23 2 4" xfId="13038"/>
    <cellStyle name="Normal 23 2 4 10" xfId="13039"/>
    <cellStyle name="Normal 23 2 4 2" xfId="13040"/>
    <cellStyle name="Normal 23 2 4 2 2" xfId="13041"/>
    <cellStyle name="Normal 23 2 4 2 2 2" xfId="13042"/>
    <cellStyle name="Normal 23 2 4 2 2 2 2" xfId="13043"/>
    <cellStyle name="Normal 23 2 4 2 2 3" xfId="13044"/>
    <cellStyle name="Normal 23 2 4 2 2 3 2" xfId="13045"/>
    <cellStyle name="Normal 23 2 4 2 2 4" xfId="13046"/>
    <cellStyle name="Normal 23 2 4 2 3" xfId="13047"/>
    <cellStyle name="Normal 23 2 4 2 3 2" xfId="13048"/>
    <cellStyle name="Normal 23 2 4 2 4" xfId="13049"/>
    <cellStyle name="Normal 23 2 4 2 4 2" xfId="13050"/>
    <cellStyle name="Normal 23 2 4 2 5" xfId="13051"/>
    <cellStyle name="Normal 23 2 4 2 6" xfId="13052"/>
    <cellStyle name="Normal 23 2 4 3" xfId="13053"/>
    <cellStyle name="Normal 23 2 4 3 2" xfId="13054"/>
    <cellStyle name="Normal 23 2 4 3 2 2" xfId="13055"/>
    <cellStyle name="Normal 23 2 4 3 2 2 2" xfId="13056"/>
    <cellStyle name="Normal 23 2 4 3 2 3" xfId="13057"/>
    <cellStyle name="Normal 23 2 4 3 2 3 2" xfId="13058"/>
    <cellStyle name="Normal 23 2 4 3 2 4" xfId="13059"/>
    <cellStyle name="Normal 23 2 4 3 3" xfId="13060"/>
    <cellStyle name="Normal 23 2 4 3 3 2" xfId="13061"/>
    <cellStyle name="Normal 23 2 4 3 4" xfId="13062"/>
    <cellStyle name="Normal 23 2 4 3 4 2" xfId="13063"/>
    <cellStyle name="Normal 23 2 4 3 5" xfId="13064"/>
    <cellStyle name="Normal 23 2 4 4" xfId="13065"/>
    <cellStyle name="Normal 23 2 4 4 2" xfId="13066"/>
    <cellStyle name="Normal 23 2 4 4 2 2" xfId="13067"/>
    <cellStyle name="Normal 23 2 4 4 3" xfId="13068"/>
    <cellStyle name="Normal 23 2 4 4 3 2" xfId="13069"/>
    <cellStyle name="Normal 23 2 4 4 4" xfId="13070"/>
    <cellStyle name="Normal 23 2 4 5" xfId="13071"/>
    <cellStyle name="Normal 23 2 4 5 2" xfId="13072"/>
    <cellStyle name="Normal 23 2 4 5 2 2" xfId="13073"/>
    <cellStyle name="Normal 23 2 4 5 3" xfId="13074"/>
    <cellStyle name="Normal 23 2 4 5 3 2" xfId="13075"/>
    <cellStyle name="Normal 23 2 4 5 4" xfId="13076"/>
    <cellStyle name="Normal 23 2 4 6" xfId="13077"/>
    <cellStyle name="Normal 23 2 4 6 2" xfId="13078"/>
    <cellStyle name="Normal 23 2 4 7" xfId="13079"/>
    <cellStyle name="Normal 23 2 4 7 2" xfId="13080"/>
    <cellStyle name="Normal 23 2 4 8" xfId="13081"/>
    <cellStyle name="Normal 23 2 4 9" xfId="13082"/>
    <cellStyle name="Normal 23 2 5" xfId="13083"/>
    <cellStyle name="Normal 23 2 5 2" xfId="13084"/>
    <cellStyle name="Normal 23 2 5 2 2" xfId="13085"/>
    <cellStyle name="Normal 23 2 5 2 2 2" xfId="13086"/>
    <cellStyle name="Normal 23 2 5 2 2 2 2" xfId="13087"/>
    <cellStyle name="Normal 23 2 5 2 2 3" xfId="13088"/>
    <cellStyle name="Normal 23 2 5 2 2 3 2" xfId="13089"/>
    <cellStyle name="Normal 23 2 5 2 2 4" xfId="13090"/>
    <cellStyle name="Normal 23 2 5 2 3" xfId="13091"/>
    <cellStyle name="Normal 23 2 5 2 3 2" xfId="13092"/>
    <cellStyle name="Normal 23 2 5 2 4" xfId="13093"/>
    <cellStyle name="Normal 23 2 5 2 4 2" xfId="13094"/>
    <cellStyle name="Normal 23 2 5 2 5" xfId="13095"/>
    <cellStyle name="Normal 23 2 5 2 6" xfId="13096"/>
    <cellStyle name="Normal 23 2 5 3" xfId="13097"/>
    <cellStyle name="Normal 23 2 5 3 2" xfId="13098"/>
    <cellStyle name="Normal 23 2 5 3 2 2" xfId="13099"/>
    <cellStyle name="Normal 23 2 5 3 3" xfId="13100"/>
    <cellStyle name="Normal 23 2 5 3 3 2" xfId="13101"/>
    <cellStyle name="Normal 23 2 5 3 4" xfId="13102"/>
    <cellStyle name="Normal 23 2 5 4" xfId="13103"/>
    <cellStyle name="Normal 23 2 5 4 2" xfId="13104"/>
    <cellStyle name="Normal 23 2 5 5" xfId="13105"/>
    <cellStyle name="Normal 23 2 5 5 2" xfId="13106"/>
    <cellStyle name="Normal 23 2 5 6" xfId="13107"/>
    <cellStyle name="Normal 23 2 5 7" xfId="13108"/>
    <cellStyle name="Normal 23 2 6" xfId="13109"/>
    <cellStyle name="Normal 23 2 6 2" xfId="13110"/>
    <cellStyle name="Normal 23 2 6 2 2" xfId="13111"/>
    <cellStyle name="Normal 23 2 6 3" xfId="13112"/>
    <cellStyle name="Normal 23 2 7" xfId="13113"/>
    <cellStyle name="Normal 23 2 7 2" xfId="13114"/>
    <cellStyle name="Normal 23 2 7 2 2" xfId="13115"/>
    <cellStyle name="Normal 23 2 7 2 2 2" xfId="13116"/>
    <cellStyle name="Normal 23 2 7 2 3" xfId="13117"/>
    <cellStyle name="Normal 23 2 7 2 3 2" xfId="13118"/>
    <cellStyle name="Normal 23 2 7 2 4" xfId="13119"/>
    <cellStyle name="Normal 23 2 7 3" xfId="13120"/>
    <cellStyle name="Normal 23 2 7 3 2" xfId="13121"/>
    <cellStyle name="Normal 23 2 7 4" xfId="13122"/>
    <cellStyle name="Normal 23 2 7 4 2" xfId="13123"/>
    <cellStyle name="Normal 23 2 7 5" xfId="13124"/>
    <cellStyle name="Normal 23 2 7 6" xfId="13125"/>
    <cellStyle name="Normal 23 2 8" xfId="13126"/>
    <cellStyle name="Normal 23 2 8 2" xfId="13127"/>
    <cellStyle name="Normal 23 2 8 2 2" xfId="13128"/>
    <cellStyle name="Normal 23 2 8 3" xfId="13129"/>
    <cellStyle name="Normal 23 2 8 3 2" xfId="13130"/>
    <cellStyle name="Normal 23 2 8 4" xfId="13131"/>
    <cellStyle name="Normal 23 2 9" xfId="13132"/>
    <cellStyle name="Normal 23 2 9 2" xfId="13133"/>
    <cellStyle name="Normal 23 2 9 2 2" xfId="13134"/>
    <cellStyle name="Normal 23 2 9 3" xfId="13135"/>
    <cellStyle name="Normal 23 2 9 3 2" xfId="13136"/>
    <cellStyle name="Normal 23 2 9 4" xfId="13137"/>
    <cellStyle name="Normal 23 3" xfId="13138"/>
    <cellStyle name="Normal 23 3 2" xfId="13139"/>
    <cellStyle name="Normal 23 3 3" xfId="13140"/>
    <cellStyle name="Normal 23 3 4" xfId="13141"/>
    <cellStyle name="Normal 23 3 5" xfId="13142"/>
    <cellStyle name="Normal 23 4" xfId="13143"/>
    <cellStyle name="Normal 23 4 2" xfId="13144"/>
    <cellStyle name="Normal 23 4 3" xfId="13145"/>
    <cellStyle name="Normal 23 4 4" xfId="13146"/>
    <cellStyle name="Normal 23 4 5" xfId="13147"/>
    <cellStyle name="Normal 23 5" xfId="13148"/>
    <cellStyle name="Normal 23 5 10" xfId="13149"/>
    <cellStyle name="Normal 23 5 2" xfId="13150"/>
    <cellStyle name="Normal 23 5 2 2" xfId="13151"/>
    <cellStyle name="Normal 23 5 2 2 2" xfId="13152"/>
    <cellStyle name="Normal 23 5 2 2 2 2" xfId="13153"/>
    <cellStyle name="Normal 23 5 2 2 3" xfId="13154"/>
    <cellStyle name="Normal 23 5 2 2 3 2" xfId="13155"/>
    <cellStyle name="Normal 23 5 2 2 4" xfId="13156"/>
    <cellStyle name="Normal 23 5 2 3" xfId="13157"/>
    <cellStyle name="Normal 23 5 2 3 2" xfId="13158"/>
    <cellStyle name="Normal 23 5 2 4" xfId="13159"/>
    <cellStyle name="Normal 23 5 2 4 2" xfId="13160"/>
    <cellStyle name="Normal 23 5 2 5" xfId="13161"/>
    <cellStyle name="Normal 23 5 2 6" xfId="13162"/>
    <cellStyle name="Normal 23 5 3" xfId="13163"/>
    <cellStyle name="Normal 23 5 3 2" xfId="13164"/>
    <cellStyle name="Normal 23 5 3 2 2" xfId="13165"/>
    <cellStyle name="Normal 23 5 3 2 2 2" xfId="13166"/>
    <cellStyle name="Normal 23 5 3 2 3" xfId="13167"/>
    <cellStyle name="Normal 23 5 3 2 3 2" xfId="13168"/>
    <cellStyle name="Normal 23 5 3 2 4" xfId="13169"/>
    <cellStyle name="Normal 23 5 3 3" xfId="13170"/>
    <cellStyle name="Normal 23 5 3 3 2" xfId="13171"/>
    <cellStyle name="Normal 23 5 3 4" xfId="13172"/>
    <cellStyle name="Normal 23 5 3 4 2" xfId="13173"/>
    <cellStyle name="Normal 23 5 3 5" xfId="13174"/>
    <cellStyle name="Normal 23 5 4" xfId="13175"/>
    <cellStyle name="Normal 23 5 4 2" xfId="13176"/>
    <cellStyle name="Normal 23 5 4 2 2" xfId="13177"/>
    <cellStyle name="Normal 23 5 4 3" xfId="13178"/>
    <cellStyle name="Normal 23 5 4 3 2" xfId="13179"/>
    <cellStyle name="Normal 23 5 4 4" xfId="13180"/>
    <cellStyle name="Normal 23 5 5" xfId="13181"/>
    <cellStyle name="Normal 23 5 5 2" xfId="13182"/>
    <cellStyle name="Normal 23 5 5 2 2" xfId="13183"/>
    <cellStyle name="Normal 23 5 5 3" xfId="13184"/>
    <cellStyle name="Normal 23 5 5 3 2" xfId="13185"/>
    <cellStyle name="Normal 23 5 5 4" xfId="13186"/>
    <cellStyle name="Normal 23 5 6" xfId="13187"/>
    <cellStyle name="Normal 23 5 6 2" xfId="13188"/>
    <cellStyle name="Normal 23 5 7" xfId="13189"/>
    <cellStyle name="Normal 23 5 7 2" xfId="13190"/>
    <cellStyle name="Normal 23 5 8" xfId="13191"/>
    <cellStyle name="Normal 23 5 9" xfId="13192"/>
    <cellStyle name="Normal 23 6" xfId="13193"/>
    <cellStyle name="Normal 23 6 2" xfId="13194"/>
    <cellStyle name="Normal 23 6 2 2" xfId="13195"/>
    <cellStyle name="Normal 23 6 2 2 2" xfId="13196"/>
    <cellStyle name="Normal 23 6 2 2 2 2" xfId="13197"/>
    <cellStyle name="Normal 23 6 2 2 3" xfId="13198"/>
    <cellStyle name="Normal 23 6 2 2 3 2" xfId="13199"/>
    <cellStyle name="Normal 23 6 2 2 4" xfId="13200"/>
    <cellStyle name="Normal 23 6 2 3" xfId="13201"/>
    <cellStyle name="Normal 23 6 2 3 2" xfId="13202"/>
    <cellStyle name="Normal 23 6 2 4" xfId="13203"/>
    <cellStyle name="Normal 23 6 2 4 2" xfId="13204"/>
    <cellStyle name="Normal 23 6 2 5" xfId="13205"/>
    <cellStyle name="Normal 23 6 2 6" xfId="13206"/>
    <cellStyle name="Normal 23 6 3" xfId="13207"/>
    <cellStyle name="Normal 23 6 3 2" xfId="13208"/>
    <cellStyle name="Normal 23 6 3 2 2" xfId="13209"/>
    <cellStyle name="Normal 23 6 3 3" xfId="13210"/>
    <cellStyle name="Normal 23 6 3 3 2" xfId="13211"/>
    <cellStyle name="Normal 23 6 3 4" xfId="13212"/>
    <cellStyle name="Normal 23 6 4" xfId="13213"/>
    <cellStyle name="Normal 23 6 4 2" xfId="13214"/>
    <cellStyle name="Normal 23 6 5" xfId="13215"/>
    <cellStyle name="Normal 23 6 5 2" xfId="13216"/>
    <cellStyle name="Normal 23 6 6" xfId="13217"/>
    <cellStyle name="Normal 23 6 7" xfId="13218"/>
    <cellStyle name="Normal 23 7" xfId="13219"/>
    <cellStyle name="Normal 23 7 2" xfId="13220"/>
    <cellStyle name="Normal 23 7 2 2" xfId="13221"/>
    <cellStyle name="Normal 23 7 3" xfId="13222"/>
    <cellStyle name="Normal 23 8" xfId="13223"/>
    <cellStyle name="Normal 23 8 2" xfId="13224"/>
    <cellStyle name="Normal 23 8 2 2" xfId="13225"/>
    <cellStyle name="Normal 23 8 2 2 2" xfId="13226"/>
    <cellStyle name="Normal 23 8 2 3" xfId="13227"/>
    <cellStyle name="Normal 23 8 2 3 2" xfId="13228"/>
    <cellStyle name="Normal 23 8 2 4" xfId="13229"/>
    <cellStyle name="Normal 23 8 3" xfId="13230"/>
    <cellStyle name="Normal 23 8 3 2" xfId="13231"/>
    <cellStyle name="Normal 23 8 4" xfId="13232"/>
    <cellStyle name="Normal 23 8 4 2" xfId="13233"/>
    <cellStyle name="Normal 23 8 5" xfId="13234"/>
    <cellStyle name="Normal 23 8 6" xfId="13235"/>
    <cellStyle name="Normal 23 9" xfId="13236"/>
    <cellStyle name="Normal 23 9 2" xfId="13237"/>
    <cellStyle name="Normal 23 9 2 2" xfId="13238"/>
    <cellStyle name="Normal 23 9 3" xfId="13239"/>
    <cellStyle name="Normal 23 9 3 2" xfId="13240"/>
    <cellStyle name="Normal 23 9 4" xfId="13241"/>
    <cellStyle name="Normal 23_20110918_Additional measures_ECB" xfId="13242"/>
    <cellStyle name="Normal 24" xfId="13243"/>
    <cellStyle name="Normal 24 10" xfId="13244"/>
    <cellStyle name="Normal 24 10 2" xfId="13245"/>
    <cellStyle name="Normal 24 10 2 2" xfId="13246"/>
    <cellStyle name="Normal 24 10 3" xfId="13247"/>
    <cellStyle name="Normal 24 10 3 2" xfId="13248"/>
    <cellStyle name="Normal 24 10 4" xfId="13249"/>
    <cellStyle name="Normal 24 11" xfId="13250"/>
    <cellStyle name="Normal 24 11 2" xfId="13251"/>
    <cellStyle name="Normal 24 12" xfId="13252"/>
    <cellStyle name="Normal 24 13" xfId="13253"/>
    <cellStyle name="Normal 24 14" xfId="13254"/>
    <cellStyle name="Normal 24 15" xfId="13255"/>
    <cellStyle name="Normal 24 16" xfId="13256"/>
    <cellStyle name="Normal 24 17" xfId="13257"/>
    <cellStyle name="Normal 24 2" xfId="13258"/>
    <cellStyle name="Normal 24 2 10" xfId="13259"/>
    <cellStyle name="Normal 24 2 10 2" xfId="13260"/>
    <cellStyle name="Normal 24 2 11" xfId="13261"/>
    <cellStyle name="Normal 24 2 12" xfId="13262"/>
    <cellStyle name="Normal 24 2 13" xfId="13263"/>
    <cellStyle name="Normal 24 2 14" xfId="13264"/>
    <cellStyle name="Normal 24 2 15" xfId="13265"/>
    <cellStyle name="Normal 24 2 16" xfId="13266"/>
    <cellStyle name="Normal 24 2 2" xfId="13267"/>
    <cellStyle name="Normal 24 2 2 2" xfId="13268"/>
    <cellStyle name="Normal 24 2 2 3" xfId="13269"/>
    <cellStyle name="Normal 24 2 2 4" xfId="13270"/>
    <cellStyle name="Normal 24 2 2 5" xfId="13271"/>
    <cellStyle name="Normal 24 2 3" xfId="13272"/>
    <cellStyle name="Normal 24 2 3 2" xfId="13273"/>
    <cellStyle name="Normal 24 2 3 3" xfId="13274"/>
    <cellStyle name="Normal 24 2 3 4" xfId="13275"/>
    <cellStyle name="Normal 24 2 3 5" xfId="13276"/>
    <cellStyle name="Normal 24 2 4" xfId="13277"/>
    <cellStyle name="Normal 24 2 4 10" xfId="13278"/>
    <cellStyle name="Normal 24 2 4 2" xfId="13279"/>
    <cellStyle name="Normal 24 2 4 2 2" xfId="13280"/>
    <cellStyle name="Normal 24 2 4 2 2 2" xfId="13281"/>
    <cellStyle name="Normal 24 2 4 2 2 2 2" xfId="13282"/>
    <cellStyle name="Normal 24 2 4 2 2 3" xfId="13283"/>
    <cellStyle name="Normal 24 2 4 2 2 3 2" xfId="13284"/>
    <cellStyle name="Normal 24 2 4 2 2 4" xfId="13285"/>
    <cellStyle name="Normal 24 2 4 2 3" xfId="13286"/>
    <cellStyle name="Normal 24 2 4 2 3 2" xfId="13287"/>
    <cellStyle name="Normal 24 2 4 2 4" xfId="13288"/>
    <cellStyle name="Normal 24 2 4 2 4 2" xfId="13289"/>
    <cellStyle name="Normal 24 2 4 2 5" xfId="13290"/>
    <cellStyle name="Normal 24 2 4 2 6" xfId="13291"/>
    <cellStyle name="Normal 24 2 4 3" xfId="13292"/>
    <cellStyle name="Normal 24 2 4 3 2" xfId="13293"/>
    <cellStyle name="Normal 24 2 4 3 2 2" xfId="13294"/>
    <cellStyle name="Normal 24 2 4 3 2 2 2" xfId="13295"/>
    <cellStyle name="Normal 24 2 4 3 2 3" xfId="13296"/>
    <cellStyle name="Normal 24 2 4 3 2 3 2" xfId="13297"/>
    <cellStyle name="Normal 24 2 4 3 2 4" xfId="13298"/>
    <cellStyle name="Normal 24 2 4 3 3" xfId="13299"/>
    <cellStyle name="Normal 24 2 4 3 3 2" xfId="13300"/>
    <cellStyle name="Normal 24 2 4 3 4" xfId="13301"/>
    <cellStyle name="Normal 24 2 4 3 4 2" xfId="13302"/>
    <cellStyle name="Normal 24 2 4 3 5" xfId="13303"/>
    <cellStyle name="Normal 24 2 4 4" xfId="13304"/>
    <cellStyle name="Normal 24 2 4 4 2" xfId="13305"/>
    <cellStyle name="Normal 24 2 4 4 2 2" xfId="13306"/>
    <cellStyle name="Normal 24 2 4 4 3" xfId="13307"/>
    <cellStyle name="Normal 24 2 4 4 3 2" xfId="13308"/>
    <cellStyle name="Normal 24 2 4 4 4" xfId="13309"/>
    <cellStyle name="Normal 24 2 4 5" xfId="13310"/>
    <cellStyle name="Normal 24 2 4 5 2" xfId="13311"/>
    <cellStyle name="Normal 24 2 4 5 2 2" xfId="13312"/>
    <cellStyle name="Normal 24 2 4 5 3" xfId="13313"/>
    <cellStyle name="Normal 24 2 4 5 3 2" xfId="13314"/>
    <cellStyle name="Normal 24 2 4 5 4" xfId="13315"/>
    <cellStyle name="Normal 24 2 4 6" xfId="13316"/>
    <cellStyle name="Normal 24 2 4 6 2" xfId="13317"/>
    <cellStyle name="Normal 24 2 4 7" xfId="13318"/>
    <cellStyle name="Normal 24 2 4 7 2" xfId="13319"/>
    <cellStyle name="Normal 24 2 4 8" xfId="13320"/>
    <cellStyle name="Normal 24 2 4 9" xfId="13321"/>
    <cellStyle name="Normal 24 2 5" xfId="13322"/>
    <cellStyle name="Normal 24 2 5 2" xfId="13323"/>
    <cellStyle name="Normal 24 2 5 2 2" xfId="13324"/>
    <cellStyle name="Normal 24 2 5 2 2 2" xfId="13325"/>
    <cellStyle name="Normal 24 2 5 2 2 2 2" xfId="13326"/>
    <cellStyle name="Normal 24 2 5 2 2 3" xfId="13327"/>
    <cellStyle name="Normal 24 2 5 2 2 3 2" xfId="13328"/>
    <cellStyle name="Normal 24 2 5 2 2 4" xfId="13329"/>
    <cellStyle name="Normal 24 2 5 2 3" xfId="13330"/>
    <cellStyle name="Normal 24 2 5 2 3 2" xfId="13331"/>
    <cellStyle name="Normal 24 2 5 2 4" xfId="13332"/>
    <cellStyle name="Normal 24 2 5 2 4 2" xfId="13333"/>
    <cellStyle name="Normal 24 2 5 2 5" xfId="13334"/>
    <cellStyle name="Normal 24 2 5 2 6" xfId="13335"/>
    <cellStyle name="Normal 24 2 5 3" xfId="13336"/>
    <cellStyle name="Normal 24 2 5 3 2" xfId="13337"/>
    <cellStyle name="Normal 24 2 5 3 2 2" xfId="13338"/>
    <cellStyle name="Normal 24 2 5 3 3" xfId="13339"/>
    <cellStyle name="Normal 24 2 5 3 3 2" xfId="13340"/>
    <cellStyle name="Normal 24 2 5 3 4" xfId="13341"/>
    <cellStyle name="Normal 24 2 5 4" xfId="13342"/>
    <cellStyle name="Normal 24 2 5 4 2" xfId="13343"/>
    <cellStyle name="Normal 24 2 5 5" xfId="13344"/>
    <cellStyle name="Normal 24 2 5 5 2" xfId="13345"/>
    <cellStyle name="Normal 24 2 5 6" xfId="13346"/>
    <cellStyle name="Normal 24 2 5 7" xfId="13347"/>
    <cellStyle name="Normal 24 2 6" xfId="13348"/>
    <cellStyle name="Normal 24 2 6 2" xfId="13349"/>
    <cellStyle name="Normal 24 2 6 2 2" xfId="13350"/>
    <cellStyle name="Normal 24 2 6 3" xfId="13351"/>
    <cellStyle name="Normal 24 2 7" xfId="13352"/>
    <cellStyle name="Normal 24 2 7 2" xfId="13353"/>
    <cellStyle name="Normal 24 2 7 2 2" xfId="13354"/>
    <cellStyle name="Normal 24 2 7 2 2 2" xfId="13355"/>
    <cellStyle name="Normal 24 2 7 2 3" xfId="13356"/>
    <cellStyle name="Normal 24 2 7 2 3 2" xfId="13357"/>
    <cellStyle name="Normal 24 2 7 2 4" xfId="13358"/>
    <cellStyle name="Normal 24 2 7 3" xfId="13359"/>
    <cellStyle name="Normal 24 2 7 3 2" xfId="13360"/>
    <cellStyle name="Normal 24 2 7 4" xfId="13361"/>
    <cellStyle name="Normal 24 2 7 4 2" xfId="13362"/>
    <cellStyle name="Normal 24 2 7 5" xfId="13363"/>
    <cellStyle name="Normal 24 2 7 6" xfId="13364"/>
    <cellStyle name="Normal 24 2 8" xfId="13365"/>
    <cellStyle name="Normal 24 2 8 2" xfId="13366"/>
    <cellStyle name="Normal 24 2 8 2 2" xfId="13367"/>
    <cellStyle name="Normal 24 2 8 3" xfId="13368"/>
    <cellStyle name="Normal 24 2 8 3 2" xfId="13369"/>
    <cellStyle name="Normal 24 2 8 4" xfId="13370"/>
    <cellStyle name="Normal 24 2 9" xfId="13371"/>
    <cellStyle name="Normal 24 2 9 2" xfId="13372"/>
    <cellStyle name="Normal 24 2 9 2 2" xfId="13373"/>
    <cellStyle name="Normal 24 2 9 3" xfId="13374"/>
    <cellStyle name="Normal 24 2 9 3 2" xfId="13375"/>
    <cellStyle name="Normal 24 2 9 4" xfId="13376"/>
    <cellStyle name="Normal 24 3" xfId="13377"/>
    <cellStyle name="Normal 24 3 2" xfId="13378"/>
    <cellStyle name="Normal 24 3 3" xfId="13379"/>
    <cellStyle name="Normal 24 3 4" xfId="13380"/>
    <cellStyle name="Normal 24 3 5" xfId="13381"/>
    <cellStyle name="Normal 24 4" xfId="13382"/>
    <cellStyle name="Normal 24 4 2" xfId="13383"/>
    <cellStyle name="Normal 24 4 3" xfId="13384"/>
    <cellStyle name="Normal 24 4 4" xfId="13385"/>
    <cellStyle name="Normal 24 4 5" xfId="13386"/>
    <cellStyle name="Normal 24 5" xfId="13387"/>
    <cellStyle name="Normal 24 5 10" xfId="13388"/>
    <cellStyle name="Normal 24 5 2" xfId="13389"/>
    <cellStyle name="Normal 24 5 2 2" xfId="13390"/>
    <cellStyle name="Normal 24 5 2 2 2" xfId="13391"/>
    <cellStyle name="Normal 24 5 2 2 2 2" xfId="13392"/>
    <cellStyle name="Normal 24 5 2 2 3" xfId="13393"/>
    <cellStyle name="Normal 24 5 2 2 3 2" xfId="13394"/>
    <cellStyle name="Normal 24 5 2 2 4" xfId="13395"/>
    <cellStyle name="Normal 24 5 2 3" xfId="13396"/>
    <cellStyle name="Normal 24 5 2 3 2" xfId="13397"/>
    <cellStyle name="Normal 24 5 2 4" xfId="13398"/>
    <cellStyle name="Normal 24 5 2 4 2" xfId="13399"/>
    <cellStyle name="Normal 24 5 2 5" xfId="13400"/>
    <cellStyle name="Normal 24 5 2 6" xfId="13401"/>
    <cellStyle name="Normal 24 5 3" xfId="13402"/>
    <cellStyle name="Normal 24 5 3 2" xfId="13403"/>
    <cellStyle name="Normal 24 5 3 2 2" xfId="13404"/>
    <cellStyle name="Normal 24 5 3 2 2 2" xfId="13405"/>
    <cellStyle name="Normal 24 5 3 2 3" xfId="13406"/>
    <cellStyle name="Normal 24 5 3 2 3 2" xfId="13407"/>
    <cellStyle name="Normal 24 5 3 2 4" xfId="13408"/>
    <cellStyle name="Normal 24 5 3 3" xfId="13409"/>
    <cellStyle name="Normal 24 5 3 3 2" xfId="13410"/>
    <cellStyle name="Normal 24 5 3 4" xfId="13411"/>
    <cellStyle name="Normal 24 5 3 4 2" xfId="13412"/>
    <cellStyle name="Normal 24 5 3 5" xfId="13413"/>
    <cellStyle name="Normal 24 5 4" xfId="13414"/>
    <cellStyle name="Normal 24 5 4 2" xfId="13415"/>
    <cellStyle name="Normal 24 5 4 2 2" xfId="13416"/>
    <cellStyle name="Normal 24 5 4 3" xfId="13417"/>
    <cellStyle name="Normal 24 5 4 3 2" xfId="13418"/>
    <cellStyle name="Normal 24 5 4 4" xfId="13419"/>
    <cellStyle name="Normal 24 5 5" xfId="13420"/>
    <cellStyle name="Normal 24 5 5 2" xfId="13421"/>
    <cellStyle name="Normal 24 5 5 2 2" xfId="13422"/>
    <cellStyle name="Normal 24 5 5 3" xfId="13423"/>
    <cellStyle name="Normal 24 5 5 3 2" xfId="13424"/>
    <cellStyle name="Normal 24 5 5 4" xfId="13425"/>
    <cellStyle name="Normal 24 5 6" xfId="13426"/>
    <cellStyle name="Normal 24 5 6 2" xfId="13427"/>
    <cellStyle name="Normal 24 5 7" xfId="13428"/>
    <cellStyle name="Normal 24 5 7 2" xfId="13429"/>
    <cellStyle name="Normal 24 5 8" xfId="13430"/>
    <cellStyle name="Normal 24 5 9" xfId="13431"/>
    <cellStyle name="Normal 24 6" xfId="13432"/>
    <cellStyle name="Normal 24 6 2" xfId="13433"/>
    <cellStyle name="Normal 24 6 2 2" xfId="13434"/>
    <cellStyle name="Normal 24 6 2 2 2" xfId="13435"/>
    <cellStyle name="Normal 24 6 2 2 2 2" xfId="13436"/>
    <cellStyle name="Normal 24 6 2 2 3" xfId="13437"/>
    <cellStyle name="Normal 24 6 2 2 3 2" xfId="13438"/>
    <cellStyle name="Normal 24 6 2 2 4" xfId="13439"/>
    <cellStyle name="Normal 24 6 2 3" xfId="13440"/>
    <cellStyle name="Normal 24 6 2 3 2" xfId="13441"/>
    <cellStyle name="Normal 24 6 2 4" xfId="13442"/>
    <cellStyle name="Normal 24 6 2 4 2" xfId="13443"/>
    <cellStyle name="Normal 24 6 2 5" xfId="13444"/>
    <cellStyle name="Normal 24 6 2 6" xfId="13445"/>
    <cellStyle name="Normal 24 6 3" xfId="13446"/>
    <cellStyle name="Normal 24 6 3 2" xfId="13447"/>
    <cellStyle name="Normal 24 6 3 2 2" xfId="13448"/>
    <cellStyle name="Normal 24 6 3 3" xfId="13449"/>
    <cellStyle name="Normal 24 6 3 3 2" xfId="13450"/>
    <cellStyle name="Normal 24 6 3 4" xfId="13451"/>
    <cellStyle name="Normal 24 6 4" xfId="13452"/>
    <cellStyle name="Normal 24 6 4 2" xfId="13453"/>
    <cellStyle name="Normal 24 6 5" xfId="13454"/>
    <cellStyle name="Normal 24 6 5 2" xfId="13455"/>
    <cellStyle name="Normal 24 6 6" xfId="13456"/>
    <cellStyle name="Normal 24 6 7" xfId="13457"/>
    <cellStyle name="Normal 24 7" xfId="13458"/>
    <cellStyle name="Normal 24 7 2" xfId="13459"/>
    <cellStyle name="Normal 24 7 2 2" xfId="13460"/>
    <cellStyle name="Normal 24 7 3" xfId="13461"/>
    <cellStyle name="Normal 24 8" xfId="13462"/>
    <cellStyle name="Normal 24 8 2" xfId="13463"/>
    <cellStyle name="Normal 24 8 2 2" xfId="13464"/>
    <cellStyle name="Normal 24 8 2 2 2" xfId="13465"/>
    <cellStyle name="Normal 24 8 2 3" xfId="13466"/>
    <cellStyle name="Normal 24 8 2 3 2" xfId="13467"/>
    <cellStyle name="Normal 24 8 2 4" xfId="13468"/>
    <cellStyle name="Normal 24 8 3" xfId="13469"/>
    <cellStyle name="Normal 24 8 3 2" xfId="13470"/>
    <cellStyle name="Normal 24 8 4" xfId="13471"/>
    <cellStyle name="Normal 24 8 4 2" xfId="13472"/>
    <cellStyle name="Normal 24 8 5" xfId="13473"/>
    <cellStyle name="Normal 24 8 6" xfId="13474"/>
    <cellStyle name="Normal 24 9" xfId="13475"/>
    <cellStyle name="Normal 24 9 2" xfId="13476"/>
    <cellStyle name="Normal 24 9 2 2" xfId="13477"/>
    <cellStyle name="Normal 24 9 3" xfId="13478"/>
    <cellStyle name="Normal 24 9 3 2" xfId="13479"/>
    <cellStyle name="Normal 24 9 4" xfId="13480"/>
    <cellStyle name="Normal 24_20110918_Additional measures_ECB" xfId="13481"/>
    <cellStyle name="Normal 25" xfId="13482"/>
    <cellStyle name="Normal 25 10" xfId="13483"/>
    <cellStyle name="Normal 25 2" xfId="13484"/>
    <cellStyle name="Normal 25 2 2" xfId="13485"/>
    <cellStyle name="Normal 25 2 2 2" xfId="13486"/>
    <cellStyle name="Normal 25 2 2 3" xfId="13487"/>
    <cellStyle name="Normal 25 2 2 4" xfId="13488"/>
    <cellStyle name="Normal 25 2 2 5" xfId="13489"/>
    <cellStyle name="Normal 25 2 3" xfId="13490"/>
    <cellStyle name="Normal 25 2 4" xfId="13491"/>
    <cellStyle name="Normal 25 2_Cumulative" xfId="13492"/>
    <cellStyle name="Normal 25 3" xfId="13493"/>
    <cellStyle name="Normal 25 3 2" xfId="13494"/>
    <cellStyle name="Normal 25 3 2 2" xfId="13495"/>
    <cellStyle name="Normal 25 3 2 2 2" xfId="13496"/>
    <cellStyle name="Normal 25 3 2 2 3" xfId="13497"/>
    <cellStyle name="Normal 25 3 2 2 4" xfId="13498"/>
    <cellStyle name="Normal 25 3 2 2 5" xfId="13499"/>
    <cellStyle name="Normal 25 3 2 3" xfId="13500"/>
    <cellStyle name="Normal 25 3 2 4" xfId="13501"/>
    <cellStyle name="Normal 25 3 2_20120313_final_participating_bonds_mar2012_interest_calc" xfId="13502"/>
    <cellStyle name="Normal 25 3 3" xfId="13503"/>
    <cellStyle name="Normal 25 3 3 2" xfId="13504"/>
    <cellStyle name="Normal 25 3 3 3" xfId="13505"/>
    <cellStyle name="Normal 25 3 3 4" xfId="13506"/>
    <cellStyle name="Normal 25 3 3 5" xfId="13507"/>
    <cellStyle name="Normal 25 3 4" xfId="13508"/>
    <cellStyle name="Normal 25 3 5" xfId="13509"/>
    <cellStyle name="Normal 25 3_20120313_final_participating_bonds_mar2012_interest_calc" xfId="13510"/>
    <cellStyle name="Normal 25 4" xfId="13511"/>
    <cellStyle name="Normal 25 4 2" xfId="13512"/>
    <cellStyle name="Normal 25 4 3" xfId="13513"/>
    <cellStyle name="Normal 25 4 4" xfId="13514"/>
    <cellStyle name="Normal 25 4 5" xfId="13515"/>
    <cellStyle name="Normal 25 5" xfId="13516"/>
    <cellStyle name="Normal 25 6" xfId="13517"/>
    <cellStyle name="Normal 25 7" xfId="13518"/>
    <cellStyle name="Normal 25 8" xfId="13519"/>
    <cellStyle name="Normal 25 9" xfId="13520"/>
    <cellStyle name="Normal 25_Cumulative" xfId="13521"/>
    <cellStyle name="Normal 26" xfId="13522"/>
    <cellStyle name="Normal 26 10" xfId="13523"/>
    <cellStyle name="Normal 26 10 2" xfId="13524"/>
    <cellStyle name="Normal 26 11" xfId="13525"/>
    <cellStyle name="Normal 26 11 2" xfId="13526"/>
    <cellStyle name="Normal 26 11 2 2" xfId="13527"/>
    <cellStyle name="Normal 26 11 2 2 2" xfId="13528"/>
    <cellStyle name="Normal 26 11 2 3" xfId="13529"/>
    <cellStyle name="Normal 26 11 2 3 2" xfId="13530"/>
    <cellStyle name="Normal 26 11 2 4" xfId="13531"/>
    <cellStyle name="Normal 26 11 3" xfId="13532"/>
    <cellStyle name="Normal 26 11 3 2" xfId="13533"/>
    <cellStyle name="Normal 26 11 4" xfId="13534"/>
    <cellStyle name="Normal 26 11 4 2" xfId="13535"/>
    <cellStyle name="Normal 26 11 5" xfId="13536"/>
    <cellStyle name="Normal 26 12" xfId="13537"/>
    <cellStyle name="Normal 26 12 2" xfId="13538"/>
    <cellStyle name="Normal 26 12 2 2" xfId="13539"/>
    <cellStyle name="Normal 26 12 3" xfId="13540"/>
    <cellStyle name="Normal 26 12 3 2" xfId="13541"/>
    <cellStyle name="Normal 26 12 4" xfId="13542"/>
    <cellStyle name="Normal 26 13" xfId="13543"/>
    <cellStyle name="Normal 26 13 2" xfId="13544"/>
    <cellStyle name="Normal 26 13 2 2" xfId="13545"/>
    <cellStyle name="Normal 26 13 3" xfId="13546"/>
    <cellStyle name="Normal 26 13 3 2" xfId="13547"/>
    <cellStyle name="Normal 26 13 4" xfId="13548"/>
    <cellStyle name="Normal 26 14" xfId="13549"/>
    <cellStyle name="Normal 26 14 2" xfId="13550"/>
    <cellStyle name="Normal 26 15" xfId="13551"/>
    <cellStyle name="Normal 26 16" xfId="13552"/>
    <cellStyle name="Normal 26 17" xfId="13553"/>
    <cellStyle name="Normal 26 18" xfId="13554"/>
    <cellStyle name="Normal 26 19" xfId="13555"/>
    <cellStyle name="Normal 26 2" xfId="43"/>
    <cellStyle name="Normal 26 2 10" xfId="13556"/>
    <cellStyle name="Normal 26 2 10 2" xfId="13557"/>
    <cellStyle name="Normal 26 2 10 2 2" xfId="13558"/>
    <cellStyle name="Normal 26 2 10 2 2 2" xfId="13559"/>
    <cellStyle name="Normal 26 2 10 2 2 2 2" xfId="13560"/>
    <cellStyle name="Normal 26 2 10 2 2 3" xfId="13561"/>
    <cellStyle name="Normal 26 2 10 2 2 3 2" xfId="13562"/>
    <cellStyle name="Normal 26 2 10 2 2 4" xfId="13563"/>
    <cellStyle name="Normal 26 2 10 2 3" xfId="13564"/>
    <cellStyle name="Normal 26 2 10 2 3 2" xfId="13565"/>
    <cellStyle name="Normal 26 2 10 2 4" xfId="13566"/>
    <cellStyle name="Normal 26 2 10 2 4 2" xfId="13567"/>
    <cellStyle name="Normal 26 2 10 2 5" xfId="13568"/>
    <cellStyle name="Normal 26 2 10 3" xfId="13569"/>
    <cellStyle name="Normal 26 2 10 3 2" xfId="13570"/>
    <cellStyle name="Normal 26 2 10 3 2 2" xfId="13571"/>
    <cellStyle name="Normal 26 2 10 3 3" xfId="13572"/>
    <cellStyle name="Normal 26 2 10 3 3 2" xfId="13573"/>
    <cellStyle name="Normal 26 2 10 3 4" xfId="13574"/>
    <cellStyle name="Normal 26 2 10 4" xfId="13575"/>
    <cellStyle name="Normal 26 2 10 4 2" xfId="13576"/>
    <cellStyle name="Normal 26 2 10 5" xfId="13577"/>
    <cellStyle name="Normal 26 2 10 5 2" xfId="13578"/>
    <cellStyle name="Normal 26 2 10 6" xfId="13579"/>
    <cellStyle name="Normal 26 2 11" xfId="13580"/>
    <cellStyle name="Normal 26 2 11 2" xfId="13581"/>
    <cellStyle name="Normal 26 2 11 2 2" xfId="13582"/>
    <cellStyle name="Normal 26 2 11 2 2 2" xfId="13583"/>
    <cellStyle name="Normal 26 2 11 2 3" xfId="13584"/>
    <cellStyle name="Normal 26 2 11 2 3 2" xfId="13585"/>
    <cellStyle name="Normal 26 2 11 2 4" xfId="13586"/>
    <cellStyle name="Normal 26 2 11 2 5" xfId="13587"/>
    <cellStyle name="Normal 26 2 11 3" xfId="13588"/>
    <cellStyle name="Normal 26 2 11 3 2" xfId="13589"/>
    <cellStyle name="Normal 26 2 11 4" xfId="13590"/>
    <cellStyle name="Normal 26 2 11 4 2" xfId="13591"/>
    <cellStyle name="Normal 26 2 11 5" xfId="13592"/>
    <cellStyle name="Normal 26 2 11 6" xfId="13593"/>
    <cellStyle name="Normal 26 2 12" xfId="13594"/>
    <cellStyle name="Normal 26 2 12 2" xfId="13595"/>
    <cellStyle name="Normal 26 2 12 2 2" xfId="13596"/>
    <cellStyle name="Normal 26 2 12 2 3" xfId="13597"/>
    <cellStyle name="Normal 26 2 12 3" xfId="13598"/>
    <cellStyle name="Normal 26 2 12 3 2" xfId="13599"/>
    <cellStyle name="Normal 26 2 12 4" xfId="13600"/>
    <cellStyle name="Normal 26 2 12 5" xfId="13601"/>
    <cellStyle name="Normal 26 2 13" xfId="13602"/>
    <cellStyle name="Normal 26 2 13 2" xfId="13603"/>
    <cellStyle name="Normal 26 2 13 2 2" xfId="13604"/>
    <cellStyle name="Normal 26 2 13 3" xfId="13605"/>
    <cellStyle name="Normal 26 2 13 3 2" xfId="13606"/>
    <cellStyle name="Normal 26 2 13 4" xfId="13607"/>
    <cellStyle name="Normal 26 2 13 5" xfId="13608"/>
    <cellStyle name="Normal 26 2 14" xfId="13609"/>
    <cellStyle name="Normal 26 2 14 2" xfId="13610"/>
    <cellStyle name="Normal 26 2 15" xfId="13611"/>
    <cellStyle name="Normal 26 2 16" xfId="13612"/>
    <cellStyle name="Normal 26 2 17" xfId="13613"/>
    <cellStyle name="Normal 26 2 18" xfId="13614"/>
    <cellStyle name="Normal 26 2 19" xfId="13615"/>
    <cellStyle name="Normal 26 2 2" xfId="13616"/>
    <cellStyle name="Normal 26 2 2 10" xfId="13617"/>
    <cellStyle name="Normal 26 2 2 10 2" xfId="13618"/>
    <cellStyle name="Normal 26 2 2 11" xfId="13619"/>
    <cellStyle name="Normal 26 2 2 12" xfId="13620"/>
    <cellStyle name="Normal 26 2 2 13" xfId="13621"/>
    <cellStyle name="Normal 26 2 2 14" xfId="13622"/>
    <cellStyle name="Normal 26 2 2 15" xfId="13623"/>
    <cellStyle name="Normal 26 2 2 16" xfId="13624"/>
    <cellStyle name="Normal 26 2 2 2" xfId="13625"/>
    <cellStyle name="Normal 26 2 2 2 10" xfId="13626"/>
    <cellStyle name="Normal 26 2 2 2 11" xfId="13627"/>
    <cellStyle name="Normal 26 2 2 2 12" xfId="13628"/>
    <cellStyle name="Normal 26 2 2 2 13" xfId="13629"/>
    <cellStyle name="Normal 26 2 2 2 14" xfId="13630"/>
    <cellStyle name="Normal 26 2 2 2 15" xfId="13631"/>
    <cellStyle name="Normal 26 2 2 2 2" xfId="13632"/>
    <cellStyle name="Normal 26 2 2 2 2 2" xfId="13633"/>
    <cellStyle name="Normal 26 2 2 2 3" xfId="13634"/>
    <cellStyle name="Normal 26 2 2 2 3 2" xfId="13635"/>
    <cellStyle name="Normal 26 2 2 2 3 3" xfId="13636"/>
    <cellStyle name="Normal 26 2 2 2 3 4" xfId="13637"/>
    <cellStyle name="Normal 26 2 2 2 3 5" xfId="13638"/>
    <cellStyle name="Normal 26 2 2 2 4" xfId="13639"/>
    <cellStyle name="Normal 26 2 2 2 4 10" xfId="13640"/>
    <cellStyle name="Normal 26 2 2 2 4 2" xfId="13641"/>
    <cellStyle name="Normal 26 2 2 2 4 2 2" xfId="13642"/>
    <cellStyle name="Normal 26 2 2 2 4 2 2 2" xfId="13643"/>
    <cellStyle name="Normal 26 2 2 2 4 2 2 2 2" xfId="13644"/>
    <cellStyle name="Normal 26 2 2 2 4 2 2 3" xfId="13645"/>
    <cellStyle name="Normal 26 2 2 2 4 2 2 3 2" xfId="13646"/>
    <cellStyle name="Normal 26 2 2 2 4 2 2 4" xfId="13647"/>
    <cellStyle name="Normal 26 2 2 2 4 2 3" xfId="13648"/>
    <cellStyle name="Normal 26 2 2 2 4 2 3 2" xfId="13649"/>
    <cellStyle name="Normal 26 2 2 2 4 2 4" xfId="13650"/>
    <cellStyle name="Normal 26 2 2 2 4 2 4 2" xfId="13651"/>
    <cellStyle name="Normal 26 2 2 2 4 2 5" xfId="13652"/>
    <cellStyle name="Normal 26 2 2 2 4 2 6" xfId="13653"/>
    <cellStyle name="Normal 26 2 2 2 4 3" xfId="13654"/>
    <cellStyle name="Normal 26 2 2 2 4 3 2" xfId="13655"/>
    <cellStyle name="Normal 26 2 2 2 4 3 2 2" xfId="13656"/>
    <cellStyle name="Normal 26 2 2 2 4 3 2 2 2" xfId="13657"/>
    <cellStyle name="Normal 26 2 2 2 4 3 2 3" xfId="13658"/>
    <cellStyle name="Normal 26 2 2 2 4 3 2 3 2" xfId="13659"/>
    <cellStyle name="Normal 26 2 2 2 4 3 2 4" xfId="13660"/>
    <cellStyle name="Normal 26 2 2 2 4 3 3" xfId="13661"/>
    <cellStyle name="Normal 26 2 2 2 4 3 3 2" xfId="13662"/>
    <cellStyle name="Normal 26 2 2 2 4 3 4" xfId="13663"/>
    <cellStyle name="Normal 26 2 2 2 4 3 4 2" xfId="13664"/>
    <cellStyle name="Normal 26 2 2 2 4 3 5" xfId="13665"/>
    <cellStyle name="Normal 26 2 2 2 4 4" xfId="13666"/>
    <cellStyle name="Normal 26 2 2 2 4 4 2" xfId="13667"/>
    <cellStyle name="Normal 26 2 2 2 4 4 2 2" xfId="13668"/>
    <cellStyle name="Normal 26 2 2 2 4 4 3" xfId="13669"/>
    <cellStyle name="Normal 26 2 2 2 4 4 3 2" xfId="13670"/>
    <cellStyle name="Normal 26 2 2 2 4 4 4" xfId="13671"/>
    <cellStyle name="Normal 26 2 2 2 4 5" xfId="13672"/>
    <cellStyle name="Normal 26 2 2 2 4 5 2" xfId="13673"/>
    <cellStyle name="Normal 26 2 2 2 4 5 2 2" xfId="13674"/>
    <cellStyle name="Normal 26 2 2 2 4 5 3" xfId="13675"/>
    <cellStyle name="Normal 26 2 2 2 4 5 3 2" xfId="13676"/>
    <cellStyle name="Normal 26 2 2 2 4 5 4" xfId="13677"/>
    <cellStyle name="Normal 26 2 2 2 4 6" xfId="13678"/>
    <cellStyle name="Normal 26 2 2 2 4 6 2" xfId="13679"/>
    <cellStyle name="Normal 26 2 2 2 4 7" xfId="13680"/>
    <cellStyle name="Normal 26 2 2 2 4 7 2" xfId="13681"/>
    <cellStyle name="Normal 26 2 2 2 4 8" xfId="13682"/>
    <cellStyle name="Normal 26 2 2 2 4 9" xfId="13683"/>
    <cellStyle name="Normal 26 2 2 2 5" xfId="13684"/>
    <cellStyle name="Normal 26 2 2 2 5 2" xfId="13685"/>
    <cellStyle name="Normal 26 2 2 2 5 2 2" xfId="13686"/>
    <cellStyle name="Normal 26 2 2 2 5 2 2 2" xfId="13687"/>
    <cellStyle name="Normal 26 2 2 2 5 2 2 2 2" xfId="13688"/>
    <cellStyle name="Normal 26 2 2 2 5 2 2 3" xfId="13689"/>
    <cellStyle name="Normal 26 2 2 2 5 2 2 3 2" xfId="13690"/>
    <cellStyle name="Normal 26 2 2 2 5 2 2 4" xfId="13691"/>
    <cellStyle name="Normal 26 2 2 2 5 2 3" xfId="13692"/>
    <cellStyle name="Normal 26 2 2 2 5 2 3 2" xfId="13693"/>
    <cellStyle name="Normal 26 2 2 2 5 2 4" xfId="13694"/>
    <cellStyle name="Normal 26 2 2 2 5 2 4 2" xfId="13695"/>
    <cellStyle name="Normal 26 2 2 2 5 2 5" xfId="13696"/>
    <cellStyle name="Normal 26 2 2 2 5 2 6" xfId="13697"/>
    <cellStyle name="Normal 26 2 2 2 5 3" xfId="13698"/>
    <cellStyle name="Normal 26 2 2 2 5 3 2" xfId="13699"/>
    <cellStyle name="Normal 26 2 2 2 5 3 2 2" xfId="13700"/>
    <cellStyle name="Normal 26 2 2 2 5 3 3" xfId="13701"/>
    <cellStyle name="Normal 26 2 2 2 5 3 3 2" xfId="13702"/>
    <cellStyle name="Normal 26 2 2 2 5 3 4" xfId="13703"/>
    <cellStyle name="Normal 26 2 2 2 5 4" xfId="13704"/>
    <cellStyle name="Normal 26 2 2 2 5 4 2" xfId="13705"/>
    <cellStyle name="Normal 26 2 2 2 5 5" xfId="13706"/>
    <cellStyle name="Normal 26 2 2 2 5 5 2" xfId="13707"/>
    <cellStyle name="Normal 26 2 2 2 5 6" xfId="13708"/>
    <cellStyle name="Normal 26 2 2 2 5 7" xfId="13709"/>
    <cellStyle name="Normal 26 2 2 2 6" xfId="13710"/>
    <cellStyle name="Normal 26 2 2 2 6 2" xfId="13711"/>
    <cellStyle name="Normal 26 2 2 2 6 2 2" xfId="13712"/>
    <cellStyle name="Normal 26 2 2 2 6 2 2 2" xfId="13713"/>
    <cellStyle name="Normal 26 2 2 2 6 2 3" xfId="13714"/>
    <cellStyle name="Normal 26 2 2 2 6 2 3 2" xfId="13715"/>
    <cellStyle name="Normal 26 2 2 2 6 2 4" xfId="13716"/>
    <cellStyle name="Normal 26 2 2 2 6 2 5" xfId="13717"/>
    <cellStyle name="Normal 26 2 2 2 6 3" xfId="13718"/>
    <cellStyle name="Normal 26 2 2 2 6 3 2" xfId="13719"/>
    <cellStyle name="Normal 26 2 2 2 6 4" xfId="13720"/>
    <cellStyle name="Normal 26 2 2 2 6 4 2" xfId="13721"/>
    <cellStyle name="Normal 26 2 2 2 6 5" xfId="13722"/>
    <cellStyle name="Normal 26 2 2 2 6 6" xfId="13723"/>
    <cellStyle name="Normal 26 2 2 2 7" xfId="13724"/>
    <cellStyle name="Normal 26 2 2 2 7 2" xfId="13725"/>
    <cellStyle name="Normal 26 2 2 2 7 2 2" xfId="13726"/>
    <cellStyle name="Normal 26 2 2 2 7 3" xfId="13727"/>
    <cellStyle name="Normal 26 2 2 2 7 3 2" xfId="13728"/>
    <cellStyle name="Normal 26 2 2 2 7 4" xfId="13729"/>
    <cellStyle name="Normal 26 2 2 2 7 5" xfId="13730"/>
    <cellStyle name="Normal 26 2 2 2 8" xfId="13731"/>
    <cellStyle name="Normal 26 2 2 2 8 2" xfId="13732"/>
    <cellStyle name="Normal 26 2 2 2 8 2 2" xfId="13733"/>
    <cellStyle name="Normal 26 2 2 2 8 3" xfId="13734"/>
    <cellStyle name="Normal 26 2 2 2 8 3 2" xfId="13735"/>
    <cellStyle name="Normal 26 2 2 2 8 4" xfId="13736"/>
    <cellStyle name="Normal 26 2 2 2 9" xfId="13737"/>
    <cellStyle name="Normal 26 2 2 2 9 2" xfId="13738"/>
    <cellStyle name="Normal 26 2 2 3" xfId="13739"/>
    <cellStyle name="Normal 26 2 2 3 2" xfId="13740"/>
    <cellStyle name="Normal 26 2 2 4" xfId="13741"/>
    <cellStyle name="Normal 26 2 2 4 2" xfId="13742"/>
    <cellStyle name="Normal 26 2 2 4 3" xfId="13743"/>
    <cellStyle name="Normal 26 2 2 4 4" xfId="13744"/>
    <cellStyle name="Normal 26 2 2 4 5" xfId="13745"/>
    <cellStyle name="Normal 26 2 2 5" xfId="13746"/>
    <cellStyle name="Normal 26 2 2 5 10" xfId="13747"/>
    <cellStyle name="Normal 26 2 2 5 2" xfId="13748"/>
    <cellStyle name="Normal 26 2 2 5 2 2" xfId="13749"/>
    <cellStyle name="Normal 26 2 2 5 2 2 2" xfId="13750"/>
    <cellStyle name="Normal 26 2 2 5 2 2 2 2" xfId="13751"/>
    <cellStyle name="Normal 26 2 2 5 2 2 3" xfId="13752"/>
    <cellStyle name="Normal 26 2 2 5 2 2 3 2" xfId="13753"/>
    <cellStyle name="Normal 26 2 2 5 2 2 4" xfId="13754"/>
    <cellStyle name="Normal 26 2 2 5 2 3" xfId="13755"/>
    <cellStyle name="Normal 26 2 2 5 2 3 2" xfId="13756"/>
    <cellStyle name="Normal 26 2 2 5 2 4" xfId="13757"/>
    <cellStyle name="Normal 26 2 2 5 2 4 2" xfId="13758"/>
    <cellStyle name="Normal 26 2 2 5 2 5" xfId="13759"/>
    <cellStyle name="Normal 26 2 2 5 2 6" xfId="13760"/>
    <cellStyle name="Normal 26 2 2 5 3" xfId="13761"/>
    <cellStyle name="Normal 26 2 2 5 3 2" xfId="13762"/>
    <cellStyle name="Normal 26 2 2 5 3 2 2" xfId="13763"/>
    <cellStyle name="Normal 26 2 2 5 3 2 2 2" xfId="13764"/>
    <cellStyle name="Normal 26 2 2 5 3 2 3" xfId="13765"/>
    <cellStyle name="Normal 26 2 2 5 3 2 3 2" xfId="13766"/>
    <cellStyle name="Normal 26 2 2 5 3 2 4" xfId="13767"/>
    <cellStyle name="Normal 26 2 2 5 3 3" xfId="13768"/>
    <cellStyle name="Normal 26 2 2 5 3 3 2" xfId="13769"/>
    <cellStyle name="Normal 26 2 2 5 3 4" xfId="13770"/>
    <cellStyle name="Normal 26 2 2 5 3 4 2" xfId="13771"/>
    <cellStyle name="Normal 26 2 2 5 3 5" xfId="13772"/>
    <cellStyle name="Normal 26 2 2 5 4" xfId="13773"/>
    <cellStyle name="Normal 26 2 2 5 4 2" xfId="13774"/>
    <cellStyle name="Normal 26 2 2 5 4 2 2" xfId="13775"/>
    <cellStyle name="Normal 26 2 2 5 4 3" xfId="13776"/>
    <cellStyle name="Normal 26 2 2 5 4 3 2" xfId="13777"/>
    <cellStyle name="Normal 26 2 2 5 4 4" xfId="13778"/>
    <cellStyle name="Normal 26 2 2 5 5" xfId="13779"/>
    <cellStyle name="Normal 26 2 2 5 5 2" xfId="13780"/>
    <cellStyle name="Normal 26 2 2 5 5 2 2" xfId="13781"/>
    <cellStyle name="Normal 26 2 2 5 5 3" xfId="13782"/>
    <cellStyle name="Normal 26 2 2 5 5 3 2" xfId="13783"/>
    <cellStyle name="Normal 26 2 2 5 5 4" xfId="13784"/>
    <cellStyle name="Normal 26 2 2 5 6" xfId="13785"/>
    <cellStyle name="Normal 26 2 2 5 6 2" xfId="13786"/>
    <cellStyle name="Normal 26 2 2 5 7" xfId="13787"/>
    <cellStyle name="Normal 26 2 2 5 7 2" xfId="13788"/>
    <cellStyle name="Normal 26 2 2 5 8" xfId="13789"/>
    <cellStyle name="Normal 26 2 2 5 9" xfId="13790"/>
    <cellStyle name="Normal 26 2 2 6" xfId="13791"/>
    <cellStyle name="Normal 26 2 2 6 2" xfId="13792"/>
    <cellStyle name="Normal 26 2 2 6 2 2" xfId="13793"/>
    <cellStyle name="Normal 26 2 2 6 2 2 2" xfId="13794"/>
    <cellStyle name="Normal 26 2 2 6 2 2 2 2" xfId="13795"/>
    <cellStyle name="Normal 26 2 2 6 2 2 3" xfId="13796"/>
    <cellStyle name="Normal 26 2 2 6 2 2 3 2" xfId="13797"/>
    <cellStyle name="Normal 26 2 2 6 2 2 4" xfId="13798"/>
    <cellStyle name="Normal 26 2 2 6 2 3" xfId="13799"/>
    <cellStyle name="Normal 26 2 2 6 2 3 2" xfId="13800"/>
    <cellStyle name="Normal 26 2 2 6 2 4" xfId="13801"/>
    <cellStyle name="Normal 26 2 2 6 2 4 2" xfId="13802"/>
    <cellStyle name="Normal 26 2 2 6 2 5" xfId="13803"/>
    <cellStyle name="Normal 26 2 2 6 2 6" xfId="13804"/>
    <cellStyle name="Normal 26 2 2 6 3" xfId="13805"/>
    <cellStyle name="Normal 26 2 2 6 3 2" xfId="13806"/>
    <cellStyle name="Normal 26 2 2 6 3 2 2" xfId="13807"/>
    <cellStyle name="Normal 26 2 2 6 3 3" xfId="13808"/>
    <cellStyle name="Normal 26 2 2 6 3 3 2" xfId="13809"/>
    <cellStyle name="Normal 26 2 2 6 3 4" xfId="13810"/>
    <cellStyle name="Normal 26 2 2 6 4" xfId="13811"/>
    <cellStyle name="Normal 26 2 2 6 4 2" xfId="13812"/>
    <cellStyle name="Normal 26 2 2 6 5" xfId="13813"/>
    <cellStyle name="Normal 26 2 2 6 5 2" xfId="13814"/>
    <cellStyle name="Normal 26 2 2 6 6" xfId="13815"/>
    <cellStyle name="Normal 26 2 2 6 7" xfId="13816"/>
    <cellStyle name="Normal 26 2 2 7" xfId="13817"/>
    <cellStyle name="Normal 26 2 2 7 2" xfId="13818"/>
    <cellStyle name="Normal 26 2 2 7 2 2" xfId="13819"/>
    <cellStyle name="Normal 26 2 2 7 2 2 2" xfId="13820"/>
    <cellStyle name="Normal 26 2 2 7 2 3" xfId="13821"/>
    <cellStyle name="Normal 26 2 2 7 2 3 2" xfId="13822"/>
    <cellStyle name="Normal 26 2 2 7 2 4" xfId="13823"/>
    <cellStyle name="Normal 26 2 2 7 2 5" xfId="13824"/>
    <cellStyle name="Normal 26 2 2 7 3" xfId="13825"/>
    <cellStyle name="Normal 26 2 2 7 3 2" xfId="13826"/>
    <cellStyle name="Normal 26 2 2 7 4" xfId="13827"/>
    <cellStyle name="Normal 26 2 2 7 4 2" xfId="13828"/>
    <cellStyle name="Normal 26 2 2 7 5" xfId="13829"/>
    <cellStyle name="Normal 26 2 2 7 6" xfId="13830"/>
    <cellStyle name="Normal 26 2 2 8" xfId="13831"/>
    <cellStyle name="Normal 26 2 2 8 2" xfId="13832"/>
    <cellStyle name="Normal 26 2 2 8 2 2" xfId="13833"/>
    <cellStyle name="Normal 26 2 2 8 3" xfId="13834"/>
    <cellStyle name="Normal 26 2 2 8 3 2" xfId="13835"/>
    <cellStyle name="Normal 26 2 2 8 4" xfId="13836"/>
    <cellStyle name="Normal 26 2 2 8 5" xfId="13837"/>
    <cellStyle name="Normal 26 2 2 9" xfId="13838"/>
    <cellStyle name="Normal 26 2 2 9 2" xfId="13839"/>
    <cellStyle name="Normal 26 2 2 9 2 2" xfId="13840"/>
    <cellStyle name="Normal 26 2 2 9 3" xfId="13841"/>
    <cellStyle name="Normal 26 2 2 9 3 2" xfId="13842"/>
    <cellStyle name="Normal 26 2 2 9 4" xfId="13843"/>
    <cellStyle name="Normal 26 2 2_20110918_Additional measures_ECB" xfId="13844"/>
    <cellStyle name="Normal 26 2 3" xfId="13845"/>
    <cellStyle name="Normal 26 2 3 10" xfId="13846"/>
    <cellStyle name="Normal 26 2 3 10 2" xfId="13847"/>
    <cellStyle name="Normal 26 2 3 11" xfId="13848"/>
    <cellStyle name="Normal 26 2 3 12" xfId="13849"/>
    <cellStyle name="Normal 26 2 3 13" xfId="13850"/>
    <cellStyle name="Normal 26 2 3 14" xfId="13851"/>
    <cellStyle name="Normal 26 2 3 15" xfId="13852"/>
    <cellStyle name="Normal 26 2 3 16" xfId="13853"/>
    <cellStyle name="Normal 26 2 3 17" xfId="13854"/>
    <cellStyle name="Normal 26 2 3 2" xfId="13855"/>
    <cellStyle name="Normal 26 2 3 2 10" xfId="13856"/>
    <cellStyle name="Normal 26 2 3 2 11" xfId="13857"/>
    <cellStyle name="Normal 26 2 3 2 12" xfId="13858"/>
    <cellStyle name="Normal 26 2 3 2 13" xfId="13859"/>
    <cellStyle name="Normal 26 2 3 2 14" xfId="13860"/>
    <cellStyle name="Normal 26 2 3 2 15" xfId="13861"/>
    <cellStyle name="Normal 26 2 3 2 2" xfId="13862"/>
    <cellStyle name="Normal 26 2 3 2 2 2" xfId="13863"/>
    <cellStyle name="Normal 26 2 3 2 3" xfId="13864"/>
    <cellStyle name="Normal 26 2 3 2 3 2" xfId="13865"/>
    <cellStyle name="Normal 26 2 3 2 3 3" xfId="13866"/>
    <cellStyle name="Normal 26 2 3 2 3 4" xfId="13867"/>
    <cellStyle name="Normal 26 2 3 2 3 5" xfId="13868"/>
    <cellStyle name="Normal 26 2 3 2 4" xfId="13869"/>
    <cellStyle name="Normal 26 2 3 2 4 10" xfId="13870"/>
    <cellStyle name="Normal 26 2 3 2 4 2" xfId="13871"/>
    <cellStyle name="Normal 26 2 3 2 4 2 2" xfId="13872"/>
    <cellStyle name="Normal 26 2 3 2 4 2 2 2" xfId="13873"/>
    <cellStyle name="Normal 26 2 3 2 4 2 2 2 2" xfId="13874"/>
    <cellStyle name="Normal 26 2 3 2 4 2 2 3" xfId="13875"/>
    <cellStyle name="Normal 26 2 3 2 4 2 2 3 2" xfId="13876"/>
    <cellStyle name="Normal 26 2 3 2 4 2 2 4" xfId="13877"/>
    <cellStyle name="Normal 26 2 3 2 4 2 3" xfId="13878"/>
    <cellStyle name="Normal 26 2 3 2 4 2 3 2" xfId="13879"/>
    <cellStyle name="Normal 26 2 3 2 4 2 4" xfId="13880"/>
    <cellStyle name="Normal 26 2 3 2 4 2 4 2" xfId="13881"/>
    <cellStyle name="Normal 26 2 3 2 4 2 5" xfId="13882"/>
    <cellStyle name="Normal 26 2 3 2 4 2 6" xfId="13883"/>
    <cellStyle name="Normal 26 2 3 2 4 3" xfId="13884"/>
    <cellStyle name="Normal 26 2 3 2 4 3 2" xfId="13885"/>
    <cellStyle name="Normal 26 2 3 2 4 3 2 2" xfId="13886"/>
    <cellStyle name="Normal 26 2 3 2 4 3 2 2 2" xfId="13887"/>
    <cellStyle name="Normal 26 2 3 2 4 3 2 3" xfId="13888"/>
    <cellStyle name="Normal 26 2 3 2 4 3 2 3 2" xfId="13889"/>
    <cellStyle name="Normal 26 2 3 2 4 3 2 4" xfId="13890"/>
    <cellStyle name="Normal 26 2 3 2 4 3 3" xfId="13891"/>
    <cellStyle name="Normal 26 2 3 2 4 3 3 2" xfId="13892"/>
    <cellStyle name="Normal 26 2 3 2 4 3 4" xfId="13893"/>
    <cellStyle name="Normal 26 2 3 2 4 3 4 2" xfId="13894"/>
    <cellStyle name="Normal 26 2 3 2 4 3 5" xfId="13895"/>
    <cellStyle name="Normal 26 2 3 2 4 4" xfId="13896"/>
    <cellStyle name="Normal 26 2 3 2 4 4 2" xfId="13897"/>
    <cellStyle name="Normal 26 2 3 2 4 4 2 2" xfId="13898"/>
    <cellStyle name="Normal 26 2 3 2 4 4 3" xfId="13899"/>
    <cellStyle name="Normal 26 2 3 2 4 4 3 2" xfId="13900"/>
    <cellStyle name="Normal 26 2 3 2 4 4 4" xfId="13901"/>
    <cellStyle name="Normal 26 2 3 2 4 5" xfId="13902"/>
    <cellStyle name="Normal 26 2 3 2 4 5 2" xfId="13903"/>
    <cellStyle name="Normal 26 2 3 2 4 5 2 2" xfId="13904"/>
    <cellStyle name="Normal 26 2 3 2 4 5 3" xfId="13905"/>
    <cellStyle name="Normal 26 2 3 2 4 5 3 2" xfId="13906"/>
    <cellStyle name="Normal 26 2 3 2 4 5 4" xfId="13907"/>
    <cellStyle name="Normal 26 2 3 2 4 6" xfId="13908"/>
    <cellStyle name="Normal 26 2 3 2 4 6 2" xfId="13909"/>
    <cellStyle name="Normal 26 2 3 2 4 7" xfId="13910"/>
    <cellStyle name="Normal 26 2 3 2 4 7 2" xfId="13911"/>
    <cellStyle name="Normal 26 2 3 2 4 8" xfId="13912"/>
    <cellStyle name="Normal 26 2 3 2 4 9" xfId="13913"/>
    <cellStyle name="Normal 26 2 3 2 5" xfId="13914"/>
    <cellStyle name="Normal 26 2 3 2 5 2" xfId="13915"/>
    <cellStyle name="Normal 26 2 3 2 5 2 2" xfId="13916"/>
    <cellStyle name="Normal 26 2 3 2 5 2 2 2" xfId="13917"/>
    <cellStyle name="Normal 26 2 3 2 5 2 2 2 2" xfId="13918"/>
    <cellStyle name="Normal 26 2 3 2 5 2 2 3" xfId="13919"/>
    <cellStyle name="Normal 26 2 3 2 5 2 2 3 2" xfId="13920"/>
    <cellStyle name="Normal 26 2 3 2 5 2 2 4" xfId="13921"/>
    <cellStyle name="Normal 26 2 3 2 5 2 3" xfId="13922"/>
    <cellStyle name="Normal 26 2 3 2 5 2 3 2" xfId="13923"/>
    <cellStyle name="Normal 26 2 3 2 5 2 4" xfId="13924"/>
    <cellStyle name="Normal 26 2 3 2 5 2 4 2" xfId="13925"/>
    <cellStyle name="Normal 26 2 3 2 5 2 5" xfId="13926"/>
    <cellStyle name="Normal 26 2 3 2 5 2 6" xfId="13927"/>
    <cellStyle name="Normal 26 2 3 2 5 3" xfId="13928"/>
    <cellStyle name="Normal 26 2 3 2 5 3 2" xfId="13929"/>
    <cellStyle name="Normal 26 2 3 2 5 3 2 2" xfId="13930"/>
    <cellStyle name="Normal 26 2 3 2 5 3 3" xfId="13931"/>
    <cellStyle name="Normal 26 2 3 2 5 3 3 2" xfId="13932"/>
    <cellStyle name="Normal 26 2 3 2 5 3 4" xfId="13933"/>
    <cellStyle name="Normal 26 2 3 2 5 4" xfId="13934"/>
    <cellStyle name="Normal 26 2 3 2 5 4 2" xfId="13935"/>
    <cellStyle name="Normal 26 2 3 2 5 5" xfId="13936"/>
    <cellStyle name="Normal 26 2 3 2 5 5 2" xfId="13937"/>
    <cellStyle name="Normal 26 2 3 2 5 6" xfId="13938"/>
    <cellStyle name="Normal 26 2 3 2 5 7" xfId="13939"/>
    <cellStyle name="Normal 26 2 3 2 6" xfId="13940"/>
    <cellStyle name="Normal 26 2 3 2 6 2" xfId="13941"/>
    <cellStyle name="Normal 26 2 3 2 6 2 2" xfId="13942"/>
    <cellStyle name="Normal 26 2 3 2 6 2 2 2" xfId="13943"/>
    <cellStyle name="Normal 26 2 3 2 6 2 3" xfId="13944"/>
    <cellStyle name="Normal 26 2 3 2 6 2 3 2" xfId="13945"/>
    <cellStyle name="Normal 26 2 3 2 6 2 4" xfId="13946"/>
    <cellStyle name="Normal 26 2 3 2 6 2 5" xfId="13947"/>
    <cellStyle name="Normal 26 2 3 2 6 3" xfId="13948"/>
    <cellStyle name="Normal 26 2 3 2 6 3 2" xfId="13949"/>
    <cellStyle name="Normal 26 2 3 2 6 4" xfId="13950"/>
    <cellStyle name="Normal 26 2 3 2 6 4 2" xfId="13951"/>
    <cellStyle name="Normal 26 2 3 2 6 5" xfId="13952"/>
    <cellStyle name="Normal 26 2 3 2 6 6" xfId="13953"/>
    <cellStyle name="Normal 26 2 3 2 7" xfId="13954"/>
    <cellStyle name="Normal 26 2 3 2 7 2" xfId="13955"/>
    <cellStyle name="Normal 26 2 3 2 7 2 2" xfId="13956"/>
    <cellStyle name="Normal 26 2 3 2 7 3" xfId="13957"/>
    <cellStyle name="Normal 26 2 3 2 7 3 2" xfId="13958"/>
    <cellStyle name="Normal 26 2 3 2 7 4" xfId="13959"/>
    <cellStyle name="Normal 26 2 3 2 7 5" xfId="13960"/>
    <cellStyle name="Normal 26 2 3 2 8" xfId="13961"/>
    <cellStyle name="Normal 26 2 3 2 8 2" xfId="13962"/>
    <cellStyle name="Normal 26 2 3 2 8 2 2" xfId="13963"/>
    <cellStyle name="Normal 26 2 3 2 8 3" xfId="13964"/>
    <cellStyle name="Normal 26 2 3 2 8 3 2" xfId="13965"/>
    <cellStyle name="Normal 26 2 3 2 8 4" xfId="13966"/>
    <cellStyle name="Normal 26 2 3 2 9" xfId="13967"/>
    <cellStyle name="Normal 26 2 3 2 9 2" xfId="13968"/>
    <cellStyle name="Normal 26 2 3 3" xfId="13969"/>
    <cellStyle name="Normal 26 2 3 3 2" xfId="13970"/>
    <cellStyle name="Normal 26 2 3 4" xfId="13971"/>
    <cellStyle name="Normal 26 2 3 4 2" xfId="13972"/>
    <cellStyle name="Normal 26 2 3 4 3" xfId="13973"/>
    <cellStyle name="Normal 26 2 3 4 4" xfId="13974"/>
    <cellStyle name="Normal 26 2 3 4 5" xfId="13975"/>
    <cellStyle name="Normal 26 2 3 5" xfId="13976"/>
    <cellStyle name="Normal 26 2 3 5 10" xfId="13977"/>
    <cellStyle name="Normal 26 2 3 5 2" xfId="13978"/>
    <cellStyle name="Normal 26 2 3 5 2 2" xfId="13979"/>
    <cellStyle name="Normal 26 2 3 5 2 2 2" xfId="13980"/>
    <cellStyle name="Normal 26 2 3 5 2 2 2 2" xfId="13981"/>
    <cellStyle name="Normal 26 2 3 5 2 2 3" xfId="13982"/>
    <cellStyle name="Normal 26 2 3 5 2 2 3 2" xfId="13983"/>
    <cellStyle name="Normal 26 2 3 5 2 2 4" xfId="13984"/>
    <cellStyle name="Normal 26 2 3 5 2 3" xfId="13985"/>
    <cellStyle name="Normal 26 2 3 5 2 3 2" xfId="13986"/>
    <cellStyle name="Normal 26 2 3 5 2 4" xfId="13987"/>
    <cellStyle name="Normal 26 2 3 5 2 4 2" xfId="13988"/>
    <cellStyle name="Normal 26 2 3 5 2 5" xfId="13989"/>
    <cellStyle name="Normal 26 2 3 5 2 6" xfId="13990"/>
    <cellStyle name="Normal 26 2 3 5 3" xfId="13991"/>
    <cellStyle name="Normal 26 2 3 5 3 2" xfId="13992"/>
    <cellStyle name="Normal 26 2 3 5 3 2 2" xfId="13993"/>
    <cellStyle name="Normal 26 2 3 5 3 2 2 2" xfId="13994"/>
    <cellStyle name="Normal 26 2 3 5 3 2 3" xfId="13995"/>
    <cellStyle name="Normal 26 2 3 5 3 2 3 2" xfId="13996"/>
    <cellStyle name="Normal 26 2 3 5 3 2 4" xfId="13997"/>
    <cellStyle name="Normal 26 2 3 5 3 3" xfId="13998"/>
    <cellStyle name="Normal 26 2 3 5 3 3 2" xfId="13999"/>
    <cellStyle name="Normal 26 2 3 5 3 4" xfId="14000"/>
    <cellStyle name="Normal 26 2 3 5 3 4 2" xfId="14001"/>
    <cellStyle name="Normal 26 2 3 5 3 5" xfId="14002"/>
    <cellStyle name="Normal 26 2 3 5 4" xfId="14003"/>
    <cellStyle name="Normal 26 2 3 5 4 2" xfId="14004"/>
    <cellStyle name="Normal 26 2 3 5 4 2 2" xfId="14005"/>
    <cellStyle name="Normal 26 2 3 5 4 3" xfId="14006"/>
    <cellStyle name="Normal 26 2 3 5 4 3 2" xfId="14007"/>
    <cellStyle name="Normal 26 2 3 5 4 4" xfId="14008"/>
    <cellStyle name="Normal 26 2 3 5 5" xfId="14009"/>
    <cellStyle name="Normal 26 2 3 5 5 2" xfId="14010"/>
    <cellStyle name="Normal 26 2 3 5 5 2 2" xfId="14011"/>
    <cellStyle name="Normal 26 2 3 5 5 3" xfId="14012"/>
    <cellStyle name="Normal 26 2 3 5 5 3 2" xfId="14013"/>
    <cellStyle name="Normal 26 2 3 5 5 4" xfId="14014"/>
    <cellStyle name="Normal 26 2 3 5 6" xfId="14015"/>
    <cellStyle name="Normal 26 2 3 5 6 2" xfId="14016"/>
    <cellStyle name="Normal 26 2 3 5 7" xfId="14017"/>
    <cellStyle name="Normal 26 2 3 5 7 2" xfId="14018"/>
    <cellStyle name="Normal 26 2 3 5 8" xfId="14019"/>
    <cellStyle name="Normal 26 2 3 5 9" xfId="14020"/>
    <cellStyle name="Normal 26 2 3 6" xfId="14021"/>
    <cellStyle name="Normal 26 2 3 6 2" xfId="14022"/>
    <cellStyle name="Normal 26 2 3 6 2 2" xfId="14023"/>
    <cellStyle name="Normal 26 2 3 6 2 2 2" xfId="14024"/>
    <cellStyle name="Normal 26 2 3 6 2 2 2 2" xfId="14025"/>
    <cellStyle name="Normal 26 2 3 6 2 2 3" xfId="14026"/>
    <cellStyle name="Normal 26 2 3 6 2 2 3 2" xfId="14027"/>
    <cellStyle name="Normal 26 2 3 6 2 2 4" xfId="14028"/>
    <cellStyle name="Normal 26 2 3 6 2 3" xfId="14029"/>
    <cellStyle name="Normal 26 2 3 6 2 3 2" xfId="14030"/>
    <cellStyle name="Normal 26 2 3 6 2 4" xfId="14031"/>
    <cellStyle name="Normal 26 2 3 6 2 4 2" xfId="14032"/>
    <cellStyle name="Normal 26 2 3 6 2 5" xfId="14033"/>
    <cellStyle name="Normal 26 2 3 6 2 6" xfId="14034"/>
    <cellStyle name="Normal 26 2 3 6 3" xfId="14035"/>
    <cellStyle name="Normal 26 2 3 6 3 2" xfId="14036"/>
    <cellStyle name="Normal 26 2 3 6 3 2 2" xfId="14037"/>
    <cellStyle name="Normal 26 2 3 6 3 3" xfId="14038"/>
    <cellStyle name="Normal 26 2 3 6 3 3 2" xfId="14039"/>
    <cellStyle name="Normal 26 2 3 6 3 4" xfId="14040"/>
    <cellStyle name="Normal 26 2 3 6 4" xfId="14041"/>
    <cellStyle name="Normal 26 2 3 6 4 2" xfId="14042"/>
    <cellStyle name="Normal 26 2 3 6 5" xfId="14043"/>
    <cellStyle name="Normal 26 2 3 6 5 2" xfId="14044"/>
    <cellStyle name="Normal 26 2 3 6 6" xfId="14045"/>
    <cellStyle name="Normal 26 2 3 6 7" xfId="14046"/>
    <cellStyle name="Normal 26 2 3 7" xfId="14047"/>
    <cellStyle name="Normal 26 2 3 7 2" xfId="14048"/>
    <cellStyle name="Normal 26 2 3 7 2 2" xfId="14049"/>
    <cellStyle name="Normal 26 2 3 7 2 2 2" xfId="14050"/>
    <cellStyle name="Normal 26 2 3 7 2 3" xfId="14051"/>
    <cellStyle name="Normal 26 2 3 7 2 3 2" xfId="14052"/>
    <cellStyle name="Normal 26 2 3 7 2 4" xfId="14053"/>
    <cellStyle name="Normal 26 2 3 7 2 5" xfId="14054"/>
    <cellStyle name="Normal 26 2 3 7 3" xfId="14055"/>
    <cellStyle name="Normal 26 2 3 7 3 2" xfId="14056"/>
    <cellStyle name="Normal 26 2 3 7 4" xfId="14057"/>
    <cellStyle name="Normal 26 2 3 7 4 2" xfId="14058"/>
    <cellStyle name="Normal 26 2 3 7 5" xfId="14059"/>
    <cellStyle name="Normal 26 2 3 7 6" xfId="14060"/>
    <cellStyle name="Normal 26 2 3 8" xfId="14061"/>
    <cellStyle name="Normal 26 2 3 8 2" xfId="14062"/>
    <cellStyle name="Normal 26 2 3 8 2 2" xfId="14063"/>
    <cellStyle name="Normal 26 2 3 8 3" xfId="14064"/>
    <cellStyle name="Normal 26 2 3 8 3 2" xfId="14065"/>
    <cellStyle name="Normal 26 2 3 8 4" xfId="14066"/>
    <cellStyle name="Normal 26 2 3 8 5" xfId="14067"/>
    <cellStyle name="Normal 26 2 3 9" xfId="14068"/>
    <cellStyle name="Normal 26 2 3 9 2" xfId="14069"/>
    <cellStyle name="Normal 26 2 3 9 2 2" xfId="14070"/>
    <cellStyle name="Normal 26 2 3 9 3" xfId="14071"/>
    <cellStyle name="Normal 26 2 3 9 3 2" xfId="14072"/>
    <cellStyle name="Normal 26 2 3 9 4" xfId="14073"/>
    <cellStyle name="Normal 26 2 3_20110918_Additional measures_ECB" xfId="14074"/>
    <cellStyle name="Normal 26 2 4" xfId="14075"/>
    <cellStyle name="Normal 26 2 4 10" xfId="14076"/>
    <cellStyle name="Normal 26 2 4 11" xfId="14077"/>
    <cellStyle name="Normal 26 2 4 12" xfId="14078"/>
    <cellStyle name="Normal 26 2 4 13" xfId="14079"/>
    <cellStyle name="Normal 26 2 4 14" xfId="14080"/>
    <cellStyle name="Normal 26 2 4 15" xfId="14081"/>
    <cellStyle name="Normal 26 2 4 2" xfId="14082"/>
    <cellStyle name="Normal 26 2 4 2 2" xfId="14083"/>
    <cellStyle name="Normal 26 2 4 3" xfId="14084"/>
    <cellStyle name="Normal 26 2 4 3 2" xfId="14085"/>
    <cellStyle name="Normal 26 2 4 3 3" xfId="14086"/>
    <cellStyle name="Normal 26 2 4 3 4" xfId="14087"/>
    <cellStyle name="Normal 26 2 4 3 5" xfId="14088"/>
    <cellStyle name="Normal 26 2 4 4" xfId="14089"/>
    <cellStyle name="Normal 26 2 4 4 10" xfId="14090"/>
    <cellStyle name="Normal 26 2 4 4 2" xfId="14091"/>
    <cellStyle name="Normal 26 2 4 4 2 2" xfId="14092"/>
    <cellStyle name="Normal 26 2 4 4 2 2 2" xfId="14093"/>
    <cellStyle name="Normal 26 2 4 4 2 2 2 2" xfId="14094"/>
    <cellStyle name="Normal 26 2 4 4 2 2 3" xfId="14095"/>
    <cellStyle name="Normal 26 2 4 4 2 2 3 2" xfId="14096"/>
    <cellStyle name="Normal 26 2 4 4 2 2 4" xfId="14097"/>
    <cellStyle name="Normal 26 2 4 4 2 3" xfId="14098"/>
    <cellStyle name="Normal 26 2 4 4 2 3 2" xfId="14099"/>
    <cellStyle name="Normal 26 2 4 4 2 4" xfId="14100"/>
    <cellStyle name="Normal 26 2 4 4 2 4 2" xfId="14101"/>
    <cellStyle name="Normal 26 2 4 4 2 5" xfId="14102"/>
    <cellStyle name="Normal 26 2 4 4 2 6" xfId="14103"/>
    <cellStyle name="Normal 26 2 4 4 3" xfId="14104"/>
    <cellStyle name="Normal 26 2 4 4 3 2" xfId="14105"/>
    <cellStyle name="Normal 26 2 4 4 3 2 2" xfId="14106"/>
    <cellStyle name="Normal 26 2 4 4 3 2 2 2" xfId="14107"/>
    <cellStyle name="Normal 26 2 4 4 3 2 3" xfId="14108"/>
    <cellStyle name="Normal 26 2 4 4 3 2 3 2" xfId="14109"/>
    <cellStyle name="Normal 26 2 4 4 3 2 4" xfId="14110"/>
    <cellStyle name="Normal 26 2 4 4 3 3" xfId="14111"/>
    <cellStyle name="Normal 26 2 4 4 3 3 2" xfId="14112"/>
    <cellStyle name="Normal 26 2 4 4 3 4" xfId="14113"/>
    <cellStyle name="Normal 26 2 4 4 3 4 2" xfId="14114"/>
    <cellStyle name="Normal 26 2 4 4 3 5" xfId="14115"/>
    <cellStyle name="Normal 26 2 4 4 4" xfId="14116"/>
    <cellStyle name="Normal 26 2 4 4 4 2" xfId="14117"/>
    <cellStyle name="Normal 26 2 4 4 4 2 2" xfId="14118"/>
    <cellStyle name="Normal 26 2 4 4 4 3" xfId="14119"/>
    <cellStyle name="Normal 26 2 4 4 4 3 2" xfId="14120"/>
    <cellStyle name="Normal 26 2 4 4 4 4" xfId="14121"/>
    <cellStyle name="Normal 26 2 4 4 5" xfId="14122"/>
    <cellStyle name="Normal 26 2 4 4 5 2" xfId="14123"/>
    <cellStyle name="Normal 26 2 4 4 5 2 2" xfId="14124"/>
    <cellStyle name="Normal 26 2 4 4 5 3" xfId="14125"/>
    <cellStyle name="Normal 26 2 4 4 5 3 2" xfId="14126"/>
    <cellStyle name="Normal 26 2 4 4 5 4" xfId="14127"/>
    <cellStyle name="Normal 26 2 4 4 6" xfId="14128"/>
    <cellStyle name="Normal 26 2 4 4 6 2" xfId="14129"/>
    <cellStyle name="Normal 26 2 4 4 7" xfId="14130"/>
    <cellStyle name="Normal 26 2 4 4 7 2" xfId="14131"/>
    <cellStyle name="Normal 26 2 4 4 8" xfId="14132"/>
    <cellStyle name="Normal 26 2 4 4 9" xfId="14133"/>
    <cellStyle name="Normal 26 2 4 5" xfId="14134"/>
    <cellStyle name="Normal 26 2 4 5 2" xfId="14135"/>
    <cellStyle name="Normal 26 2 4 5 2 2" xfId="14136"/>
    <cellStyle name="Normal 26 2 4 5 2 2 2" xfId="14137"/>
    <cellStyle name="Normal 26 2 4 5 2 2 2 2" xfId="14138"/>
    <cellStyle name="Normal 26 2 4 5 2 2 3" xfId="14139"/>
    <cellStyle name="Normal 26 2 4 5 2 2 3 2" xfId="14140"/>
    <cellStyle name="Normal 26 2 4 5 2 2 4" xfId="14141"/>
    <cellStyle name="Normal 26 2 4 5 2 3" xfId="14142"/>
    <cellStyle name="Normal 26 2 4 5 2 3 2" xfId="14143"/>
    <cellStyle name="Normal 26 2 4 5 2 4" xfId="14144"/>
    <cellStyle name="Normal 26 2 4 5 2 4 2" xfId="14145"/>
    <cellStyle name="Normal 26 2 4 5 2 5" xfId="14146"/>
    <cellStyle name="Normal 26 2 4 5 2 6" xfId="14147"/>
    <cellStyle name="Normal 26 2 4 5 3" xfId="14148"/>
    <cellStyle name="Normal 26 2 4 5 3 2" xfId="14149"/>
    <cellStyle name="Normal 26 2 4 5 3 2 2" xfId="14150"/>
    <cellStyle name="Normal 26 2 4 5 3 3" xfId="14151"/>
    <cellStyle name="Normal 26 2 4 5 3 3 2" xfId="14152"/>
    <cellStyle name="Normal 26 2 4 5 3 4" xfId="14153"/>
    <cellStyle name="Normal 26 2 4 5 4" xfId="14154"/>
    <cellStyle name="Normal 26 2 4 5 4 2" xfId="14155"/>
    <cellStyle name="Normal 26 2 4 5 5" xfId="14156"/>
    <cellStyle name="Normal 26 2 4 5 5 2" xfId="14157"/>
    <cellStyle name="Normal 26 2 4 5 6" xfId="14158"/>
    <cellStyle name="Normal 26 2 4 5 7" xfId="14159"/>
    <cellStyle name="Normal 26 2 4 6" xfId="14160"/>
    <cellStyle name="Normal 26 2 4 6 2" xfId="14161"/>
    <cellStyle name="Normal 26 2 4 6 2 2" xfId="14162"/>
    <cellStyle name="Normal 26 2 4 6 2 2 2" xfId="14163"/>
    <cellStyle name="Normal 26 2 4 6 2 3" xfId="14164"/>
    <cellStyle name="Normal 26 2 4 6 2 3 2" xfId="14165"/>
    <cellStyle name="Normal 26 2 4 6 2 4" xfId="14166"/>
    <cellStyle name="Normal 26 2 4 6 2 5" xfId="14167"/>
    <cellStyle name="Normal 26 2 4 6 3" xfId="14168"/>
    <cellStyle name="Normal 26 2 4 6 3 2" xfId="14169"/>
    <cellStyle name="Normal 26 2 4 6 4" xfId="14170"/>
    <cellStyle name="Normal 26 2 4 6 4 2" xfId="14171"/>
    <cellStyle name="Normal 26 2 4 6 5" xfId="14172"/>
    <cellStyle name="Normal 26 2 4 6 6" xfId="14173"/>
    <cellStyle name="Normal 26 2 4 7" xfId="14174"/>
    <cellStyle name="Normal 26 2 4 7 2" xfId="14175"/>
    <cellStyle name="Normal 26 2 4 7 2 2" xfId="14176"/>
    <cellStyle name="Normal 26 2 4 7 3" xfId="14177"/>
    <cellStyle name="Normal 26 2 4 7 3 2" xfId="14178"/>
    <cellStyle name="Normal 26 2 4 7 4" xfId="14179"/>
    <cellStyle name="Normal 26 2 4 7 5" xfId="14180"/>
    <cellStyle name="Normal 26 2 4 8" xfId="14181"/>
    <cellStyle name="Normal 26 2 4 8 2" xfId="14182"/>
    <cellStyle name="Normal 26 2 4 8 2 2" xfId="14183"/>
    <cellStyle name="Normal 26 2 4 8 3" xfId="14184"/>
    <cellStyle name="Normal 26 2 4 8 3 2" xfId="14185"/>
    <cellStyle name="Normal 26 2 4 8 4" xfId="14186"/>
    <cellStyle name="Normal 26 2 4 9" xfId="14187"/>
    <cellStyle name="Normal 26 2 4 9 2" xfId="14188"/>
    <cellStyle name="Normal 26 2 5" xfId="14189"/>
    <cellStyle name="Normal 26 2 5 10" xfId="14190"/>
    <cellStyle name="Normal 26 2 5 11" xfId="14191"/>
    <cellStyle name="Normal 26 2 5 12" xfId="14192"/>
    <cellStyle name="Normal 26 2 5 13" xfId="14193"/>
    <cellStyle name="Normal 26 2 5 14" xfId="14194"/>
    <cellStyle name="Normal 26 2 5 2" xfId="14195"/>
    <cellStyle name="Normal 26 2 5 2 2" xfId="14196"/>
    <cellStyle name="Normal 26 2 5 2 2 2" xfId="14197"/>
    <cellStyle name="Normal 26 2 5 2 2 2 2" xfId="14198"/>
    <cellStyle name="Normal 26 2 5 2 2 2 2 2" xfId="14199"/>
    <cellStyle name="Normal 26 2 5 2 2 2 3" xfId="14200"/>
    <cellStyle name="Normal 26 2 5 2 2 2 3 2" xfId="14201"/>
    <cellStyle name="Normal 26 2 5 2 2 2 4" xfId="14202"/>
    <cellStyle name="Normal 26 2 5 2 2 3" xfId="14203"/>
    <cellStyle name="Normal 26 2 5 2 2 3 2" xfId="14204"/>
    <cellStyle name="Normal 26 2 5 2 2 4" xfId="14205"/>
    <cellStyle name="Normal 26 2 5 2 2 4 2" xfId="14206"/>
    <cellStyle name="Normal 26 2 5 2 2 5" xfId="14207"/>
    <cellStyle name="Normal 26 2 5 2 2 6" xfId="14208"/>
    <cellStyle name="Normal 26 2 5 2 3" xfId="14209"/>
    <cellStyle name="Normal 26 2 5 2 3 2" xfId="14210"/>
    <cellStyle name="Normal 26 2 5 2 3 2 2" xfId="14211"/>
    <cellStyle name="Normal 26 2 5 2 3 2 2 2" xfId="14212"/>
    <cellStyle name="Normal 26 2 5 2 3 2 3" xfId="14213"/>
    <cellStyle name="Normal 26 2 5 2 3 2 3 2" xfId="14214"/>
    <cellStyle name="Normal 26 2 5 2 3 2 4" xfId="14215"/>
    <cellStyle name="Normal 26 2 5 2 3 3" xfId="14216"/>
    <cellStyle name="Normal 26 2 5 2 3 3 2" xfId="14217"/>
    <cellStyle name="Normal 26 2 5 2 3 4" xfId="14218"/>
    <cellStyle name="Normal 26 2 5 2 3 4 2" xfId="14219"/>
    <cellStyle name="Normal 26 2 5 2 3 5" xfId="14220"/>
    <cellStyle name="Normal 26 2 5 2 4" xfId="14221"/>
    <cellStyle name="Normal 26 2 5 2 4 2" xfId="14222"/>
    <cellStyle name="Normal 26 2 5 2 4 2 2" xfId="14223"/>
    <cellStyle name="Normal 26 2 5 2 4 3" xfId="14224"/>
    <cellStyle name="Normal 26 2 5 2 4 3 2" xfId="14225"/>
    <cellStyle name="Normal 26 2 5 2 4 4" xfId="14226"/>
    <cellStyle name="Normal 26 2 5 2 5" xfId="14227"/>
    <cellStyle name="Normal 26 2 5 2 5 2" xfId="14228"/>
    <cellStyle name="Normal 26 2 5 2 5 2 2" xfId="14229"/>
    <cellStyle name="Normal 26 2 5 2 5 3" xfId="14230"/>
    <cellStyle name="Normal 26 2 5 2 5 3 2" xfId="14231"/>
    <cellStyle name="Normal 26 2 5 2 5 4" xfId="14232"/>
    <cellStyle name="Normal 26 2 5 2 6" xfId="14233"/>
    <cellStyle name="Normal 26 2 5 2 6 2" xfId="14234"/>
    <cellStyle name="Normal 26 2 5 2 7" xfId="14235"/>
    <cellStyle name="Normal 26 2 5 2 7 2" xfId="14236"/>
    <cellStyle name="Normal 26 2 5 2 8" xfId="14237"/>
    <cellStyle name="Normal 26 2 5 2 9" xfId="14238"/>
    <cellStyle name="Normal 26 2 5 3" xfId="14239"/>
    <cellStyle name="Normal 26 2 5 3 2" xfId="14240"/>
    <cellStyle name="Normal 26 2 5 3 2 2" xfId="14241"/>
    <cellStyle name="Normal 26 2 5 3 2 2 2" xfId="14242"/>
    <cellStyle name="Normal 26 2 5 3 2 2 2 2" xfId="14243"/>
    <cellStyle name="Normal 26 2 5 3 2 2 3" xfId="14244"/>
    <cellStyle name="Normal 26 2 5 3 2 2 3 2" xfId="14245"/>
    <cellStyle name="Normal 26 2 5 3 2 2 4" xfId="14246"/>
    <cellStyle name="Normal 26 2 5 3 2 3" xfId="14247"/>
    <cellStyle name="Normal 26 2 5 3 2 3 2" xfId="14248"/>
    <cellStyle name="Normal 26 2 5 3 2 4" xfId="14249"/>
    <cellStyle name="Normal 26 2 5 3 2 4 2" xfId="14250"/>
    <cellStyle name="Normal 26 2 5 3 2 5" xfId="14251"/>
    <cellStyle name="Normal 26 2 5 3 2 6" xfId="14252"/>
    <cellStyle name="Normal 26 2 5 3 3" xfId="14253"/>
    <cellStyle name="Normal 26 2 5 3 3 2" xfId="14254"/>
    <cellStyle name="Normal 26 2 5 3 3 2 2" xfId="14255"/>
    <cellStyle name="Normal 26 2 5 3 3 3" xfId="14256"/>
    <cellStyle name="Normal 26 2 5 3 3 3 2" xfId="14257"/>
    <cellStyle name="Normal 26 2 5 3 3 4" xfId="14258"/>
    <cellStyle name="Normal 26 2 5 3 4" xfId="14259"/>
    <cellStyle name="Normal 26 2 5 3 4 2" xfId="14260"/>
    <cellStyle name="Normal 26 2 5 3 5" xfId="14261"/>
    <cellStyle name="Normal 26 2 5 3 5 2" xfId="14262"/>
    <cellStyle name="Normal 26 2 5 3 6" xfId="14263"/>
    <cellStyle name="Normal 26 2 5 3 7" xfId="14264"/>
    <cellStyle name="Normal 26 2 5 4" xfId="14265"/>
    <cellStyle name="Normal 26 2 5 4 2" xfId="14266"/>
    <cellStyle name="Normal 26 2 5 5" xfId="14267"/>
    <cellStyle name="Normal 26 2 5 5 2" xfId="14268"/>
    <cellStyle name="Normal 26 2 5 5 2 2" xfId="14269"/>
    <cellStyle name="Normal 26 2 5 5 2 2 2" xfId="14270"/>
    <cellStyle name="Normal 26 2 5 5 2 3" xfId="14271"/>
    <cellStyle name="Normal 26 2 5 5 2 3 2" xfId="14272"/>
    <cellStyle name="Normal 26 2 5 5 2 4" xfId="14273"/>
    <cellStyle name="Normal 26 2 5 5 3" xfId="14274"/>
    <cellStyle name="Normal 26 2 5 5 3 2" xfId="14275"/>
    <cellStyle name="Normal 26 2 5 5 4" xfId="14276"/>
    <cellStyle name="Normal 26 2 5 5 4 2" xfId="14277"/>
    <cellStyle name="Normal 26 2 5 5 5" xfId="14278"/>
    <cellStyle name="Normal 26 2 5 5 6" xfId="14279"/>
    <cellStyle name="Normal 26 2 5 6" xfId="14280"/>
    <cellStyle name="Normal 26 2 5 6 2" xfId="14281"/>
    <cellStyle name="Normal 26 2 5 6 2 2" xfId="14282"/>
    <cellStyle name="Normal 26 2 5 6 3" xfId="14283"/>
    <cellStyle name="Normal 26 2 5 6 3 2" xfId="14284"/>
    <cellStyle name="Normal 26 2 5 6 4" xfId="14285"/>
    <cellStyle name="Normal 26 2 5 7" xfId="14286"/>
    <cellStyle name="Normal 26 2 5 7 2" xfId="14287"/>
    <cellStyle name="Normal 26 2 5 7 2 2" xfId="14288"/>
    <cellStyle name="Normal 26 2 5 7 3" xfId="14289"/>
    <cellStyle name="Normal 26 2 5 7 3 2" xfId="14290"/>
    <cellStyle name="Normal 26 2 5 7 4" xfId="14291"/>
    <cellStyle name="Normal 26 2 5 8" xfId="14292"/>
    <cellStyle name="Normal 26 2 5 8 2" xfId="14293"/>
    <cellStyle name="Normal 26 2 5 9" xfId="14294"/>
    <cellStyle name="Normal 26 2 6" xfId="14295"/>
    <cellStyle name="Normal 26 2 6 2" xfId="14296"/>
    <cellStyle name="Normal 26 2 6 3" xfId="14297"/>
    <cellStyle name="Normal 26 2 6 4" xfId="14298"/>
    <cellStyle name="Normal 26 2 6 5" xfId="14299"/>
    <cellStyle name="Normal 26 2 7" xfId="14300"/>
    <cellStyle name="Normal 26 2 7 10" xfId="14301"/>
    <cellStyle name="Normal 26 2 7 10 2" xfId="14302"/>
    <cellStyle name="Normal 26 2 7 11" xfId="14303"/>
    <cellStyle name="Normal 26 2 7 12" xfId="14304"/>
    <cellStyle name="Normal 26 2 7 13" xfId="14305"/>
    <cellStyle name="Normal 26 2 7 14" xfId="14306"/>
    <cellStyle name="Normal 26 2 7 15" xfId="14307"/>
    <cellStyle name="Normal 26 2 7 2" xfId="14308"/>
    <cellStyle name="Normal 26 2 7 2 2" xfId="14309"/>
    <cellStyle name="Normal 26 2 7 2 2 2" xfId="14310"/>
    <cellStyle name="Normal 26 2 7 2 2 2 2" xfId="14311"/>
    <cellStyle name="Normal 26 2 7 2 2 2 2 2" xfId="14312"/>
    <cellStyle name="Normal 26 2 7 2 2 2 3" xfId="14313"/>
    <cellStyle name="Normal 26 2 7 2 2 2 3 2" xfId="14314"/>
    <cellStyle name="Normal 26 2 7 2 2 2 4" xfId="14315"/>
    <cellStyle name="Normal 26 2 7 2 2 3" xfId="14316"/>
    <cellStyle name="Normal 26 2 7 2 2 3 2" xfId="14317"/>
    <cellStyle name="Normal 26 2 7 2 2 4" xfId="14318"/>
    <cellStyle name="Normal 26 2 7 2 2 4 2" xfId="14319"/>
    <cellStyle name="Normal 26 2 7 2 2 5" xfId="14320"/>
    <cellStyle name="Normal 26 2 7 2 2 6" xfId="14321"/>
    <cellStyle name="Normal 26 2 7 2 3" xfId="14322"/>
    <cellStyle name="Normal 26 2 7 2 3 2" xfId="14323"/>
    <cellStyle name="Normal 26 2 7 2 3 2 2" xfId="14324"/>
    <cellStyle name="Normal 26 2 7 2 3 2 2 2" xfId="14325"/>
    <cellStyle name="Normal 26 2 7 2 3 2 3" xfId="14326"/>
    <cellStyle name="Normal 26 2 7 2 3 2 3 2" xfId="14327"/>
    <cellStyle name="Normal 26 2 7 2 3 2 4" xfId="14328"/>
    <cellStyle name="Normal 26 2 7 2 3 3" xfId="14329"/>
    <cellStyle name="Normal 26 2 7 2 3 3 2" xfId="14330"/>
    <cellStyle name="Normal 26 2 7 2 3 4" xfId="14331"/>
    <cellStyle name="Normal 26 2 7 2 3 4 2" xfId="14332"/>
    <cellStyle name="Normal 26 2 7 2 3 5" xfId="14333"/>
    <cellStyle name="Normal 26 2 7 2 4" xfId="14334"/>
    <cellStyle name="Normal 26 2 7 2 4 2" xfId="14335"/>
    <cellStyle name="Normal 26 2 7 2 4 2 2" xfId="14336"/>
    <cellStyle name="Normal 26 2 7 2 4 3" xfId="14337"/>
    <cellStyle name="Normal 26 2 7 2 4 3 2" xfId="14338"/>
    <cellStyle name="Normal 26 2 7 2 4 4" xfId="14339"/>
    <cellStyle name="Normal 26 2 7 2 5" xfId="14340"/>
    <cellStyle name="Normal 26 2 7 2 5 2" xfId="14341"/>
    <cellStyle name="Normal 26 2 7 2 5 2 2" xfId="14342"/>
    <cellStyle name="Normal 26 2 7 2 5 3" xfId="14343"/>
    <cellStyle name="Normal 26 2 7 2 5 3 2" xfId="14344"/>
    <cellStyle name="Normal 26 2 7 2 5 4" xfId="14345"/>
    <cellStyle name="Normal 26 2 7 2 6" xfId="14346"/>
    <cellStyle name="Normal 26 2 7 2 6 2" xfId="14347"/>
    <cellStyle name="Normal 26 2 7 2 7" xfId="14348"/>
    <cellStyle name="Normal 26 2 7 2 7 2" xfId="14349"/>
    <cellStyle name="Normal 26 2 7 2 8" xfId="14350"/>
    <cellStyle name="Normal 26 2 7 2 9" xfId="14351"/>
    <cellStyle name="Normal 26 2 7 3" xfId="14352"/>
    <cellStyle name="Normal 26 2 7 3 2" xfId="14353"/>
    <cellStyle name="Normal 26 2 7 3 2 2" xfId="14354"/>
    <cellStyle name="Normal 26 2 7 3 2 2 2" xfId="14355"/>
    <cellStyle name="Normal 26 2 7 3 2 2 2 2" xfId="14356"/>
    <cellStyle name="Normal 26 2 7 3 2 2 3" xfId="14357"/>
    <cellStyle name="Normal 26 2 7 3 2 2 3 2" xfId="14358"/>
    <cellStyle name="Normal 26 2 7 3 2 2 4" xfId="14359"/>
    <cellStyle name="Normal 26 2 7 3 2 3" xfId="14360"/>
    <cellStyle name="Normal 26 2 7 3 2 3 2" xfId="14361"/>
    <cellStyle name="Normal 26 2 7 3 2 4" xfId="14362"/>
    <cellStyle name="Normal 26 2 7 3 2 4 2" xfId="14363"/>
    <cellStyle name="Normal 26 2 7 3 2 5" xfId="14364"/>
    <cellStyle name="Normal 26 2 7 3 2 6" xfId="14365"/>
    <cellStyle name="Normal 26 2 7 3 3" xfId="14366"/>
    <cellStyle name="Normal 26 2 7 3 3 2" xfId="14367"/>
    <cellStyle name="Normal 26 2 7 3 3 2 2" xfId="14368"/>
    <cellStyle name="Normal 26 2 7 3 3 3" xfId="14369"/>
    <cellStyle name="Normal 26 2 7 3 3 3 2" xfId="14370"/>
    <cellStyle name="Normal 26 2 7 3 3 4" xfId="14371"/>
    <cellStyle name="Normal 26 2 7 3 4" xfId="14372"/>
    <cellStyle name="Normal 26 2 7 3 4 2" xfId="14373"/>
    <cellStyle name="Normal 26 2 7 3 5" xfId="14374"/>
    <cellStyle name="Normal 26 2 7 3 5 2" xfId="14375"/>
    <cellStyle name="Normal 26 2 7 3 6" xfId="14376"/>
    <cellStyle name="Normal 26 2 7 3 7" xfId="14377"/>
    <cellStyle name="Normal 26 2 7 4" xfId="14378"/>
    <cellStyle name="Normal 26 2 7 4 2" xfId="14379"/>
    <cellStyle name="Normal 26 2 7 4 2 2" xfId="14380"/>
    <cellStyle name="Normal 26 2 7 4 2 2 2" xfId="14381"/>
    <cellStyle name="Normal 26 2 7 4 2 2 2 2" xfId="14382"/>
    <cellStyle name="Normal 26 2 7 4 2 2 3" xfId="14383"/>
    <cellStyle name="Normal 26 2 7 4 2 2 3 2" xfId="14384"/>
    <cellStyle name="Normal 26 2 7 4 2 2 4" xfId="14385"/>
    <cellStyle name="Normal 26 2 7 4 2 3" xfId="14386"/>
    <cellStyle name="Normal 26 2 7 4 2 3 2" xfId="14387"/>
    <cellStyle name="Normal 26 2 7 4 2 4" xfId="14388"/>
    <cellStyle name="Normal 26 2 7 4 2 4 2" xfId="14389"/>
    <cellStyle name="Normal 26 2 7 4 2 5" xfId="14390"/>
    <cellStyle name="Normal 26 2 7 4 3" xfId="14391"/>
    <cellStyle name="Normal 26 2 7 4 3 2" xfId="14392"/>
    <cellStyle name="Normal 26 2 7 4 3 2 2" xfId="14393"/>
    <cellStyle name="Normal 26 2 7 4 3 3" xfId="14394"/>
    <cellStyle name="Normal 26 2 7 4 3 3 2" xfId="14395"/>
    <cellStyle name="Normal 26 2 7 4 3 4" xfId="14396"/>
    <cellStyle name="Normal 26 2 7 4 4" xfId="14397"/>
    <cellStyle name="Normal 26 2 7 4 4 2" xfId="14398"/>
    <cellStyle name="Normal 26 2 7 4 5" xfId="14399"/>
    <cellStyle name="Normal 26 2 7 4 5 2" xfId="14400"/>
    <cellStyle name="Normal 26 2 7 4 6" xfId="14401"/>
    <cellStyle name="Normal 26 2 7 4 7" xfId="14402"/>
    <cellStyle name="Normal 26 2 7 5" xfId="14403"/>
    <cellStyle name="Normal 26 2 7 5 2" xfId="14404"/>
    <cellStyle name="Normal 26 2 7 5 2 2" xfId="14405"/>
    <cellStyle name="Normal 26 2 7 5 2 2 2" xfId="14406"/>
    <cellStyle name="Normal 26 2 7 5 2 3" xfId="14407"/>
    <cellStyle name="Normal 26 2 7 5 2 3 2" xfId="14408"/>
    <cellStyle name="Normal 26 2 7 5 2 4" xfId="14409"/>
    <cellStyle name="Normal 26 2 7 5 3" xfId="14410"/>
    <cellStyle name="Normal 26 2 7 5 3 2" xfId="14411"/>
    <cellStyle name="Normal 26 2 7 5 4" xfId="14412"/>
    <cellStyle name="Normal 26 2 7 5 4 2" xfId="14413"/>
    <cellStyle name="Normal 26 2 7 5 5" xfId="14414"/>
    <cellStyle name="Normal 26 2 7 5 6" xfId="14415"/>
    <cellStyle name="Normal 26 2 7 6" xfId="14416"/>
    <cellStyle name="Normal 26 2 7 6 2" xfId="14417"/>
    <cellStyle name="Normal 26 2 7 6 2 2" xfId="14418"/>
    <cellStyle name="Normal 26 2 7 6 2 2 2" xfId="14419"/>
    <cellStyle name="Normal 26 2 7 6 2 3" xfId="14420"/>
    <cellStyle name="Normal 26 2 7 6 2 3 2" xfId="14421"/>
    <cellStyle name="Normal 26 2 7 6 2 4" xfId="14422"/>
    <cellStyle name="Normal 26 2 7 6 3" xfId="14423"/>
    <cellStyle name="Normal 26 2 7 6 3 2" xfId="14424"/>
    <cellStyle name="Normal 26 2 7 6 4" xfId="14425"/>
    <cellStyle name="Normal 26 2 7 6 4 2" xfId="14426"/>
    <cellStyle name="Normal 26 2 7 6 5" xfId="14427"/>
    <cellStyle name="Normal 26 2 7 7" xfId="14428"/>
    <cellStyle name="Normal 26 2 7 7 2" xfId="14429"/>
    <cellStyle name="Normal 26 2 7 7 2 2" xfId="14430"/>
    <cellStyle name="Normal 26 2 7 7 3" xfId="14431"/>
    <cellStyle name="Normal 26 2 7 7 3 2" xfId="14432"/>
    <cellStyle name="Normal 26 2 7 7 4" xfId="14433"/>
    <cellStyle name="Normal 26 2 7 8" xfId="14434"/>
    <cellStyle name="Normal 26 2 7 8 2" xfId="14435"/>
    <cellStyle name="Normal 26 2 7 8 2 2" xfId="14436"/>
    <cellStyle name="Normal 26 2 7 8 3" xfId="14437"/>
    <cellStyle name="Normal 26 2 7 8 3 2" xfId="14438"/>
    <cellStyle name="Normal 26 2 7 8 4" xfId="14439"/>
    <cellStyle name="Normal 26 2 7 9" xfId="14440"/>
    <cellStyle name="Normal 26 2 7 9 2" xfId="14441"/>
    <cellStyle name="Normal 26 2 7 9 2 2" xfId="14442"/>
    <cellStyle name="Normal 26 2 7 9 3" xfId="14443"/>
    <cellStyle name="Normal 26 2 7 9 3 2" xfId="14444"/>
    <cellStyle name="Normal 26 2 7 9 4" xfId="14445"/>
    <cellStyle name="Normal 26 2 8" xfId="14446"/>
    <cellStyle name="Normal 26 2 8 10" xfId="14447"/>
    <cellStyle name="Normal 26 2 8 11" xfId="14448"/>
    <cellStyle name="Normal 26 2 8 12" xfId="14449"/>
    <cellStyle name="Normal 26 2 8 13" xfId="14450"/>
    <cellStyle name="Normal 26 2 8 14" xfId="14451"/>
    <cellStyle name="Normal 26 2 8 2" xfId="14452"/>
    <cellStyle name="Normal 26 2 8 2 2" xfId="14453"/>
    <cellStyle name="Normal 26 2 8 2 2 2" xfId="14454"/>
    <cellStyle name="Normal 26 2 8 2 2 2 2" xfId="14455"/>
    <cellStyle name="Normal 26 2 8 2 2 2 2 2" xfId="14456"/>
    <cellStyle name="Normal 26 2 8 2 2 2 3" xfId="14457"/>
    <cellStyle name="Normal 26 2 8 2 2 2 3 2" xfId="14458"/>
    <cellStyle name="Normal 26 2 8 2 2 2 4" xfId="14459"/>
    <cellStyle name="Normal 26 2 8 2 2 3" xfId="14460"/>
    <cellStyle name="Normal 26 2 8 2 2 3 2" xfId="14461"/>
    <cellStyle name="Normal 26 2 8 2 2 4" xfId="14462"/>
    <cellStyle name="Normal 26 2 8 2 2 4 2" xfId="14463"/>
    <cellStyle name="Normal 26 2 8 2 2 5" xfId="14464"/>
    <cellStyle name="Normal 26 2 8 2 2 6" xfId="14465"/>
    <cellStyle name="Normal 26 2 8 2 3" xfId="14466"/>
    <cellStyle name="Normal 26 2 8 2 3 2" xfId="14467"/>
    <cellStyle name="Normal 26 2 8 2 3 2 2" xfId="14468"/>
    <cellStyle name="Normal 26 2 8 2 3 3" xfId="14469"/>
    <cellStyle name="Normal 26 2 8 2 3 3 2" xfId="14470"/>
    <cellStyle name="Normal 26 2 8 2 3 4" xfId="14471"/>
    <cellStyle name="Normal 26 2 8 2 4" xfId="14472"/>
    <cellStyle name="Normal 26 2 8 2 4 2" xfId="14473"/>
    <cellStyle name="Normal 26 2 8 2 5" xfId="14474"/>
    <cellStyle name="Normal 26 2 8 2 5 2" xfId="14475"/>
    <cellStyle name="Normal 26 2 8 2 6" xfId="14476"/>
    <cellStyle name="Normal 26 2 8 2 7" xfId="14477"/>
    <cellStyle name="Normal 26 2 8 3" xfId="14478"/>
    <cellStyle name="Normal 26 2 8 3 2" xfId="14479"/>
    <cellStyle name="Normal 26 2 8 3 2 2" xfId="14480"/>
    <cellStyle name="Normal 26 2 8 3 2 2 2" xfId="14481"/>
    <cellStyle name="Normal 26 2 8 3 2 2 2 2" xfId="14482"/>
    <cellStyle name="Normal 26 2 8 3 2 2 3" xfId="14483"/>
    <cellStyle name="Normal 26 2 8 3 2 2 3 2" xfId="14484"/>
    <cellStyle name="Normal 26 2 8 3 2 2 4" xfId="14485"/>
    <cellStyle name="Normal 26 2 8 3 2 3" xfId="14486"/>
    <cellStyle name="Normal 26 2 8 3 2 3 2" xfId="14487"/>
    <cellStyle name="Normal 26 2 8 3 2 4" xfId="14488"/>
    <cellStyle name="Normal 26 2 8 3 2 4 2" xfId="14489"/>
    <cellStyle name="Normal 26 2 8 3 2 5" xfId="14490"/>
    <cellStyle name="Normal 26 2 8 3 2 6" xfId="14491"/>
    <cellStyle name="Normal 26 2 8 3 3" xfId="14492"/>
    <cellStyle name="Normal 26 2 8 3 3 2" xfId="14493"/>
    <cellStyle name="Normal 26 2 8 3 3 2 2" xfId="14494"/>
    <cellStyle name="Normal 26 2 8 3 3 3" xfId="14495"/>
    <cellStyle name="Normal 26 2 8 3 3 3 2" xfId="14496"/>
    <cellStyle name="Normal 26 2 8 3 3 4" xfId="14497"/>
    <cellStyle name="Normal 26 2 8 3 4" xfId="14498"/>
    <cellStyle name="Normal 26 2 8 3 4 2" xfId="14499"/>
    <cellStyle name="Normal 26 2 8 3 5" xfId="14500"/>
    <cellStyle name="Normal 26 2 8 3 5 2" xfId="14501"/>
    <cellStyle name="Normal 26 2 8 3 6" xfId="14502"/>
    <cellStyle name="Normal 26 2 8 3 7" xfId="14503"/>
    <cellStyle name="Normal 26 2 8 4" xfId="14504"/>
    <cellStyle name="Normal 26 2 8 4 2" xfId="14505"/>
    <cellStyle name="Normal 26 2 8 4 2 2" xfId="14506"/>
    <cellStyle name="Normal 26 2 8 4 2 2 2" xfId="14507"/>
    <cellStyle name="Normal 26 2 8 4 2 3" xfId="14508"/>
    <cellStyle name="Normal 26 2 8 4 2 3 2" xfId="14509"/>
    <cellStyle name="Normal 26 2 8 4 2 4" xfId="14510"/>
    <cellStyle name="Normal 26 2 8 4 3" xfId="14511"/>
    <cellStyle name="Normal 26 2 8 4 3 2" xfId="14512"/>
    <cellStyle name="Normal 26 2 8 4 4" xfId="14513"/>
    <cellStyle name="Normal 26 2 8 4 4 2" xfId="14514"/>
    <cellStyle name="Normal 26 2 8 4 5" xfId="14515"/>
    <cellStyle name="Normal 26 2 8 4 6" xfId="14516"/>
    <cellStyle name="Normal 26 2 8 5" xfId="14517"/>
    <cellStyle name="Normal 26 2 8 5 2" xfId="14518"/>
    <cellStyle name="Normal 26 2 8 5 2 2" xfId="14519"/>
    <cellStyle name="Normal 26 2 8 5 2 2 2" xfId="14520"/>
    <cellStyle name="Normal 26 2 8 5 2 3" xfId="14521"/>
    <cellStyle name="Normal 26 2 8 5 2 3 2" xfId="14522"/>
    <cellStyle name="Normal 26 2 8 5 2 4" xfId="14523"/>
    <cellStyle name="Normal 26 2 8 5 3" xfId="14524"/>
    <cellStyle name="Normal 26 2 8 5 3 2" xfId="14525"/>
    <cellStyle name="Normal 26 2 8 5 4" xfId="14526"/>
    <cellStyle name="Normal 26 2 8 5 4 2" xfId="14527"/>
    <cellStyle name="Normal 26 2 8 5 5" xfId="14528"/>
    <cellStyle name="Normal 26 2 8 5 6" xfId="14529"/>
    <cellStyle name="Normal 26 2 8 6" xfId="14530"/>
    <cellStyle name="Normal 26 2 8 6 2" xfId="14531"/>
    <cellStyle name="Normal 26 2 8 6 2 2" xfId="14532"/>
    <cellStyle name="Normal 26 2 8 6 3" xfId="14533"/>
    <cellStyle name="Normal 26 2 8 6 3 2" xfId="14534"/>
    <cellStyle name="Normal 26 2 8 6 4" xfId="14535"/>
    <cellStyle name="Normal 26 2 8 7" xfId="14536"/>
    <cellStyle name="Normal 26 2 8 7 2" xfId="14537"/>
    <cellStyle name="Normal 26 2 8 7 2 2" xfId="14538"/>
    <cellStyle name="Normal 26 2 8 7 3" xfId="14539"/>
    <cellStyle name="Normal 26 2 8 7 3 2" xfId="14540"/>
    <cellStyle name="Normal 26 2 8 7 4" xfId="14541"/>
    <cellStyle name="Normal 26 2 8 8" xfId="14542"/>
    <cellStyle name="Normal 26 2 8 8 2" xfId="14543"/>
    <cellStyle name="Normal 26 2 8 8 2 2" xfId="14544"/>
    <cellStyle name="Normal 26 2 8 8 3" xfId="14545"/>
    <cellStyle name="Normal 26 2 8 8 3 2" xfId="14546"/>
    <cellStyle name="Normal 26 2 8 8 4" xfId="14547"/>
    <cellStyle name="Normal 26 2 8 9" xfId="14548"/>
    <cellStyle name="Normal 26 2 8 9 2" xfId="14549"/>
    <cellStyle name="Normal 26 2 9" xfId="14550"/>
    <cellStyle name="Normal 26 2 9 10" xfId="14551"/>
    <cellStyle name="Normal 26 2 9 2" xfId="14552"/>
    <cellStyle name="Normal 26 2 9 2 2" xfId="14553"/>
    <cellStyle name="Normal 26 2 9 2 2 2" xfId="14554"/>
    <cellStyle name="Normal 26 2 9 2 2 2 2" xfId="14555"/>
    <cellStyle name="Normal 26 2 9 2 2 3" xfId="14556"/>
    <cellStyle name="Normal 26 2 9 2 2 3 2" xfId="14557"/>
    <cellStyle name="Normal 26 2 9 2 2 4" xfId="14558"/>
    <cellStyle name="Normal 26 2 9 2 3" xfId="14559"/>
    <cellStyle name="Normal 26 2 9 2 3 2" xfId="14560"/>
    <cellStyle name="Normal 26 2 9 2 4" xfId="14561"/>
    <cellStyle name="Normal 26 2 9 2 4 2" xfId="14562"/>
    <cellStyle name="Normal 26 2 9 2 5" xfId="14563"/>
    <cellStyle name="Normal 26 2 9 2 6" xfId="14564"/>
    <cellStyle name="Normal 26 2 9 3" xfId="14565"/>
    <cellStyle name="Normal 26 2 9 3 2" xfId="14566"/>
    <cellStyle name="Normal 26 2 9 3 2 2" xfId="14567"/>
    <cellStyle name="Normal 26 2 9 3 2 2 2" xfId="14568"/>
    <cellStyle name="Normal 26 2 9 3 2 3" xfId="14569"/>
    <cellStyle name="Normal 26 2 9 3 2 3 2" xfId="14570"/>
    <cellStyle name="Normal 26 2 9 3 2 4" xfId="14571"/>
    <cellStyle name="Normal 26 2 9 3 3" xfId="14572"/>
    <cellStyle name="Normal 26 2 9 3 3 2" xfId="14573"/>
    <cellStyle name="Normal 26 2 9 3 4" xfId="14574"/>
    <cellStyle name="Normal 26 2 9 3 4 2" xfId="14575"/>
    <cellStyle name="Normal 26 2 9 3 5" xfId="14576"/>
    <cellStyle name="Normal 26 2 9 4" xfId="14577"/>
    <cellStyle name="Normal 26 2 9 4 2" xfId="14578"/>
    <cellStyle name="Normal 26 2 9 4 2 2" xfId="14579"/>
    <cellStyle name="Normal 26 2 9 4 3" xfId="14580"/>
    <cellStyle name="Normal 26 2 9 4 3 2" xfId="14581"/>
    <cellStyle name="Normal 26 2 9 4 4" xfId="14582"/>
    <cellStyle name="Normal 26 2 9 5" xfId="14583"/>
    <cellStyle name="Normal 26 2 9 5 2" xfId="14584"/>
    <cellStyle name="Normal 26 2 9 5 2 2" xfId="14585"/>
    <cellStyle name="Normal 26 2 9 5 3" xfId="14586"/>
    <cellStyle name="Normal 26 2 9 5 3 2" xfId="14587"/>
    <cellStyle name="Normal 26 2 9 5 4" xfId="14588"/>
    <cellStyle name="Normal 26 2 9 6" xfId="14589"/>
    <cellStyle name="Normal 26 2 9 6 2" xfId="14590"/>
    <cellStyle name="Normal 26 2 9 7" xfId="14591"/>
    <cellStyle name="Normal 26 2 9 7 2" xfId="14592"/>
    <cellStyle name="Normal 26 2 9 8" xfId="14593"/>
    <cellStyle name="Normal 26 2 9 9" xfId="14594"/>
    <cellStyle name="Normal 26 2_20110918_Additional measures_ECB" xfId="14595"/>
    <cellStyle name="Normal 26 3" xfId="14596"/>
    <cellStyle name="Normal 26 3 2" xfId="14597"/>
    <cellStyle name="Normal 26 3 2 2" xfId="14598"/>
    <cellStyle name="Normal 26 3 2 2 2" xfId="14599"/>
    <cellStyle name="Normal 26 3 2 2 3" xfId="14600"/>
    <cellStyle name="Normal 26 3 2 2 4" xfId="14601"/>
    <cellStyle name="Normal 26 3 2 2 5" xfId="14602"/>
    <cellStyle name="Normal 26 3 2 3" xfId="14603"/>
    <cellStyle name="Normal 26 3 2 4" xfId="14604"/>
    <cellStyle name="Normal 26 3 2_20120313_final_participating_bonds_mar2012_interest_calc" xfId="14605"/>
    <cellStyle name="Normal 26 3 3" xfId="14606"/>
    <cellStyle name="Normal 26 3 3 2" xfId="14607"/>
    <cellStyle name="Normal 26 3 3 3" xfId="14608"/>
    <cellStyle name="Normal 26 3 3 4" xfId="14609"/>
    <cellStyle name="Normal 26 3 3 5" xfId="14610"/>
    <cellStyle name="Normal 26 3 4" xfId="14611"/>
    <cellStyle name="Normal 26 3 5" xfId="14612"/>
    <cellStyle name="Normal 26 3_20120313_final_participating_bonds_mar2012_interest_calc" xfId="14613"/>
    <cellStyle name="Normal 26 4" xfId="14614"/>
    <cellStyle name="Normal 26 4 10" xfId="14615"/>
    <cellStyle name="Normal 26 4 10 2" xfId="14616"/>
    <cellStyle name="Normal 26 4 11" xfId="14617"/>
    <cellStyle name="Normal 26 4 12" xfId="14618"/>
    <cellStyle name="Normal 26 4 13" xfId="14619"/>
    <cellStyle name="Normal 26 4 14" xfId="14620"/>
    <cellStyle name="Normal 26 4 15" xfId="14621"/>
    <cellStyle name="Normal 26 4 16" xfId="14622"/>
    <cellStyle name="Normal 26 4 2" xfId="14623"/>
    <cellStyle name="Normal 26 4 2 2" xfId="14624"/>
    <cellStyle name="Normal 26 4 2 3" xfId="14625"/>
    <cellStyle name="Normal 26 4 2 4" xfId="14626"/>
    <cellStyle name="Normal 26 4 2 5" xfId="14627"/>
    <cellStyle name="Normal 26 4 3" xfId="14628"/>
    <cellStyle name="Normal 26 4 3 2" xfId="14629"/>
    <cellStyle name="Normal 26 4 3 3" xfId="14630"/>
    <cellStyle name="Normal 26 4 3 4" xfId="14631"/>
    <cellStyle name="Normal 26 4 3 5" xfId="14632"/>
    <cellStyle name="Normal 26 4 4" xfId="14633"/>
    <cellStyle name="Normal 26 4 4 10" xfId="14634"/>
    <cellStyle name="Normal 26 4 4 2" xfId="14635"/>
    <cellStyle name="Normal 26 4 4 2 2" xfId="14636"/>
    <cellStyle name="Normal 26 4 4 2 2 2" xfId="14637"/>
    <cellStyle name="Normal 26 4 4 2 2 2 2" xfId="14638"/>
    <cellStyle name="Normal 26 4 4 2 2 3" xfId="14639"/>
    <cellStyle name="Normal 26 4 4 2 2 3 2" xfId="14640"/>
    <cellStyle name="Normal 26 4 4 2 2 4" xfId="14641"/>
    <cellStyle name="Normal 26 4 4 2 3" xfId="14642"/>
    <cellStyle name="Normal 26 4 4 2 3 2" xfId="14643"/>
    <cellStyle name="Normal 26 4 4 2 4" xfId="14644"/>
    <cellStyle name="Normal 26 4 4 2 4 2" xfId="14645"/>
    <cellStyle name="Normal 26 4 4 2 5" xfId="14646"/>
    <cellStyle name="Normal 26 4 4 2 6" xfId="14647"/>
    <cellStyle name="Normal 26 4 4 3" xfId="14648"/>
    <cellStyle name="Normal 26 4 4 3 2" xfId="14649"/>
    <cellStyle name="Normal 26 4 4 3 2 2" xfId="14650"/>
    <cellStyle name="Normal 26 4 4 3 2 2 2" xfId="14651"/>
    <cellStyle name="Normal 26 4 4 3 2 3" xfId="14652"/>
    <cellStyle name="Normal 26 4 4 3 2 3 2" xfId="14653"/>
    <cellStyle name="Normal 26 4 4 3 2 4" xfId="14654"/>
    <cellStyle name="Normal 26 4 4 3 3" xfId="14655"/>
    <cellStyle name="Normal 26 4 4 3 3 2" xfId="14656"/>
    <cellStyle name="Normal 26 4 4 3 4" xfId="14657"/>
    <cellStyle name="Normal 26 4 4 3 4 2" xfId="14658"/>
    <cellStyle name="Normal 26 4 4 3 5" xfId="14659"/>
    <cellStyle name="Normal 26 4 4 4" xfId="14660"/>
    <cellStyle name="Normal 26 4 4 4 2" xfId="14661"/>
    <cellStyle name="Normal 26 4 4 4 2 2" xfId="14662"/>
    <cellStyle name="Normal 26 4 4 4 3" xfId="14663"/>
    <cellStyle name="Normal 26 4 4 4 3 2" xfId="14664"/>
    <cellStyle name="Normal 26 4 4 4 4" xfId="14665"/>
    <cellStyle name="Normal 26 4 4 5" xfId="14666"/>
    <cellStyle name="Normal 26 4 4 5 2" xfId="14667"/>
    <cellStyle name="Normal 26 4 4 5 2 2" xfId="14668"/>
    <cellStyle name="Normal 26 4 4 5 3" xfId="14669"/>
    <cellStyle name="Normal 26 4 4 5 3 2" xfId="14670"/>
    <cellStyle name="Normal 26 4 4 5 4" xfId="14671"/>
    <cellStyle name="Normal 26 4 4 6" xfId="14672"/>
    <cellStyle name="Normal 26 4 4 6 2" xfId="14673"/>
    <cellStyle name="Normal 26 4 4 7" xfId="14674"/>
    <cellStyle name="Normal 26 4 4 7 2" xfId="14675"/>
    <cellStyle name="Normal 26 4 4 8" xfId="14676"/>
    <cellStyle name="Normal 26 4 4 9" xfId="14677"/>
    <cellStyle name="Normal 26 4 5" xfId="14678"/>
    <cellStyle name="Normal 26 4 5 2" xfId="14679"/>
    <cellStyle name="Normal 26 4 5 2 2" xfId="14680"/>
    <cellStyle name="Normal 26 4 5 2 2 2" xfId="14681"/>
    <cellStyle name="Normal 26 4 5 2 2 2 2" xfId="14682"/>
    <cellStyle name="Normal 26 4 5 2 2 3" xfId="14683"/>
    <cellStyle name="Normal 26 4 5 2 2 3 2" xfId="14684"/>
    <cellStyle name="Normal 26 4 5 2 2 4" xfId="14685"/>
    <cellStyle name="Normal 26 4 5 2 3" xfId="14686"/>
    <cellStyle name="Normal 26 4 5 2 3 2" xfId="14687"/>
    <cellStyle name="Normal 26 4 5 2 4" xfId="14688"/>
    <cellStyle name="Normal 26 4 5 2 4 2" xfId="14689"/>
    <cellStyle name="Normal 26 4 5 2 5" xfId="14690"/>
    <cellStyle name="Normal 26 4 5 2 6" xfId="14691"/>
    <cellStyle name="Normal 26 4 5 3" xfId="14692"/>
    <cellStyle name="Normal 26 4 5 3 2" xfId="14693"/>
    <cellStyle name="Normal 26 4 5 3 2 2" xfId="14694"/>
    <cellStyle name="Normal 26 4 5 3 3" xfId="14695"/>
    <cellStyle name="Normal 26 4 5 3 3 2" xfId="14696"/>
    <cellStyle name="Normal 26 4 5 3 4" xfId="14697"/>
    <cellStyle name="Normal 26 4 5 4" xfId="14698"/>
    <cellStyle name="Normal 26 4 5 4 2" xfId="14699"/>
    <cellStyle name="Normal 26 4 5 5" xfId="14700"/>
    <cellStyle name="Normal 26 4 5 5 2" xfId="14701"/>
    <cellStyle name="Normal 26 4 5 6" xfId="14702"/>
    <cellStyle name="Normal 26 4 5 7" xfId="14703"/>
    <cellStyle name="Normal 26 4 6" xfId="14704"/>
    <cellStyle name="Normal 26 4 6 2" xfId="14705"/>
    <cellStyle name="Normal 26 4 6 2 2" xfId="14706"/>
    <cellStyle name="Normal 26 4 6 3" xfId="14707"/>
    <cellStyle name="Normal 26 4 7" xfId="14708"/>
    <cellStyle name="Normal 26 4 7 2" xfId="14709"/>
    <cellStyle name="Normal 26 4 7 2 2" xfId="14710"/>
    <cellStyle name="Normal 26 4 7 2 2 2" xfId="14711"/>
    <cellStyle name="Normal 26 4 7 2 3" xfId="14712"/>
    <cellStyle name="Normal 26 4 7 2 3 2" xfId="14713"/>
    <cellStyle name="Normal 26 4 7 2 4" xfId="14714"/>
    <cellStyle name="Normal 26 4 7 3" xfId="14715"/>
    <cellStyle name="Normal 26 4 7 3 2" xfId="14716"/>
    <cellStyle name="Normal 26 4 7 4" xfId="14717"/>
    <cellStyle name="Normal 26 4 7 4 2" xfId="14718"/>
    <cellStyle name="Normal 26 4 7 5" xfId="14719"/>
    <cellStyle name="Normal 26 4 7 6" xfId="14720"/>
    <cellStyle name="Normal 26 4 8" xfId="14721"/>
    <cellStyle name="Normal 26 4 8 2" xfId="14722"/>
    <cellStyle name="Normal 26 4 8 2 2" xfId="14723"/>
    <cellStyle name="Normal 26 4 8 3" xfId="14724"/>
    <cellStyle name="Normal 26 4 8 3 2" xfId="14725"/>
    <cellStyle name="Normal 26 4 8 4" xfId="14726"/>
    <cellStyle name="Normal 26 4 9" xfId="14727"/>
    <cellStyle name="Normal 26 4 9 2" xfId="14728"/>
    <cellStyle name="Normal 26 4 9 2 2" xfId="14729"/>
    <cellStyle name="Normal 26 4 9 3" xfId="14730"/>
    <cellStyle name="Normal 26 4 9 3 2" xfId="14731"/>
    <cellStyle name="Normal 26 4 9 4" xfId="14732"/>
    <cellStyle name="Normal 26 5" xfId="14733"/>
    <cellStyle name="Normal 26 5 2" xfId="14734"/>
    <cellStyle name="Normal 26 5 2 2" xfId="14735"/>
    <cellStyle name="Normal 26 5 2 2 2" xfId="14736"/>
    <cellStyle name="Normal 26 5 2 3" xfId="14737"/>
    <cellStyle name="Normal 26 5 3" xfId="14738"/>
    <cellStyle name="Normal 26 5 3 2" xfId="14739"/>
    <cellStyle name="Normal 26 5 3 2 2" xfId="14740"/>
    <cellStyle name="Normal 26 5 3 3" xfId="14741"/>
    <cellStyle name="Normal 26 5 4" xfId="14742"/>
    <cellStyle name="Normal 26 5 4 2" xfId="14743"/>
    <cellStyle name="Normal 26 5 5" xfId="14744"/>
    <cellStyle name="Normal 26 5 5 2" xfId="14745"/>
    <cellStyle name="Normal 26 5 6" xfId="14746"/>
    <cellStyle name="Normal 26 5 7" xfId="14747"/>
    <cellStyle name="Normal 26 6" xfId="14748"/>
    <cellStyle name="Normal 26 6 2" xfId="14749"/>
    <cellStyle name="Normal 26 6 3" xfId="14750"/>
    <cellStyle name="Normal 26 6 4" xfId="14751"/>
    <cellStyle name="Normal 26 6 5" xfId="14752"/>
    <cellStyle name="Normal 26 7" xfId="14753"/>
    <cellStyle name="Normal 26 7 10" xfId="14754"/>
    <cellStyle name="Normal 26 7 2" xfId="14755"/>
    <cellStyle name="Normal 26 7 2 2" xfId="14756"/>
    <cellStyle name="Normal 26 7 2 2 2" xfId="14757"/>
    <cellStyle name="Normal 26 7 2 2 2 2" xfId="14758"/>
    <cellStyle name="Normal 26 7 2 2 3" xfId="14759"/>
    <cellStyle name="Normal 26 7 2 2 3 2" xfId="14760"/>
    <cellStyle name="Normal 26 7 2 2 4" xfId="14761"/>
    <cellStyle name="Normal 26 7 2 3" xfId="14762"/>
    <cellStyle name="Normal 26 7 2 3 2" xfId="14763"/>
    <cellStyle name="Normal 26 7 2 4" xfId="14764"/>
    <cellStyle name="Normal 26 7 2 4 2" xfId="14765"/>
    <cellStyle name="Normal 26 7 2 5" xfId="14766"/>
    <cellStyle name="Normal 26 7 2 6" xfId="14767"/>
    <cellStyle name="Normal 26 7 3" xfId="14768"/>
    <cellStyle name="Normal 26 7 3 2" xfId="14769"/>
    <cellStyle name="Normal 26 7 3 2 2" xfId="14770"/>
    <cellStyle name="Normal 26 7 3 2 2 2" xfId="14771"/>
    <cellStyle name="Normal 26 7 3 2 3" xfId="14772"/>
    <cellStyle name="Normal 26 7 3 2 3 2" xfId="14773"/>
    <cellStyle name="Normal 26 7 3 2 4" xfId="14774"/>
    <cellStyle name="Normal 26 7 3 3" xfId="14775"/>
    <cellStyle name="Normal 26 7 3 3 2" xfId="14776"/>
    <cellStyle name="Normal 26 7 3 4" xfId="14777"/>
    <cellStyle name="Normal 26 7 3 4 2" xfId="14778"/>
    <cellStyle name="Normal 26 7 3 5" xfId="14779"/>
    <cellStyle name="Normal 26 7 4" xfId="14780"/>
    <cellStyle name="Normal 26 7 4 2" xfId="14781"/>
    <cellStyle name="Normal 26 7 4 2 2" xfId="14782"/>
    <cellStyle name="Normal 26 7 4 3" xfId="14783"/>
    <cellStyle name="Normal 26 7 4 3 2" xfId="14784"/>
    <cellStyle name="Normal 26 7 4 4" xfId="14785"/>
    <cellStyle name="Normal 26 7 5" xfId="14786"/>
    <cellStyle name="Normal 26 7 5 2" xfId="14787"/>
    <cellStyle name="Normal 26 7 5 2 2" xfId="14788"/>
    <cellStyle name="Normal 26 7 5 3" xfId="14789"/>
    <cellStyle name="Normal 26 7 5 3 2" xfId="14790"/>
    <cellStyle name="Normal 26 7 5 4" xfId="14791"/>
    <cellStyle name="Normal 26 7 6" xfId="14792"/>
    <cellStyle name="Normal 26 7 6 2" xfId="14793"/>
    <cellStyle name="Normal 26 7 7" xfId="14794"/>
    <cellStyle name="Normal 26 7 7 2" xfId="14795"/>
    <cellStyle name="Normal 26 7 8" xfId="14796"/>
    <cellStyle name="Normal 26 7 9" xfId="14797"/>
    <cellStyle name="Normal 26 8" xfId="14798"/>
    <cellStyle name="Normal 26 8 2" xfId="14799"/>
    <cellStyle name="Normal 26 8 2 2" xfId="14800"/>
    <cellStyle name="Normal 26 8 2 2 2" xfId="14801"/>
    <cellStyle name="Normal 26 8 2 2 2 2" xfId="14802"/>
    <cellStyle name="Normal 26 8 2 2 3" xfId="14803"/>
    <cellStyle name="Normal 26 8 2 2 3 2" xfId="14804"/>
    <cellStyle name="Normal 26 8 2 2 4" xfId="14805"/>
    <cellStyle name="Normal 26 8 2 3" xfId="14806"/>
    <cellStyle name="Normal 26 8 2 3 2" xfId="14807"/>
    <cellStyle name="Normal 26 8 2 4" xfId="14808"/>
    <cellStyle name="Normal 26 8 2 4 2" xfId="14809"/>
    <cellStyle name="Normal 26 8 2 5" xfId="14810"/>
    <cellStyle name="Normal 26 8 2 6" xfId="14811"/>
    <cellStyle name="Normal 26 8 3" xfId="14812"/>
    <cellStyle name="Normal 26 8 3 2" xfId="14813"/>
    <cellStyle name="Normal 26 8 3 2 2" xfId="14814"/>
    <cellStyle name="Normal 26 8 3 3" xfId="14815"/>
    <cellStyle name="Normal 26 8 3 3 2" xfId="14816"/>
    <cellStyle name="Normal 26 8 3 4" xfId="14817"/>
    <cellStyle name="Normal 26 8 4" xfId="14818"/>
    <cellStyle name="Normal 26 8 4 2" xfId="14819"/>
    <cellStyle name="Normal 26 8 5" xfId="14820"/>
    <cellStyle name="Normal 26 8 5 2" xfId="14821"/>
    <cellStyle name="Normal 26 8 6" xfId="14822"/>
    <cellStyle name="Normal 26 8 7" xfId="14823"/>
    <cellStyle name="Normal 26 9" xfId="14824"/>
    <cellStyle name="Normal 26 9 2" xfId="14825"/>
    <cellStyle name="Normal 26 9 2 2" xfId="14826"/>
    <cellStyle name="Normal 26 9 3" xfId="14827"/>
    <cellStyle name="Normal 26_20110918_Additional measures_ECB" xfId="14828"/>
    <cellStyle name="Normal 27" xfId="14829"/>
    <cellStyle name="Normal 27 2" xfId="14830"/>
    <cellStyle name="Normal 27 2 2" xfId="14831"/>
    <cellStyle name="Normal 27 2 3" xfId="14832"/>
    <cellStyle name="Normal 27 2 4" xfId="14833"/>
    <cellStyle name="Normal 27 2 5" xfId="14834"/>
    <cellStyle name="Normal 27 3" xfId="14835"/>
    <cellStyle name="Normal 27 3 2" xfId="14836"/>
    <cellStyle name="Normal 27 3 3" xfId="14837"/>
    <cellStyle name="Normal 27 3 4" xfId="14838"/>
    <cellStyle name="Normal 27 3 5" xfId="14839"/>
    <cellStyle name="Normal 27 4" xfId="14840"/>
    <cellStyle name="Normal 27 5" xfId="14841"/>
    <cellStyle name="Normal 27 6" xfId="14842"/>
    <cellStyle name="Normal 27 7" xfId="14843"/>
    <cellStyle name="Normal 27 8" xfId="14844"/>
    <cellStyle name="Normal 28" xfId="14845"/>
    <cellStyle name="Normal 28 2" xfId="14846"/>
    <cellStyle name="Normal 28 2 2" xfId="14847"/>
    <cellStyle name="Normal 28 2 3" xfId="14848"/>
    <cellStyle name="Normal 28 2 4" xfId="14849"/>
    <cellStyle name="Normal 28 3" xfId="14850"/>
    <cellStyle name="Normal 28 3 2" xfId="14851"/>
    <cellStyle name="Normal 28 3 3" xfId="14852"/>
    <cellStyle name="Normal 28 3 4" xfId="14853"/>
    <cellStyle name="Normal 28 3 5" xfId="14854"/>
    <cellStyle name="Normal 28 4" xfId="14855"/>
    <cellStyle name="Normal 28 5" xfId="14856"/>
    <cellStyle name="Normal 28 6" xfId="14857"/>
    <cellStyle name="Normal 28 7" xfId="14858"/>
    <cellStyle name="Normal 28_Cumulative" xfId="14859"/>
    <cellStyle name="Normal 29" xfId="14860"/>
    <cellStyle name="Normal 29 10" xfId="14861"/>
    <cellStyle name="Normal 29 10 2" xfId="14862"/>
    <cellStyle name="Normal 29 11" xfId="14863"/>
    <cellStyle name="Normal 29 12" xfId="14864"/>
    <cellStyle name="Normal 29 13" xfId="14865"/>
    <cellStyle name="Normal 29 14" xfId="14866"/>
    <cellStyle name="Normal 29 15" xfId="14867"/>
    <cellStyle name="Normal 29 16" xfId="14868"/>
    <cellStyle name="Normal 29 2" xfId="14869"/>
    <cellStyle name="Normal 29 2 10" xfId="14870"/>
    <cellStyle name="Normal 29 2 11" xfId="14871"/>
    <cellStyle name="Normal 29 2 12" xfId="14872"/>
    <cellStyle name="Normal 29 2 13" xfId="14873"/>
    <cellStyle name="Normal 29 2 14" xfId="14874"/>
    <cellStyle name="Normal 29 2 15" xfId="14875"/>
    <cellStyle name="Normal 29 2 2" xfId="14876"/>
    <cellStyle name="Normal 29 2 2 2" xfId="14877"/>
    <cellStyle name="Normal 29 2 3" xfId="14878"/>
    <cellStyle name="Normal 29 2 3 2" xfId="14879"/>
    <cellStyle name="Normal 29 2 3 3" xfId="14880"/>
    <cellStyle name="Normal 29 2 3 4" xfId="14881"/>
    <cellStyle name="Normal 29 2 3 5" xfId="14882"/>
    <cellStyle name="Normal 29 2 4" xfId="14883"/>
    <cellStyle name="Normal 29 2 4 10" xfId="14884"/>
    <cellStyle name="Normal 29 2 4 2" xfId="14885"/>
    <cellStyle name="Normal 29 2 4 2 2" xfId="14886"/>
    <cellStyle name="Normal 29 2 4 2 2 2" xfId="14887"/>
    <cellStyle name="Normal 29 2 4 2 2 2 2" xfId="14888"/>
    <cellStyle name="Normal 29 2 4 2 2 3" xfId="14889"/>
    <cellStyle name="Normal 29 2 4 2 2 3 2" xfId="14890"/>
    <cellStyle name="Normal 29 2 4 2 2 4" xfId="14891"/>
    <cellStyle name="Normal 29 2 4 2 3" xfId="14892"/>
    <cellStyle name="Normal 29 2 4 2 3 2" xfId="14893"/>
    <cellStyle name="Normal 29 2 4 2 4" xfId="14894"/>
    <cellStyle name="Normal 29 2 4 2 4 2" xfId="14895"/>
    <cellStyle name="Normal 29 2 4 2 5" xfId="14896"/>
    <cellStyle name="Normal 29 2 4 2 6" xfId="14897"/>
    <cellStyle name="Normal 29 2 4 3" xfId="14898"/>
    <cellStyle name="Normal 29 2 4 3 2" xfId="14899"/>
    <cellStyle name="Normal 29 2 4 3 2 2" xfId="14900"/>
    <cellStyle name="Normal 29 2 4 3 2 2 2" xfId="14901"/>
    <cellStyle name="Normal 29 2 4 3 2 3" xfId="14902"/>
    <cellStyle name="Normal 29 2 4 3 2 3 2" xfId="14903"/>
    <cellStyle name="Normal 29 2 4 3 2 4" xfId="14904"/>
    <cellStyle name="Normal 29 2 4 3 3" xfId="14905"/>
    <cellStyle name="Normal 29 2 4 3 3 2" xfId="14906"/>
    <cellStyle name="Normal 29 2 4 3 4" xfId="14907"/>
    <cellStyle name="Normal 29 2 4 3 4 2" xfId="14908"/>
    <cellStyle name="Normal 29 2 4 3 5" xfId="14909"/>
    <cellStyle name="Normal 29 2 4 4" xfId="14910"/>
    <cellStyle name="Normal 29 2 4 4 2" xfId="14911"/>
    <cellStyle name="Normal 29 2 4 4 2 2" xfId="14912"/>
    <cellStyle name="Normal 29 2 4 4 3" xfId="14913"/>
    <cellStyle name="Normal 29 2 4 4 3 2" xfId="14914"/>
    <cellStyle name="Normal 29 2 4 4 4" xfId="14915"/>
    <cellStyle name="Normal 29 2 4 5" xfId="14916"/>
    <cellStyle name="Normal 29 2 4 5 2" xfId="14917"/>
    <cellStyle name="Normal 29 2 4 5 2 2" xfId="14918"/>
    <cellStyle name="Normal 29 2 4 5 3" xfId="14919"/>
    <cellStyle name="Normal 29 2 4 5 3 2" xfId="14920"/>
    <cellStyle name="Normal 29 2 4 5 4" xfId="14921"/>
    <cellStyle name="Normal 29 2 4 6" xfId="14922"/>
    <cellStyle name="Normal 29 2 4 6 2" xfId="14923"/>
    <cellStyle name="Normal 29 2 4 7" xfId="14924"/>
    <cellStyle name="Normal 29 2 4 7 2" xfId="14925"/>
    <cellStyle name="Normal 29 2 4 8" xfId="14926"/>
    <cellStyle name="Normal 29 2 4 9" xfId="14927"/>
    <cellStyle name="Normal 29 2 5" xfId="14928"/>
    <cellStyle name="Normal 29 2 5 2" xfId="14929"/>
    <cellStyle name="Normal 29 2 5 2 2" xfId="14930"/>
    <cellStyle name="Normal 29 2 5 2 2 2" xfId="14931"/>
    <cellStyle name="Normal 29 2 5 2 2 2 2" xfId="14932"/>
    <cellStyle name="Normal 29 2 5 2 2 3" xfId="14933"/>
    <cellStyle name="Normal 29 2 5 2 2 3 2" xfId="14934"/>
    <cellStyle name="Normal 29 2 5 2 2 4" xfId="14935"/>
    <cellStyle name="Normal 29 2 5 2 3" xfId="14936"/>
    <cellStyle name="Normal 29 2 5 2 3 2" xfId="14937"/>
    <cellStyle name="Normal 29 2 5 2 4" xfId="14938"/>
    <cellStyle name="Normal 29 2 5 2 4 2" xfId="14939"/>
    <cellStyle name="Normal 29 2 5 2 5" xfId="14940"/>
    <cellStyle name="Normal 29 2 5 2 6" xfId="14941"/>
    <cellStyle name="Normal 29 2 5 3" xfId="14942"/>
    <cellStyle name="Normal 29 2 5 3 2" xfId="14943"/>
    <cellStyle name="Normal 29 2 5 3 2 2" xfId="14944"/>
    <cellStyle name="Normal 29 2 5 3 3" xfId="14945"/>
    <cellStyle name="Normal 29 2 5 3 3 2" xfId="14946"/>
    <cellStyle name="Normal 29 2 5 3 4" xfId="14947"/>
    <cellStyle name="Normal 29 2 5 4" xfId="14948"/>
    <cellStyle name="Normal 29 2 5 4 2" xfId="14949"/>
    <cellStyle name="Normal 29 2 5 5" xfId="14950"/>
    <cellStyle name="Normal 29 2 5 5 2" xfId="14951"/>
    <cellStyle name="Normal 29 2 5 6" xfId="14952"/>
    <cellStyle name="Normal 29 2 5 7" xfId="14953"/>
    <cellStyle name="Normal 29 2 6" xfId="14954"/>
    <cellStyle name="Normal 29 2 6 2" xfId="14955"/>
    <cellStyle name="Normal 29 2 6 2 2" xfId="14956"/>
    <cellStyle name="Normal 29 2 6 2 2 2" xfId="14957"/>
    <cellStyle name="Normal 29 2 6 2 3" xfId="14958"/>
    <cellStyle name="Normal 29 2 6 2 3 2" xfId="14959"/>
    <cellStyle name="Normal 29 2 6 2 4" xfId="14960"/>
    <cellStyle name="Normal 29 2 6 2 5" xfId="14961"/>
    <cellStyle name="Normal 29 2 6 3" xfId="14962"/>
    <cellStyle name="Normal 29 2 6 3 2" xfId="14963"/>
    <cellStyle name="Normal 29 2 6 4" xfId="14964"/>
    <cellStyle name="Normal 29 2 6 4 2" xfId="14965"/>
    <cellStyle name="Normal 29 2 6 5" xfId="14966"/>
    <cellStyle name="Normal 29 2 6 6" xfId="14967"/>
    <cellStyle name="Normal 29 2 7" xfId="14968"/>
    <cellStyle name="Normal 29 2 7 2" xfId="14969"/>
    <cellStyle name="Normal 29 2 7 2 2" xfId="14970"/>
    <cellStyle name="Normal 29 2 7 3" xfId="14971"/>
    <cellStyle name="Normal 29 2 7 3 2" xfId="14972"/>
    <cellStyle name="Normal 29 2 7 4" xfId="14973"/>
    <cellStyle name="Normal 29 2 7 5" xfId="14974"/>
    <cellStyle name="Normal 29 2 8" xfId="14975"/>
    <cellStyle name="Normal 29 2 8 2" xfId="14976"/>
    <cellStyle name="Normal 29 2 8 2 2" xfId="14977"/>
    <cellStyle name="Normal 29 2 8 3" xfId="14978"/>
    <cellStyle name="Normal 29 2 8 3 2" xfId="14979"/>
    <cellStyle name="Normal 29 2 8 4" xfId="14980"/>
    <cellStyle name="Normal 29 2 9" xfId="14981"/>
    <cellStyle name="Normal 29 2 9 2" xfId="14982"/>
    <cellStyle name="Normal 29 3" xfId="14983"/>
    <cellStyle name="Normal 29 3 2" xfId="14984"/>
    <cellStyle name="Normal 29 4" xfId="14985"/>
    <cellStyle name="Normal 29 4 2" xfId="14986"/>
    <cellStyle name="Normal 29 4 3" xfId="14987"/>
    <cellStyle name="Normal 29 4 4" xfId="14988"/>
    <cellStyle name="Normal 29 4 5" xfId="14989"/>
    <cellStyle name="Normal 29 5" xfId="14990"/>
    <cellStyle name="Normal 29 5 10" xfId="14991"/>
    <cellStyle name="Normal 29 5 2" xfId="14992"/>
    <cellStyle name="Normal 29 5 2 2" xfId="14993"/>
    <cellStyle name="Normal 29 5 2 2 2" xfId="14994"/>
    <cellStyle name="Normal 29 5 2 2 2 2" xfId="14995"/>
    <cellStyle name="Normal 29 5 2 2 3" xfId="14996"/>
    <cellStyle name="Normal 29 5 2 2 3 2" xfId="14997"/>
    <cellStyle name="Normal 29 5 2 2 4" xfId="14998"/>
    <cellStyle name="Normal 29 5 2 3" xfId="14999"/>
    <cellStyle name="Normal 29 5 2 3 2" xfId="15000"/>
    <cellStyle name="Normal 29 5 2 4" xfId="15001"/>
    <cellStyle name="Normal 29 5 2 4 2" xfId="15002"/>
    <cellStyle name="Normal 29 5 2 5" xfId="15003"/>
    <cellStyle name="Normal 29 5 2 6" xfId="15004"/>
    <cellStyle name="Normal 29 5 3" xfId="15005"/>
    <cellStyle name="Normal 29 5 3 2" xfId="15006"/>
    <cellStyle name="Normal 29 5 3 2 2" xfId="15007"/>
    <cellStyle name="Normal 29 5 3 2 2 2" xfId="15008"/>
    <cellStyle name="Normal 29 5 3 2 3" xfId="15009"/>
    <cellStyle name="Normal 29 5 3 2 3 2" xfId="15010"/>
    <cellStyle name="Normal 29 5 3 2 4" xfId="15011"/>
    <cellStyle name="Normal 29 5 3 3" xfId="15012"/>
    <cellStyle name="Normal 29 5 3 3 2" xfId="15013"/>
    <cellStyle name="Normal 29 5 3 4" xfId="15014"/>
    <cellStyle name="Normal 29 5 3 4 2" xfId="15015"/>
    <cellStyle name="Normal 29 5 3 5" xfId="15016"/>
    <cellStyle name="Normal 29 5 4" xfId="15017"/>
    <cellStyle name="Normal 29 5 4 2" xfId="15018"/>
    <cellStyle name="Normal 29 5 4 2 2" xfId="15019"/>
    <cellStyle name="Normal 29 5 4 3" xfId="15020"/>
    <cellStyle name="Normal 29 5 4 3 2" xfId="15021"/>
    <cellStyle name="Normal 29 5 4 4" xfId="15022"/>
    <cellStyle name="Normal 29 5 5" xfId="15023"/>
    <cellStyle name="Normal 29 5 5 2" xfId="15024"/>
    <cellStyle name="Normal 29 5 5 2 2" xfId="15025"/>
    <cellStyle name="Normal 29 5 5 3" xfId="15026"/>
    <cellStyle name="Normal 29 5 5 3 2" xfId="15027"/>
    <cellStyle name="Normal 29 5 5 4" xfId="15028"/>
    <cellStyle name="Normal 29 5 6" xfId="15029"/>
    <cellStyle name="Normal 29 5 6 2" xfId="15030"/>
    <cellStyle name="Normal 29 5 7" xfId="15031"/>
    <cellStyle name="Normal 29 5 7 2" xfId="15032"/>
    <cellStyle name="Normal 29 5 8" xfId="15033"/>
    <cellStyle name="Normal 29 5 9" xfId="15034"/>
    <cellStyle name="Normal 29 6" xfId="15035"/>
    <cellStyle name="Normal 29 6 2" xfId="15036"/>
    <cellStyle name="Normal 29 6 2 2" xfId="15037"/>
    <cellStyle name="Normal 29 6 2 2 2" xfId="15038"/>
    <cellStyle name="Normal 29 6 2 2 2 2" xfId="15039"/>
    <cellStyle name="Normal 29 6 2 2 3" xfId="15040"/>
    <cellStyle name="Normal 29 6 2 2 3 2" xfId="15041"/>
    <cellStyle name="Normal 29 6 2 2 4" xfId="15042"/>
    <cellStyle name="Normal 29 6 2 3" xfId="15043"/>
    <cellStyle name="Normal 29 6 2 3 2" xfId="15044"/>
    <cellStyle name="Normal 29 6 2 4" xfId="15045"/>
    <cellStyle name="Normal 29 6 2 4 2" xfId="15046"/>
    <cellStyle name="Normal 29 6 2 5" xfId="15047"/>
    <cellStyle name="Normal 29 6 2 6" xfId="15048"/>
    <cellStyle name="Normal 29 6 3" xfId="15049"/>
    <cellStyle name="Normal 29 6 3 2" xfId="15050"/>
    <cellStyle name="Normal 29 6 3 2 2" xfId="15051"/>
    <cellStyle name="Normal 29 6 3 3" xfId="15052"/>
    <cellStyle name="Normal 29 6 3 3 2" xfId="15053"/>
    <cellStyle name="Normal 29 6 3 4" xfId="15054"/>
    <cellStyle name="Normal 29 6 4" xfId="15055"/>
    <cellStyle name="Normal 29 6 4 2" xfId="15056"/>
    <cellStyle name="Normal 29 6 5" xfId="15057"/>
    <cellStyle name="Normal 29 6 5 2" xfId="15058"/>
    <cellStyle name="Normal 29 6 6" xfId="15059"/>
    <cellStyle name="Normal 29 6 7" xfId="15060"/>
    <cellStyle name="Normal 29 7" xfId="15061"/>
    <cellStyle name="Normal 29 7 2" xfId="15062"/>
    <cellStyle name="Normal 29 7 2 2" xfId="15063"/>
    <cellStyle name="Normal 29 7 2 2 2" xfId="15064"/>
    <cellStyle name="Normal 29 7 2 3" xfId="15065"/>
    <cellStyle name="Normal 29 7 2 3 2" xfId="15066"/>
    <cellStyle name="Normal 29 7 2 4" xfId="15067"/>
    <cellStyle name="Normal 29 7 2 5" xfId="15068"/>
    <cellStyle name="Normal 29 7 3" xfId="15069"/>
    <cellStyle name="Normal 29 7 3 2" xfId="15070"/>
    <cellStyle name="Normal 29 7 4" xfId="15071"/>
    <cellStyle name="Normal 29 7 4 2" xfId="15072"/>
    <cellStyle name="Normal 29 7 5" xfId="15073"/>
    <cellStyle name="Normal 29 7 6" xfId="15074"/>
    <cellStyle name="Normal 29 8" xfId="15075"/>
    <cellStyle name="Normal 29 8 2" xfId="15076"/>
    <cellStyle name="Normal 29 8 2 2" xfId="15077"/>
    <cellStyle name="Normal 29 8 3" xfId="15078"/>
    <cellStyle name="Normal 29 8 3 2" xfId="15079"/>
    <cellStyle name="Normal 29 8 4" xfId="15080"/>
    <cellStyle name="Normal 29 8 5" xfId="15081"/>
    <cellStyle name="Normal 29 9" xfId="15082"/>
    <cellStyle name="Normal 29 9 2" xfId="15083"/>
    <cellStyle name="Normal 29 9 2 2" xfId="15084"/>
    <cellStyle name="Normal 29 9 3" xfId="15085"/>
    <cellStyle name="Normal 29 9 3 2" xfId="15086"/>
    <cellStyle name="Normal 29 9 4" xfId="15087"/>
    <cellStyle name="Normal 29_20110918_Additional measures_ECB" xfId="15088"/>
    <cellStyle name="Normal 3" xfId="44"/>
    <cellStyle name="Normal 3 10" xfId="15089"/>
    <cellStyle name="Normal 3 10 2" xfId="15090"/>
    <cellStyle name="Normal 3 10 3" xfId="15091"/>
    <cellStyle name="Normal 3 11" xfId="15092"/>
    <cellStyle name="Normal 3 11 2" xfId="15093"/>
    <cellStyle name="Normal 3 11 2 2" xfId="15094"/>
    <cellStyle name="Normal 3 11 2 3" xfId="15095"/>
    <cellStyle name="Normal 3 11 3" xfId="15096"/>
    <cellStyle name="Normal 3 11 3 2" xfId="15097"/>
    <cellStyle name="Normal 3 11 4" xfId="15098"/>
    <cellStyle name="Normal 3 11 5" xfId="15099"/>
    <cellStyle name="Normal 3 11 6" xfId="15100"/>
    <cellStyle name="Normal 3 11 7" xfId="15101"/>
    <cellStyle name="Normal 3 12" xfId="15102"/>
    <cellStyle name="Normal 3 12 2" xfId="15103"/>
    <cellStyle name="Normal 3 13" xfId="15104"/>
    <cellStyle name="Normal 3 13 2" xfId="15105"/>
    <cellStyle name="Normal 3 13 2 2" xfId="15106"/>
    <cellStyle name="Normal 3 13 3" xfId="15107"/>
    <cellStyle name="Normal 3 13 4" xfId="15108"/>
    <cellStyle name="Normal 3 14" xfId="15109"/>
    <cellStyle name="Normal 3 14 2" xfId="15110"/>
    <cellStyle name="Normal 3 14 2 2" xfId="15111"/>
    <cellStyle name="Normal 3 14 3" xfId="15112"/>
    <cellStyle name="Normal 3 15" xfId="15113"/>
    <cellStyle name="Normal 3 15 2" xfId="15114"/>
    <cellStyle name="Normal 3 16" xfId="15115"/>
    <cellStyle name="Normal 3 17" xfId="15116"/>
    <cellStyle name="Normal 3 18" xfId="15117"/>
    <cellStyle name="Normal 3 19" xfId="15118"/>
    <cellStyle name="Normal 3 2" xfId="15119"/>
    <cellStyle name="Normal 3 2 10" xfId="15120"/>
    <cellStyle name="Normal 3 2 11" xfId="15121"/>
    <cellStyle name="Normal 3 2 12" xfId="15122"/>
    <cellStyle name="Normal 3 2 13" xfId="15123"/>
    <cellStyle name="Normal 3 2 14" xfId="15124"/>
    <cellStyle name="Normal 3 2 2" xfId="15125"/>
    <cellStyle name="Normal 3 2 2 10" xfId="15126"/>
    <cellStyle name="Normal 3 2 2 11" xfId="15127"/>
    <cellStyle name="Normal 3 2 2 2" xfId="15128"/>
    <cellStyle name="Normal 3 2 2 2 2" xfId="15129"/>
    <cellStyle name="Normal 3 2 2 2 2 2" xfId="15130"/>
    <cellStyle name="Normal 3 2 2 2 2 2 2" xfId="15131"/>
    <cellStyle name="Normal 3 2 2 2 2 2 2 2" xfId="15132"/>
    <cellStyle name="Normal 3 2 2 2 2 2 3" xfId="15133"/>
    <cellStyle name="Normal 3 2 2 2 2 2 3 2" xfId="15134"/>
    <cellStyle name="Normal 3 2 2 2 2 2 4" xfId="15135"/>
    <cellStyle name="Normal 3 2 2 2 2 2 5" xfId="15136"/>
    <cellStyle name="Normal 3 2 2 2 2 3" xfId="15137"/>
    <cellStyle name="Normal 3 2 2 2 2 3 2" xfId="15138"/>
    <cellStyle name="Normal 3 2 2 2 2 3 2 2" xfId="15139"/>
    <cellStyle name="Normal 3 2 2 2 2 3 3" xfId="15140"/>
    <cellStyle name="Normal 3 2 2 2 2 3 3 2" xfId="15141"/>
    <cellStyle name="Normal 3 2 2 2 2 3 4" xfId="15142"/>
    <cellStyle name="Normal 3 2 2 2 2 3 5" xfId="15143"/>
    <cellStyle name="Normal 3 2 2 2 2 4" xfId="15144"/>
    <cellStyle name="Normal 3 2 2 2 2 4 2" xfId="15145"/>
    <cellStyle name="Normal 3 2 2 2 2 5" xfId="15146"/>
    <cellStyle name="Normal 3 2 2 2 2 5 2" xfId="15147"/>
    <cellStyle name="Normal 3 2 2 2 2 6" xfId="15148"/>
    <cellStyle name="Normal 3 2 2 2 2 7" xfId="15149"/>
    <cellStyle name="Normal 3 2 2 2 2_f_SSF" xfId="15150"/>
    <cellStyle name="Normal 3 2 2 2 3" xfId="15151"/>
    <cellStyle name="Normal 3 2 2 2 3 2" xfId="15152"/>
    <cellStyle name="Normal 3 2 2 2 3 2 2" xfId="15153"/>
    <cellStyle name="Normal 3 2 2 2 3 3" xfId="15154"/>
    <cellStyle name="Normal 3 2 2 2 3 3 2" xfId="15155"/>
    <cellStyle name="Normal 3 2 2 2 3 4" xfId="15156"/>
    <cellStyle name="Normal 3 2 2 2 3 5" xfId="15157"/>
    <cellStyle name="Normal 3 2 2 2 4" xfId="15158"/>
    <cellStyle name="Normal 3 2 2 2 4 2" xfId="15159"/>
    <cellStyle name="Normal 3 2 2 2 4 2 2" xfId="15160"/>
    <cellStyle name="Normal 3 2 2 2 4 3" xfId="15161"/>
    <cellStyle name="Normal 3 2 2 2 4 3 2" xfId="15162"/>
    <cellStyle name="Normal 3 2 2 2 4 4" xfId="15163"/>
    <cellStyle name="Normal 3 2 2 2 4 5" xfId="15164"/>
    <cellStyle name="Normal 3 2 2 2 5" xfId="15165"/>
    <cellStyle name="Normal 3 2 2 2 6" xfId="15166"/>
    <cellStyle name="Normal 3 2 2 2 7" xfId="15167"/>
    <cellStyle name="Normal 3 2 2 2 8" xfId="15168"/>
    <cellStyle name="Normal 3 2 2 2_f_SSF" xfId="15169"/>
    <cellStyle name="Normal 3 2 2 3" xfId="15170"/>
    <cellStyle name="Normal 3 2 2 3 2" xfId="15171"/>
    <cellStyle name="Normal 3 2 2 3 2 2" xfId="15172"/>
    <cellStyle name="Normal 3 2 2 3 2 2 2" xfId="15173"/>
    <cellStyle name="Normal 3 2 2 3 2 3" xfId="15174"/>
    <cellStyle name="Normal 3 2 2 3 2 3 2" xfId="15175"/>
    <cellStyle name="Normal 3 2 2 3 2 4" xfId="15176"/>
    <cellStyle name="Normal 3 2 2 3 2 5" xfId="15177"/>
    <cellStyle name="Normal 3 2 2 3 3" xfId="15178"/>
    <cellStyle name="Normal 3 2 2 3 3 2" xfId="15179"/>
    <cellStyle name="Normal 3 2 2 3 3 2 2" xfId="15180"/>
    <cellStyle name="Normal 3 2 2 3 3 3" xfId="15181"/>
    <cellStyle name="Normal 3 2 2 3 3 3 2" xfId="15182"/>
    <cellStyle name="Normal 3 2 2 3 3 4" xfId="15183"/>
    <cellStyle name="Normal 3 2 2 3 3 5" xfId="15184"/>
    <cellStyle name="Normal 3 2 2 3 4" xfId="15185"/>
    <cellStyle name="Normal 3 2 2 3 4 2" xfId="15186"/>
    <cellStyle name="Normal 3 2 2 3 5" xfId="15187"/>
    <cellStyle name="Normal 3 2 2 3 5 2" xfId="15188"/>
    <cellStyle name="Normal 3 2 2 3 6" xfId="15189"/>
    <cellStyle name="Normal 3 2 2 3 7" xfId="15190"/>
    <cellStyle name="Normal 3 2 2 3_f_SSF" xfId="15191"/>
    <cellStyle name="Normal 3 2 2 4" xfId="15192"/>
    <cellStyle name="Normal 3 2 2 4 2" xfId="15193"/>
    <cellStyle name="Normal 3 2 2 4 2 2" xfId="15194"/>
    <cellStyle name="Normal 3 2 2 4 3" xfId="15195"/>
    <cellStyle name="Normal 3 2 2 4 3 2" xfId="15196"/>
    <cellStyle name="Normal 3 2 2 4 4" xfId="15197"/>
    <cellStyle name="Normal 3 2 2 4 5" xfId="15198"/>
    <cellStyle name="Normal 3 2 2 5" xfId="15199"/>
    <cellStyle name="Normal 3 2 2 5 2" xfId="15200"/>
    <cellStyle name="Normal 3 2 2 5 2 2" xfId="15201"/>
    <cellStyle name="Normal 3 2 2 5 3" xfId="15202"/>
    <cellStyle name="Normal 3 2 2 5 3 2" xfId="15203"/>
    <cellStyle name="Normal 3 2 2 5 4" xfId="15204"/>
    <cellStyle name="Normal 3 2 2 5 5" xfId="15205"/>
    <cellStyle name="Normal 3 2 2 6" xfId="15206"/>
    <cellStyle name="Normal 3 2 2 7" xfId="15207"/>
    <cellStyle name="Normal 3 2 2 8" xfId="15208"/>
    <cellStyle name="Normal 3 2 2 9" xfId="15209"/>
    <cellStyle name="Normal 3 2 2_20120313_final_participating_bonds_mar2012_interest_calc" xfId="15210"/>
    <cellStyle name="Normal 3 2 3" xfId="15211"/>
    <cellStyle name="Normal 3 2 3 2" xfId="15212"/>
    <cellStyle name="Normal 3 2 3 2 2" xfId="15213"/>
    <cellStyle name="Normal 3 2 3 2 2 2" xfId="15214"/>
    <cellStyle name="Normal 3 2 3 2 2 2 2" xfId="15215"/>
    <cellStyle name="Normal 3 2 3 2 2 2 2 2" xfId="15216"/>
    <cellStyle name="Normal 3 2 3 2 2 2 3" xfId="15217"/>
    <cellStyle name="Normal 3 2 3 2 2 2 3 2" xfId="15218"/>
    <cellStyle name="Normal 3 2 3 2 2 2 4" xfId="15219"/>
    <cellStyle name="Normal 3 2 3 2 2 2 5" xfId="15220"/>
    <cellStyle name="Normal 3 2 3 2 2 3" xfId="15221"/>
    <cellStyle name="Normal 3 2 3 2 2 3 2" xfId="15222"/>
    <cellStyle name="Normal 3 2 3 2 2 3 2 2" xfId="15223"/>
    <cellStyle name="Normal 3 2 3 2 2 3 3" xfId="15224"/>
    <cellStyle name="Normal 3 2 3 2 2 3 3 2" xfId="15225"/>
    <cellStyle name="Normal 3 2 3 2 2 3 4" xfId="15226"/>
    <cellStyle name="Normal 3 2 3 2 2 3 5" xfId="15227"/>
    <cellStyle name="Normal 3 2 3 2 2 4" xfId="15228"/>
    <cellStyle name="Normal 3 2 3 2 2 4 2" xfId="15229"/>
    <cellStyle name="Normal 3 2 3 2 2 5" xfId="15230"/>
    <cellStyle name="Normal 3 2 3 2 2 5 2" xfId="15231"/>
    <cellStyle name="Normal 3 2 3 2 2 6" xfId="15232"/>
    <cellStyle name="Normal 3 2 3 2 2 7" xfId="15233"/>
    <cellStyle name="Normal 3 2 3 2 2_f_SSF" xfId="15234"/>
    <cellStyle name="Normal 3 2 3 2 3" xfId="15235"/>
    <cellStyle name="Normal 3 2 3 2 3 2" xfId="15236"/>
    <cellStyle name="Normal 3 2 3 2 3 2 2" xfId="15237"/>
    <cellStyle name="Normal 3 2 3 2 3 3" xfId="15238"/>
    <cellStyle name="Normal 3 2 3 2 3 3 2" xfId="15239"/>
    <cellStyle name="Normal 3 2 3 2 3 4" xfId="15240"/>
    <cellStyle name="Normal 3 2 3 2 3 5" xfId="15241"/>
    <cellStyle name="Normal 3 2 3 2 4" xfId="15242"/>
    <cellStyle name="Normal 3 2 3 2 4 2" xfId="15243"/>
    <cellStyle name="Normal 3 2 3 2 4 2 2" xfId="15244"/>
    <cellStyle name="Normal 3 2 3 2 4 3" xfId="15245"/>
    <cellStyle name="Normal 3 2 3 2 4 3 2" xfId="15246"/>
    <cellStyle name="Normal 3 2 3 2 4 4" xfId="15247"/>
    <cellStyle name="Normal 3 2 3 2 4 5" xfId="15248"/>
    <cellStyle name="Normal 3 2 3 2 5" xfId="15249"/>
    <cellStyle name="Normal 3 2 3 2 5 2" xfId="15250"/>
    <cellStyle name="Normal 3 2 3 2 6" xfId="15251"/>
    <cellStyle name="Normal 3 2 3 2 6 2" xfId="15252"/>
    <cellStyle name="Normal 3 2 3 2 7" xfId="15253"/>
    <cellStyle name="Normal 3 2 3 2 8" xfId="15254"/>
    <cellStyle name="Normal 3 2 3 2_f_SSF" xfId="15255"/>
    <cellStyle name="Normal 3 2 3 3" xfId="15256"/>
    <cellStyle name="Normal 3 2 3 3 2" xfId="15257"/>
    <cellStyle name="Normal 3 2 3 3 2 2" xfId="15258"/>
    <cellStyle name="Normal 3 2 3 3 2 2 2" xfId="15259"/>
    <cellStyle name="Normal 3 2 3 3 2 3" xfId="15260"/>
    <cellStyle name="Normal 3 2 3 3 2 3 2" xfId="15261"/>
    <cellStyle name="Normal 3 2 3 3 2 4" xfId="15262"/>
    <cellStyle name="Normal 3 2 3 3 2 5" xfId="15263"/>
    <cellStyle name="Normal 3 2 3 3 3" xfId="15264"/>
    <cellStyle name="Normal 3 2 3 3 3 2" xfId="15265"/>
    <cellStyle name="Normal 3 2 3 3 3 2 2" xfId="15266"/>
    <cellStyle name="Normal 3 2 3 3 3 3" xfId="15267"/>
    <cellStyle name="Normal 3 2 3 3 3 3 2" xfId="15268"/>
    <cellStyle name="Normal 3 2 3 3 3 4" xfId="15269"/>
    <cellStyle name="Normal 3 2 3 3 3 5" xfId="15270"/>
    <cellStyle name="Normal 3 2 3 3 4" xfId="15271"/>
    <cellStyle name="Normal 3 2 3 3 4 2" xfId="15272"/>
    <cellStyle name="Normal 3 2 3 3 5" xfId="15273"/>
    <cellStyle name="Normal 3 2 3 3 5 2" xfId="15274"/>
    <cellStyle name="Normal 3 2 3 3 6" xfId="15275"/>
    <cellStyle name="Normal 3 2 3 3 7" xfId="15276"/>
    <cellStyle name="Normal 3 2 3 3_f_SSF" xfId="15277"/>
    <cellStyle name="Normal 3 2 3 4" xfId="15278"/>
    <cellStyle name="Normal 3 2 3 4 2" xfId="15279"/>
    <cellStyle name="Normal 3 2 3 4 2 2" xfId="15280"/>
    <cellStyle name="Normal 3 2 3 4 3" xfId="15281"/>
    <cellStyle name="Normal 3 2 3 4 3 2" xfId="15282"/>
    <cellStyle name="Normal 3 2 3 4 4" xfId="15283"/>
    <cellStyle name="Normal 3 2 3 4 5" xfId="15284"/>
    <cellStyle name="Normal 3 2 3 5" xfId="15285"/>
    <cellStyle name="Normal 3 2 3 5 2" xfId="15286"/>
    <cellStyle name="Normal 3 2 3 5 2 2" xfId="15287"/>
    <cellStyle name="Normal 3 2 3 5 3" xfId="15288"/>
    <cellStyle name="Normal 3 2 3 5 3 2" xfId="15289"/>
    <cellStyle name="Normal 3 2 3 5 4" xfId="15290"/>
    <cellStyle name="Normal 3 2 3 5 5" xfId="15291"/>
    <cellStyle name="Normal 3 2 3 6" xfId="15292"/>
    <cellStyle name="Normal 3 2 3 7" xfId="15293"/>
    <cellStyle name="Normal 3 2 3 8" xfId="15294"/>
    <cellStyle name="Normal 3 2 3_f_SSF" xfId="15295"/>
    <cellStyle name="Normal 3 2 4" xfId="15296"/>
    <cellStyle name="Normal 3 2 4 2" xfId="15297"/>
    <cellStyle name="Normal 3 2 4 2 2" xfId="15298"/>
    <cellStyle name="Normal 3 2 4 2 2 2" xfId="15299"/>
    <cellStyle name="Normal 3 2 4 2 2 2 2" xfId="15300"/>
    <cellStyle name="Normal 3 2 4 2 2 3" xfId="15301"/>
    <cellStyle name="Normal 3 2 4 2 2 3 2" xfId="15302"/>
    <cellStyle name="Normal 3 2 4 2 2 4" xfId="15303"/>
    <cellStyle name="Normal 3 2 4 2 2 5" xfId="15304"/>
    <cellStyle name="Normal 3 2 4 2 3" xfId="15305"/>
    <cellStyle name="Normal 3 2 4 2 3 2" xfId="15306"/>
    <cellStyle name="Normal 3 2 4 2 3 2 2" xfId="15307"/>
    <cellStyle name="Normal 3 2 4 2 3 3" xfId="15308"/>
    <cellStyle name="Normal 3 2 4 2 3 3 2" xfId="15309"/>
    <cellStyle name="Normal 3 2 4 2 3 4" xfId="15310"/>
    <cellStyle name="Normal 3 2 4 2 3 5" xfId="15311"/>
    <cellStyle name="Normal 3 2 4 2 4" xfId="15312"/>
    <cellStyle name="Normal 3 2 4 2 4 2" xfId="15313"/>
    <cellStyle name="Normal 3 2 4 2 5" xfId="15314"/>
    <cellStyle name="Normal 3 2 4 2 5 2" xfId="15315"/>
    <cellStyle name="Normal 3 2 4 2 6" xfId="15316"/>
    <cellStyle name="Normal 3 2 4 2 7" xfId="15317"/>
    <cellStyle name="Normal 3 2 4 2_f_SSF" xfId="15318"/>
    <cellStyle name="Normal 3 2 4 3" xfId="15319"/>
    <cellStyle name="Normal 3 2 4 3 2" xfId="15320"/>
    <cellStyle name="Normal 3 2 4 3 2 2" xfId="15321"/>
    <cellStyle name="Normal 3 2 4 3 3" xfId="15322"/>
    <cellStyle name="Normal 3 2 4 3 3 2" xfId="15323"/>
    <cellStyle name="Normal 3 2 4 3 4" xfId="15324"/>
    <cellStyle name="Normal 3 2 4 3 5" xfId="15325"/>
    <cellStyle name="Normal 3 2 4 4" xfId="15326"/>
    <cellStyle name="Normal 3 2 4 4 2" xfId="15327"/>
    <cellStyle name="Normal 3 2 4 4 2 2" xfId="15328"/>
    <cellStyle name="Normal 3 2 4 4 3" xfId="15329"/>
    <cellStyle name="Normal 3 2 4 4 3 2" xfId="15330"/>
    <cellStyle name="Normal 3 2 4 4 4" xfId="15331"/>
    <cellStyle name="Normal 3 2 4 4 5" xfId="15332"/>
    <cellStyle name="Normal 3 2 4 5" xfId="15333"/>
    <cellStyle name="Normal 3 2 4 6" xfId="15334"/>
    <cellStyle name="Normal 3 2 4 7" xfId="15335"/>
    <cellStyle name="Normal 3 2 4_f_SSF" xfId="15336"/>
    <cellStyle name="Normal 3 2 5" xfId="15337"/>
    <cellStyle name="Normal 3 2 5 2" xfId="15338"/>
    <cellStyle name="Normal 3 2 5 2 2" xfId="15339"/>
    <cellStyle name="Normal 3 2 5 2 2 2" xfId="15340"/>
    <cellStyle name="Normal 3 2 5 2 3" xfId="15341"/>
    <cellStyle name="Normal 3 2 5 2 3 2" xfId="15342"/>
    <cellStyle name="Normal 3 2 5 2 4" xfId="15343"/>
    <cellStyle name="Normal 3 2 5 2 5" xfId="15344"/>
    <cellStyle name="Normal 3 2 5 3" xfId="15345"/>
    <cellStyle name="Normal 3 2 5 3 2" xfId="15346"/>
    <cellStyle name="Normal 3 2 5 3 2 2" xfId="15347"/>
    <cellStyle name="Normal 3 2 5 3 3" xfId="15348"/>
    <cellStyle name="Normal 3 2 5 3 3 2" xfId="15349"/>
    <cellStyle name="Normal 3 2 5 3 4" xfId="15350"/>
    <cellStyle name="Normal 3 2 5 3 5" xfId="15351"/>
    <cellStyle name="Normal 3 2 5 4" xfId="15352"/>
    <cellStyle name="Normal 3 2 5 4 2" xfId="15353"/>
    <cellStyle name="Normal 3 2 5 5" xfId="15354"/>
    <cellStyle name="Normal 3 2 5 5 2" xfId="15355"/>
    <cellStyle name="Normal 3 2 5 6" xfId="15356"/>
    <cellStyle name="Normal 3 2 5 7" xfId="15357"/>
    <cellStyle name="Normal 3 2 5_f_SSF" xfId="15358"/>
    <cellStyle name="Normal 3 2 6" xfId="15359"/>
    <cellStyle name="Normal 3 2 6 2" xfId="15360"/>
    <cellStyle name="Normal 3 2 6 2 2" xfId="15361"/>
    <cellStyle name="Normal 3 2 6 2 2 2" xfId="15362"/>
    <cellStyle name="Normal 3 2 6 2 3" xfId="15363"/>
    <cellStyle name="Normal 3 2 6 2 3 2" xfId="15364"/>
    <cellStyle name="Normal 3 2 6 2 4" xfId="15365"/>
    <cellStyle name="Normal 3 2 6 2 5" xfId="15366"/>
    <cellStyle name="Normal 3 2 6 3" xfId="15367"/>
    <cellStyle name="Normal 3 2 6 3 2" xfId="15368"/>
    <cellStyle name="Normal 3 2 6 3 2 2" xfId="15369"/>
    <cellStyle name="Normal 3 2 6 3 3" xfId="15370"/>
    <cellStyle name="Normal 3 2 6 3 3 2" xfId="15371"/>
    <cellStyle name="Normal 3 2 6 3 4" xfId="15372"/>
    <cellStyle name="Normal 3 2 6 3 5" xfId="15373"/>
    <cellStyle name="Normal 3 2 6 4" xfId="15374"/>
    <cellStyle name="Normal 3 2 6 4 2" xfId="15375"/>
    <cellStyle name="Normal 3 2 6 5" xfId="15376"/>
    <cellStyle name="Normal 3 2 6 5 2" xfId="15377"/>
    <cellStyle name="Normal 3 2 6 6" xfId="15378"/>
    <cellStyle name="Normal 3 2 6 7" xfId="15379"/>
    <cellStyle name="Normal 3 2 6_f_SSF" xfId="15380"/>
    <cellStyle name="Normal 3 2 7" xfId="15381"/>
    <cellStyle name="Normal 3 2 7 2" xfId="15382"/>
    <cellStyle name="Normal 3 2 7 2 2" xfId="15383"/>
    <cellStyle name="Normal 3 2 7 3" xfId="15384"/>
    <cellStyle name="Normal 3 2 7 3 2" xfId="15385"/>
    <cellStyle name="Normal 3 2 7 4" xfId="15386"/>
    <cellStyle name="Normal 3 2 7 5" xfId="15387"/>
    <cellStyle name="Normal 3 2 8" xfId="15388"/>
    <cellStyle name="Normal 3 2 8 2" xfId="15389"/>
    <cellStyle name="Normal 3 2 8 2 2" xfId="15390"/>
    <cellStyle name="Normal 3 2 8 3" xfId="15391"/>
    <cellStyle name="Normal 3 2 8 3 2" xfId="15392"/>
    <cellStyle name="Normal 3 2 8 4" xfId="15393"/>
    <cellStyle name="Normal 3 2 8 5" xfId="15394"/>
    <cellStyle name="Normal 3 2 9" xfId="15395"/>
    <cellStyle name="Normal 3 2_Cumulative" xfId="15396"/>
    <cellStyle name="Normal 3 3" xfId="15397"/>
    <cellStyle name="Normal 3 3 2" xfId="15398"/>
    <cellStyle name="Normal 3 4" xfId="15399"/>
    <cellStyle name="Normal 3 4 2" xfId="15400"/>
    <cellStyle name="Normal 3 4 2 2" xfId="15401"/>
    <cellStyle name="Normal 3 4 2 2 2" xfId="15402"/>
    <cellStyle name="Normal 3 4 2 2 2 2" xfId="15403"/>
    <cellStyle name="Normal 3 4 2 2 2 2 2" xfId="15404"/>
    <cellStyle name="Normal 3 4 2 2 2 3" xfId="15405"/>
    <cellStyle name="Normal 3 4 2 2 2 3 2" xfId="15406"/>
    <cellStyle name="Normal 3 4 2 2 2 4" xfId="15407"/>
    <cellStyle name="Normal 3 4 2 2 2 5" xfId="15408"/>
    <cellStyle name="Normal 3 4 2 2 3" xfId="15409"/>
    <cellStyle name="Normal 3 4 2 2 3 2" xfId="15410"/>
    <cellStyle name="Normal 3 4 2 2 3 2 2" xfId="15411"/>
    <cellStyle name="Normal 3 4 2 2 3 3" xfId="15412"/>
    <cellStyle name="Normal 3 4 2 2 3 3 2" xfId="15413"/>
    <cellStyle name="Normal 3 4 2 2 3 4" xfId="15414"/>
    <cellStyle name="Normal 3 4 2 2 3 5" xfId="15415"/>
    <cellStyle name="Normal 3 4 2 2 4" xfId="15416"/>
    <cellStyle name="Normal 3 4 2 2 4 2" xfId="15417"/>
    <cellStyle name="Normal 3 4 2 2 5" xfId="15418"/>
    <cellStyle name="Normal 3 4 2 2 5 2" xfId="15419"/>
    <cellStyle name="Normal 3 4 2 2 6" xfId="15420"/>
    <cellStyle name="Normal 3 4 2 2 7" xfId="15421"/>
    <cellStyle name="Normal 3 4 2 2_f_SSF" xfId="15422"/>
    <cellStyle name="Normal 3 4 2 3" xfId="15423"/>
    <cellStyle name="Normal 3 4 2 3 2" xfId="15424"/>
    <cellStyle name="Normal 3 4 2 3 2 2" xfId="15425"/>
    <cellStyle name="Normal 3 4 2 3 3" xfId="15426"/>
    <cellStyle name="Normal 3 4 2 3 3 2" xfId="15427"/>
    <cellStyle name="Normal 3 4 2 3 4" xfId="15428"/>
    <cellStyle name="Normal 3 4 2 3 5" xfId="15429"/>
    <cellStyle name="Normal 3 4 2 4" xfId="15430"/>
    <cellStyle name="Normal 3 4 2 4 2" xfId="15431"/>
    <cellStyle name="Normal 3 4 2 4 2 2" xfId="15432"/>
    <cellStyle name="Normal 3 4 2 4 3" xfId="15433"/>
    <cellStyle name="Normal 3 4 2 4 3 2" xfId="15434"/>
    <cellStyle name="Normal 3 4 2 4 4" xfId="15435"/>
    <cellStyle name="Normal 3 4 2 4 5" xfId="15436"/>
    <cellStyle name="Normal 3 4 2 5" xfId="15437"/>
    <cellStyle name="Normal 3 4 2 5 2" xfId="15438"/>
    <cellStyle name="Normal 3 4 2 6" xfId="15439"/>
    <cellStyle name="Normal 3 4 2 6 2" xfId="15440"/>
    <cellStyle name="Normal 3 4 2 7" xfId="15441"/>
    <cellStyle name="Normal 3 4 2 8" xfId="15442"/>
    <cellStyle name="Normal 3 4 2_f_SSF" xfId="15443"/>
    <cellStyle name="Normal 3 4 3" xfId="15444"/>
    <cellStyle name="Normal 3 4 3 2" xfId="15445"/>
    <cellStyle name="Normal 3 4 3 2 2" xfId="15446"/>
    <cellStyle name="Normal 3 4 3 2 2 2" xfId="15447"/>
    <cellStyle name="Normal 3 4 3 2 3" xfId="15448"/>
    <cellStyle name="Normal 3 4 3 2 3 2" xfId="15449"/>
    <cellStyle name="Normal 3 4 3 2 4" xfId="15450"/>
    <cellStyle name="Normal 3 4 3 2 5" xfId="15451"/>
    <cellStyle name="Normal 3 4 3 3" xfId="15452"/>
    <cellStyle name="Normal 3 4 3 3 2" xfId="15453"/>
    <cellStyle name="Normal 3 4 3 3 2 2" xfId="15454"/>
    <cellStyle name="Normal 3 4 3 3 3" xfId="15455"/>
    <cellStyle name="Normal 3 4 3 3 3 2" xfId="15456"/>
    <cellStyle name="Normal 3 4 3 3 4" xfId="15457"/>
    <cellStyle name="Normal 3 4 3 3 5" xfId="15458"/>
    <cellStyle name="Normal 3 4 3 4" xfId="15459"/>
    <cellStyle name="Normal 3 4 3 4 2" xfId="15460"/>
    <cellStyle name="Normal 3 4 3 5" xfId="15461"/>
    <cellStyle name="Normal 3 4 3 5 2" xfId="15462"/>
    <cellStyle name="Normal 3 4 3 6" xfId="15463"/>
    <cellStyle name="Normal 3 4 3 7" xfId="15464"/>
    <cellStyle name="Normal 3 4 3_f_SSF" xfId="15465"/>
    <cellStyle name="Normal 3 4 4" xfId="15466"/>
    <cellStyle name="Normal 3 4 4 2" xfId="15467"/>
    <cellStyle name="Normal 3 4 4 2 2" xfId="15468"/>
    <cellStyle name="Normal 3 4 4 3" xfId="15469"/>
    <cellStyle name="Normal 3 4 4 3 2" xfId="15470"/>
    <cellStyle name="Normal 3 4 4 4" xfId="15471"/>
    <cellStyle name="Normal 3 4 4 5" xfId="15472"/>
    <cellStyle name="Normal 3 4 5" xfId="15473"/>
    <cellStyle name="Normal 3 4 5 2" xfId="15474"/>
    <cellStyle name="Normal 3 4 5 2 2" xfId="15475"/>
    <cellStyle name="Normal 3 4 5 3" xfId="15476"/>
    <cellStyle name="Normal 3 4 5 3 2" xfId="15477"/>
    <cellStyle name="Normal 3 4 5 4" xfId="15478"/>
    <cellStyle name="Normal 3 4 5 5" xfId="15479"/>
    <cellStyle name="Normal 3 4 6" xfId="15480"/>
    <cellStyle name="Normal 3 4 7" xfId="15481"/>
    <cellStyle name="Normal 3 4 8" xfId="15482"/>
    <cellStyle name="Normal 3 4_f_SSF" xfId="15483"/>
    <cellStyle name="Normal 3 5" xfId="15484"/>
    <cellStyle name="Normal 3 5 2" xfId="15485"/>
    <cellStyle name="Normal 3 5 2 2" xfId="15486"/>
    <cellStyle name="Normal 3 5 2 2 2" xfId="15487"/>
    <cellStyle name="Normal 3 5 2 2 2 2" xfId="15488"/>
    <cellStyle name="Normal 3 5 2 2 2 2 2" xfId="15489"/>
    <cellStyle name="Normal 3 5 2 2 2 3" xfId="15490"/>
    <cellStyle name="Normal 3 5 2 2 2 3 2" xfId="15491"/>
    <cellStyle name="Normal 3 5 2 2 2 4" xfId="15492"/>
    <cellStyle name="Normal 3 5 2 2 2 5" xfId="15493"/>
    <cellStyle name="Normal 3 5 2 2 3" xfId="15494"/>
    <cellStyle name="Normal 3 5 2 2 3 2" xfId="15495"/>
    <cellStyle name="Normal 3 5 2 2 3 2 2" xfId="15496"/>
    <cellStyle name="Normal 3 5 2 2 3 3" xfId="15497"/>
    <cellStyle name="Normal 3 5 2 2 3 3 2" xfId="15498"/>
    <cellStyle name="Normal 3 5 2 2 3 4" xfId="15499"/>
    <cellStyle name="Normal 3 5 2 2 3 5" xfId="15500"/>
    <cellStyle name="Normal 3 5 2 2 4" xfId="15501"/>
    <cellStyle name="Normal 3 5 2 2 4 2" xfId="15502"/>
    <cellStyle name="Normal 3 5 2 2 5" xfId="15503"/>
    <cellStyle name="Normal 3 5 2 2 5 2" xfId="15504"/>
    <cellStyle name="Normal 3 5 2 2 6" xfId="15505"/>
    <cellStyle name="Normal 3 5 2 2 7" xfId="15506"/>
    <cellStyle name="Normal 3 5 2 2_f_SSF" xfId="15507"/>
    <cellStyle name="Normal 3 5 2 3" xfId="15508"/>
    <cellStyle name="Normal 3 5 2 3 2" xfId="15509"/>
    <cellStyle name="Normal 3 5 2 3 2 2" xfId="15510"/>
    <cellStyle name="Normal 3 5 2 3 3" xfId="15511"/>
    <cellStyle name="Normal 3 5 2 3 3 2" xfId="15512"/>
    <cellStyle name="Normal 3 5 2 3 4" xfId="15513"/>
    <cellStyle name="Normal 3 5 2 3 5" xfId="15514"/>
    <cellStyle name="Normal 3 5 2 4" xfId="15515"/>
    <cellStyle name="Normal 3 5 2 4 2" xfId="15516"/>
    <cellStyle name="Normal 3 5 2 4 2 2" xfId="15517"/>
    <cellStyle name="Normal 3 5 2 4 3" xfId="15518"/>
    <cellStyle name="Normal 3 5 2 4 3 2" xfId="15519"/>
    <cellStyle name="Normal 3 5 2 4 4" xfId="15520"/>
    <cellStyle name="Normal 3 5 2 4 5" xfId="15521"/>
    <cellStyle name="Normal 3 5 2 5" xfId="15522"/>
    <cellStyle name="Normal 3 5 2 5 2" xfId="15523"/>
    <cellStyle name="Normal 3 5 2 6" xfId="15524"/>
    <cellStyle name="Normal 3 5 2 6 2" xfId="15525"/>
    <cellStyle name="Normal 3 5 2 7" xfId="15526"/>
    <cellStyle name="Normal 3 5 2 8" xfId="15527"/>
    <cellStyle name="Normal 3 5 2_f_SSF" xfId="15528"/>
    <cellStyle name="Normal 3 5 3" xfId="15529"/>
    <cellStyle name="Normal 3 5 3 2" xfId="15530"/>
    <cellStyle name="Normal 3 5 3 2 2" xfId="15531"/>
    <cellStyle name="Normal 3 5 3 2 2 2" xfId="15532"/>
    <cellStyle name="Normal 3 5 3 2 3" xfId="15533"/>
    <cellStyle name="Normal 3 5 3 2 3 2" xfId="15534"/>
    <cellStyle name="Normal 3 5 3 2 4" xfId="15535"/>
    <cellStyle name="Normal 3 5 3 2 5" xfId="15536"/>
    <cellStyle name="Normal 3 5 3 3" xfId="15537"/>
    <cellStyle name="Normal 3 5 3 3 2" xfId="15538"/>
    <cellStyle name="Normal 3 5 3 3 2 2" xfId="15539"/>
    <cellStyle name="Normal 3 5 3 3 3" xfId="15540"/>
    <cellStyle name="Normal 3 5 3 3 3 2" xfId="15541"/>
    <cellStyle name="Normal 3 5 3 3 4" xfId="15542"/>
    <cellStyle name="Normal 3 5 3 3 5" xfId="15543"/>
    <cellStyle name="Normal 3 5 3 4" xfId="15544"/>
    <cellStyle name="Normal 3 5 3 4 2" xfId="15545"/>
    <cellStyle name="Normal 3 5 3 5" xfId="15546"/>
    <cellStyle name="Normal 3 5 3 5 2" xfId="15547"/>
    <cellStyle name="Normal 3 5 3 6" xfId="15548"/>
    <cellStyle name="Normal 3 5 3 7" xfId="15549"/>
    <cellStyle name="Normal 3 5 3_f_SSF" xfId="15550"/>
    <cellStyle name="Normal 3 5 4" xfId="15551"/>
    <cellStyle name="Normal 3 5 4 2" xfId="15552"/>
    <cellStyle name="Normal 3 5 4 2 2" xfId="15553"/>
    <cellStyle name="Normal 3 5 4 3" xfId="15554"/>
    <cellStyle name="Normal 3 5 4 3 2" xfId="15555"/>
    <cellStyle name="Normal 3 5 4 4" xfId="15556"/>
    <cellStyle name="Normal 3 5 4 5" xfId="15557"/>
    <cellStyle name="Normal 3 5 5" xfId="15558"/>
    <cellStyle name="Normal 3 5 5 2" xfId="15559"/>
    <cellStyle name="Normal 3 5 5 2 2" xfId="15560"/>
    <cellStyle name="Normal 3 5 5 3" xfId="15561"/>
    <cellStyle name="Normal 3 5 5 3 2" xfId="15562"/>
    <cellStyle name="Normal 3 5 5 4" xfId="15563"/>
    <cellStyle name="Normal 3 5 5 5" xfId="15564"/>
    <cellStyle name="Normal 3 5 6" xfId="15565"/>
    <cellStyle name="Normal 3 5 7" xfId="15566"/>
    <cellStyle name="Normal 3 5_f_SSF" xfId="15567"/>
    <cellStyle name="Normal 3 6" xfId="15568"/>
    <cellStyle name="Normal 3 6 2" xfId="15569"/>
    <cellStyle name="Normal 3 6 2 2" xfId="15570"/>
    <cellStyle name="Normal 3 6 2 2 2" xfId="15571"/>
    <cellStyle name="Normal 3 6 2 2 2 2" xfId="15572"/>
    <cellStyle name="Normal 3 6 2 2 3" xfId="15573"/>
    <cellStyle name="Normal 3 6 2 2 3 2" xfId="15574"/>
    <cellStyle name="Normal 3 6 2 2 4" xfId="15575"/>
    <cellStyle name="Normal 3 6 2 2 5" xfId="15576"/>
    <cellStyle name="Normal 3 6 2 3" xfId="15577"/>
    <cellStyle name="Normal 3 6 2 3 2" xfId="15578"/>
    <cellStyle name="Normal 3 6 2 3 2 2" xfId="15579"/>
    <cellStyle name="Normal 3 6 2 3 3" xfId="15580"/>
    <cellStyle name="Normal 3 6 2 3 3 2" xfId="15581"/>
    <cellStyle name="Normal 3 6 2 3 4" xfId="15582"/>
    <cellStyle name="Normal 3 6 2 3 5" xfId="15583"/>
    <cellStyle name="Normal 3 6 2 4" xfId="15584"/>
    <cellStyle name="Normal 3 6 2 4 2" xfId="15585"/>
    <cellStyle name="Normal 3 6 2 5" xfId="15586"/>
    <cellStyle name="Normal 3 6 2 5 2" xfId="15587"/>
    <cellStyle name="Normal 3 6 2 6" xfId="15588"/>
    <cellStyle name="Normal 3 6 2 7" xfId="15589"/>
    <cellStyle name="Normal 3 6 2_f_SSF" xfId="15590"/>
    <cellStyle name="Normal 3 6 3" xfId="15591"/>
    <cellStyle name="Normal 3 6 3 2" xfId="15592"/>
    <cellStyle name="Normal 3 6 3 2 2" xfId="15593"/>
    <cellStyle name="Normal 3 6 3 3" xfId="15594"/>
    <cellStyle name="Normal 3 6 3 3 2" xfId="15595"/>
    <cellStyle name="Normal 3 6 3 4" xfId="15596"/>
    <cellStyle name="Normal 3 6 3 5" xfId="15597"/>
    <cellStyle name="Normal 3 6 4" xfId="15598"/>
    <cellStyle name="Normal 3 6 4 2" xfId="15599"/>
    <cellStyle name="Normal 3 6 4 2 2" xfId="15600"/>
    <cellStyle name="Normal 3 6 4 3" xfId="15601"/>
    <cellStyle name="Normal 3 6 4 3 2" xfId="15602"/>
    <cellStyle name="Normal 3 6 4 4" xfId="15603"/>
    <cellStyle name="Normal 3 6 4 5" xfId="15604"/>
    <cellStyle name="Normal 3 6 5" xfId="15605"/>
    <cellStyle name="Normal 3 6 6" xfId="15606"/>
    <cellStyle name="Normal 3 6_f_SSF" xfId="15607"/>
    <cellStyle name="Normal 3 7" xfId="15608"/>
    <cellStyle name="Normal 3 7 2" xfId="15609"/>
    <cellStyle name="Normal 3 7 2 2" xfId="15610"/>
    <cellStyle name="Normal 3 7 2 2 2" xfId="15611"/>
    <cellStyle name="Normal 3 7 2 3" xfId="15612"/>
    <cellStyle name="Normal 3 7 2 3 2" xfId="15613"/>
    <cellStyle name="Normal 3 7 2 4" xfId="15614"/>
    <cellStyle name="Normal 3 7 2 5" xfId="15615"/>
    <cellStyle name="Normal 3 7 3" xfId="15616"/>
    <cellStyle name="Normal 3 7 3 2" xfId="15617"/>
    <cellStyle name="Normal 3 7 3 2 2" xfId="15618"/>
    <cellStyle name="Normal 3 7 3 3" xfId="15619"/>
    <cellStyle name="Normal 3 7 3 3 2" xfId="15620"/>
    <cellStyle name="Normal 3 7 3 4" xfId="15621"/>
    <cellStyle name="Normal 3 7 3 5" xfId="15622"/>
    <cellStyle name="Normal 3 7 4" xfId="15623"/>
    <cellStyle name="Normal 3 7 5" xfId="15624"/>
    <cellStyle name="Normal 3 7_f_SSF" xfId="15625"/>
    <cellStyle name="Normal 3 8" xfId="15626"/>
    <cellStyle name="Normal 3 8 2" xfId="15627"/>
    <cellStyle name="Normal 3 8 2 2" xfId="15628"/>
    <cellStyle name="Normal 3 8 2 2 2" xfId="15629"/>
    <cellStyle name="Normal 3 8 2 3" xfId="15630"/>
    <cellStyle name="Normal 3 8 2 3 2" xfId="15631"/>
    <cellStyle name="Normal 3 8 2 4" xfId="15632"/>
    <cellStyle name="Normal 3 8 2 5" xfId="15633"/>
    <cellStyle name="Normal 3 8 3" xfId="15634"/>
    <cellStyle name="Normal 3 8 3 2" xfId="15635"/>
    <cellStyle name="Normal 3 8 3 2 2" xfId="15636"/>
    <cellStyle name="Normal 3 8 3 3" xfId="15637"/>
    <cellStyle name="Normal 3 8 3 3 2" xfId="15638"/>
    <cellStyle name="Normal 3 8 3 4" xfId="15639"/>
    <cellStyle name="Normal 3 8 3 5" xfId="15640"/>
    <cellStyle name="Normal 3 8 4" xfId="15641"/>
    <cellStyle name="Normal 3 8 5" xfId="15642"/>
    <cellStyle name="Normal 3 8_f_SSF" xfId="15643"/>
    <cellStyle name="Normal 3 9" xfId="15644"/>
    <cellStyle name="Normal 3 9 2" xfId="15645"/>
    <cellStyle name="Normal 3 9 3" xfId="15646"/>
    <cellStyle name="Normal 3_20110905_HELLENIC DEBT PER ISIN_charts_profile" xfId="15647"/>
    <cellStyle name="Normal 30" xfId="15648"/>
    <cellStyle name="Normal 30 2" xfId="15649"/>
    <cellStyle name="Normal 30 2 2" xfId="15650"/>
    <cellStyle name="Normal 30 2 3" xfId="15651"/>
    <cellStyle name="Normal 30 2 4" xfId="15652"/>
    <cellStyle name="Normal 30 3" xfId="15653"/>
    <cellStyle name="Normal 30 4" xfId="15654"/>
    <cellStyle name="Normal 30 5" xfId="15655"/>
    <cellStyle name="Normal 30 6" xfId="15656"/>
    <cellStyle name="Normal 30 7" xfId="15657"/>
    <cellStyle name="Normal 30_Cumulative" xfId="15658"/>
    <cellStyle name="Normal 31" xfId="15659"/>
    <cellStyle name="Normal 31 2" xfId="15660"/>
    <cellStyle name="Normal 31 2 2" xfId="15661"/>
    <cellStyle name="Normal 31 2 3" xfId="15662"/>
    <cellStyle name="Normal 31 2 4" xfId="15663"/>
    <cellStyle name="Normal 31 3" xfId="15664"/>
    <cellStyle name="Normal 31 4" xfId="15665"/>
    <cellStyle name="Normal 31 5" xfId="15666"/>
    <cellStyle name="Normal 31 6" xfId="15667"/>
    <cellStyle name="Normal 31 7" xfId="15668"/>
    <cellStyle name="Normal 31_Cumulative" xfId="15669"/>
    <cellStyle name="Normal 32" xfId="15670"/>
    <cellStyle name="Normal 32 2" xfId="15671"/>
    <cellStyle name="Normal 32 2 2" xfId="15672"/>
    <cellStyle name="Normal 32 2 3" xfId="15673"/>
    <cellStyle name="Normal 32 2 4" xfId="15674"/>
    <cellStyle name="Normal 32 3" xfId="15675"/>
    <cellStyle name="Normal 32 4" xfId="15676"/>
    <cellStyle name="Normal 32 5" xfId="15677"/>
    <cellStyle name="Normal 32 6" xfId="15678"/>
    <cellStyle name="Normal 32 7" xfId="15679"/>
    <cellStyle name="Normal 32_Cumulative" xfId="15680"/>
    <cellStyle name="Normal 33" xfId="15681"/>
    <cellStyle name="Normal 33 2" xfId="15682"/>
    <cellStyle name="Normal 33 2 2" xfId="15683"/>
    <cellStyle name="Normal 33 2 3" xfId="15684"/>
    <cellStyle name="Normal 33 2 4" xfId="15685"/>
    <cellStyle name="Normal 33 3" xfId="15686"/>
    <cellStyle name="Normal 33 4" xfId="15687"/>
    <cellStyle name="Normal 33 5" xfId="15688"/>
    <cellStyle name="Normal 33 6" xfId="15689"/>
    <cellStyle name="Normal 33 7" xfId="15690"/>
    <cellStyle name="Normal 33_Cumulative" xfId="15691"/>
    <cellStyle name="Normal 34" xfId="15692"/>
    <cellStyle name="Normal 34 2" xfId="15693"/>
    <cellStyle name="Normal 34 2 2" xfId="15694"/>
    <cellStyle name="Normal 34 2 3" xfId="15695"/>
    <cellStyle name="Normal 34 2 4" xfId="15696"/>
    <cellStyle name="Normal 34 3" xfId="15697"/>
    <cellStyle name="Normal 34 4" xfId="15698"/>
    <cellStyle name="Normal 34 5" xfId="15699"/>
    <cellStyle name="Normal 34 6" xfId="15700"/>
    <cellStyle name="Normal 34 7" xfId="15701"/>
    <cellStyle name="Normal 34_Cumulative" xfId="15702"/>
    <cellStyle name="Normal 35" xfId="15703"/>
    <cellStyle name="Normal 35 2" xfId="15704"/>
    <cellStyle name="Normal 35 2 2" xfId="15705"/>
    <cellStyle name="Normal 35 2 3" xfId="15706"/>
    <cellStyle name="Normal 35 2 4" xfId="15707"/>
    <cellStyle name="Normal 35 3" xfId="15708"/>
    <cellStyle name="Normal 35 4" xfId="15709"/>
    <cellStyle name="Normal 35 5" xfId="15710"/>
    <cellStyle name="Normal 35 6" xfId="15711"/>
    <cellStyle name="Normal 35 7" xfId="15712"/>
    <cellStyle name="Normal 35_Cumulative" xfId="15713"/>
    <cellStyle name="Normal 36" xfId="15714"/>
    <cellStyle name="Normal 36 2" xfId="15715"/>
    <cellStyle name="Normal 36 2 2" xfId="15716"/>
    <cellStyle name="Normal 36 2 3" xfId="15717"/>
    <cellStyle name="Normal 36 2 4" xfId="15718"/>
    <cellStyle name="Normal 36 3" xfId="15719"/>
    <cellStyle name="Normal 36 4" xfId="15720"/>
    <cellStyle name="Normal 36 5" xfId="15721"/>
    <cellStyle name="Normal 36 6" xfId="15722"/>
    <cellStyle name="Normal 36 7" xfId="15723"/>
    <cellStyle name="Normal 36_Cumulative" xfId="15724"/>
    <cellStyle name="Normal 37" xfId="15725"/>
    <cellStyle name="Normal 37 2" xfId="15726"/>
    <cellStyle name="Normal 37 2 2" xfId="15727"/>
    <cellStyle name="Normal 37 2 2 2" xfId="15728"/>
    <cellStyle name="Normal 37 2 2 3" xfId="15729"/>
    <cellStyle name="Normal 37 2 2 4" xfId="15730"/>
    <cellStyle name="Normal 37 2 2 5" xfId="15731"/>
    <cellStyle name="Normal 37 2 3" xfId="15732"/>
    <cellStyle name="Normal 37 2 4" xfId="15733"/>
    <cellStyle name="Normal 37 2_20120313_final_participating_bonds_mar2012_interest_calc" xfId="15734"/>
    <cellStyle name="Normal 37 3" xfId="15735"/>
    <cellStyle name="Normal 37 3 2" xfId="15736"/>
    <cellStyle name="Normal 37 3 3" xfId="15737"/>
    <cellStyle name="Normal 37 3 4" xfId="15738"/>
    <cellStyle name="Normal 37 3 5" xfId="15739"/>
    <cellStyle name="Normal 37 4" xfId="15740"/>
    <cellStyle name="Normal 37 5" xfId="15741"/>
    <cellStyle name="Normal 37_20120313_final_participating_bonds_mar2012_interest_calc" xfId="15742"/>
    <cellStyle name="Normal 38" xfId="15743"/>
    <cellStyle name="Normal 38 2" xfId="15744"/>
    <cellStyle name="Normal 38 2 2" xfId="15745"/>
    <cellStyle name="Normal 38 2 2 2" xfId="15746"/>
    <cellStyle name="Normal 38 2 2 3" xfId="15747"/>
    <cellStyle name="Normal 38 2 2 4" xfId="15748"/>
    <cellStyle name="Normal 38 2 2 5" xfId="15749"/>
    <cellStyle name="Normal 38 2 3" xfId="15750"/>
    <cellStyle name="Normal 38 2 4" xfId="15751"/>
    <cellStyle name="Normal 38 2_20120313_final_participating_bonds_mar2012_interest_calc" xfId="15752"/>
    <cellStyle name="Normal 38 3" xfId="15753"/>
    <cellStyle name="Normal 38 3 2" xfId="15754"/>
    <cellStyle name="Normal 38 3 3" xfId="15755"/>
    <cellStyle name="Normal 38 3 4" xfId="15756"/>
    <cellStyle name="Normal 38 3 5" xfId="15757"/>
    <cellStyle name="Normal 38 4" xfId="15758"/>
    <cellStyle name="Normal 38 5" xfId="15759"/>
    <cellStyle name="Normal 38_20120313_final_participating_bonds_mar2012_interest_calc" xfId="15760"/>
    <cellStyle name="Normal 39" xfId="15761"/>
    <cellStyle name="Normal 39 2" xfId="15762"/>
    <cellStyle name="Normal 39 2 2" xfId="15763"/>
    <cellStyle name="Normal 39 2 2 2" xfId="15764"/>
    <cellStyle name="Normal 39 2 2 3" xfId="15765"/>
    <cellStyle name="Normal 39 2 2 4" xfId="15766"/>
    <cellStyle name="Normal 39 2 2 5" xfId="15767"/>
    <cellStyle name="Normal 39 2 3" xfId="15768"/>
    <cellStyle name="Normal 39 2 4" xfId="15769"/>
    <cellStyle name="Normal 39 2_20120313_final_participating_bonds_mar2012_interest_calc" xfId="15770"/>
    <cellStyle name="Normal 39 3" xfId="15771"/>
    <cellStyle name="Normal 39 3 2" xfId="15772"/>
    <cellStyle name="Normal 39 3 3" xfId="15773"/>
    <cellStyle name="Normal 39 3 4" xfId="15774"/>
    <cellStyle name="Normal 39 3 5" xfId="15775"/>
    <cellStyle name="Normal 39 4" xfId="15776"/>
    <cellStyle name="Normal 39 5" xfId="15777"/>
    <cellStyle name="Normal 39_20120313_final_participating_bonds_mar2012_interest_calc" xfId="15778"/>
    <cellStyle name="Normal 4" xfId="15779"/>
    <cellStyle name="Normal 4 10" xfId="15780"/>
    <cellStyle name="Normal 4 11" xfId="15781"/>
    <cellStyle name="Normal 4 12" xfId="15782"/>
    <cellStyle name="Normal 4 13" xfId="15783"/>
    <cellStyle name="Normal 4 14" xfId="15784"/>
    <cellStyle name="Normal 4 15" xfId="15785"/>
    <cellStyle name="Normal 4 2" xfId="15786"/>
    <cellStyle name="Normal 4 2 2" xfId="15787"/>
    <cellStyle name="Normal 4 2 2 2" xfId="15788"/>
    <cellStyle name="Normal 4 2 2 2 2" xfId="15789"/>
    <cellStyle name="Normal 4 2 2 2 3" xfId="15790"/>
    <cellStyle name="Normal 4 2 2 2 4" xfId="15791"/>
    <cellStyle name="Normal 4 2 2 2 5" xfId="15792"/>
    <cellStyle name="Normal 4 2 2 3" xfId="15793"/>
    <cellStyle name="Normal 4 2 2 4" xfId="15794"/>
    <cellStyle name="Normal 4 2 2 5" xfId="15795"/>
    <cellStyle name="Normal 4 2 2 6" xfId="15796"/>
    <cellStyle name="Normal 4 2 2 7" xfId="15797"/>
    <cellStyle name="Normal 4 2 2 8" xfId="15798"/>
    <cellStyle name="Normal 4 2 2_20120313_final_participating_bonds_mar2012_interest_calc" xfId="15799"/>
    <cellStyle name="Normal 4 2 3" xfId="15800"/>
    <cellStyle name="Normal 4 2 3 2" xfId="15801"/>
    <cellStyle name="Normal 4 2 3 3" xfId="15802"/>
    <cellStyle name="Normal 4 2 3 4" xfId="15803"/>
    <cellStyle name="Normal 4 2 3 5" xfId="15804"/>
    <cellStyle name="Normal 4 2 4" xfId="15805"/>
    <cellStyle name="Normal 4 2 5" xfId="15806"/>
    <cellStyle name="Normal 4 2 6" xfId="15807"/>
    <cellStyle name="Normal 4 2 7" xfId="15808"/>
    <cellStyle name="Normal 4 2 8" xfId="15809"/>
    <cellStyle name="Normal 4 2_20120313_final_participating_bonds_mar2012_interest_calc" xfId="15810"/>
    <cellStyle name="Normal 4 3" xfId="15811"/>
    <cellStyle name="Normal 4 3 2" xfId="15812"/>
    <cellStyle name="Normal 4 3 2 2" xfId="15813"/>
    <cellStyle name="Normal 4 3 2 3" xfId="15814"/>
    <cellStyle name="Normal 4 3 2 4" xfId="15815"/>
    <cellStyle name="Normal 4 3 2 5" xfId="15816"/>
    <cellStyle name="Normal 4 3 3" xfId="15817"/>
    <cellStyle name="Normal 4 3 4" xfId="15818"/>
    <cellStyle name="Normal 4 3 5" xfId="15819"/>
    <cellStyle name="Normal 4 3 6" xfId="15820"/>
    <cellStyle name="Normal 4 3 7" xfId="15821"/>
    <cellStyle name="Normal 4 3 8" xfId="15822"/>
    <cellStyle name="Normal 4 3_Cumulative" xfId="15823"/>
    <cellStyle name="Normal 4 4" xfId="15824"/>
    <cellStyle name="Normal 4 4 2" xfId="15825"/>
    <cellStyle name="Normal 4 4 2 2" xfId="15826"/>
    <cellStyle name="Normal 4 4 2 2 2" xfId="15827"/>
    <cellStyle name="Normal 4 4 2 2 3" xfId="15828"/>
    <cellStyle name="Normal 4 4 2 2 4" xfId="15829"/>
    <cellStyle name="Normal 4 4 2 2 5" xfId="15830"/>
    <cellStyle name="Normal 4 4 2 2 6" xfId="15831"/>
    <cellStyle name="Normal 4 4 2 2 7" xfId="15832"/>
    <cellStyle name="Normal 4 4 2 3" xfId="15833"/>
    <cellStyle name="Normal 4 4 2 4" xfId="15834"/>
    <cellStyle name="Normal 4 4 2 5" xfId="15835"/>
    <cellStyle name="Normal 4 4 2 6" xfId="15836"/>
    <cellStyle name="Normal 4 4 2 7" xfId="15837"/>
    <cellStyle name="Normal 4 4 2 8" xfId="15838"/>
    <cellStyle name="Normal 4 4 3" xfId="15839"/>
    <cellStyle name="Normal 4 4 3 2" xfId="15840"/>
    <cellStyle name="Normal 4 4 3 3" xfId="15841"/>
    <cellStyle name="Normal 4 4 3 4" xfId="15842"/>
    <cellStyle name="Normal 4 4 3 5" xfId="15843"/>
    <cellStyle name="Normal 4 4 3 6" xfId="15844"/>
    <cellStyle name="Normal 4 4 3 7" xfId="15845"/>
    <cellStyle name="Normal 4 4 4" xfId="15846"/>
    <cellStyle name="Normal 4 4 5" xfId="15847"/>
    <cellStyle name="Normal 4 4 6" xfId="15848"/>
    <cellStyle name="Normal 4 4 7" xfId="15849"/>
    <cellStyle name="Normal 4 4 8" xfId="15850"/>
    <cellStyle name="Normal 4 4 9" xfId="15851"/>
    <cellStyle name="Normal 4 4_20110918_Additional measures_ECB" xfId="15852"/>
    <cellStyle name="Normal 4 5" xfId="15853"/>
    <cellStyle name="Normal 4 5 2" xfId="15854"/>
    <cellStyle name="Normal 4 5 2 2" xfId="15855"/>
    <cellStyle name="Normal 4 5 2 3" xfId="15856"/>
    <cellStyle name="Normal 4 5 2 4" xfId="15857"/>
    <cellStyle name="Normal 4 5 2 5" xfId="15858"/>
    <cellStyle name="Normal 4 5 3" xfId="15859"/>
    <cellStyle name="Normal 4 5 4" xfId="15860"/>
    <cellStyle name="Normal 4 5 5" xfId="15861"/>
    <cellStyle name="Normal 4 5 6" xfId="15862"/>
    <cellStyle name="Normal 4 5 7" xfId="15863"/>
    <cellStyle name="Normal 4 5_20120313_final_participating_bonds_mar2012_interest_calc" xfId="15864"/>
    <cellStyle name="Normal 4 6" xfId="15865"/>
    <cellStyle name="Normal 4 6 2" xfId="15866"/>
    <cellStyle name="Normal 4 6 3" xfId="15867"/>
    <cellStyle name="Normal 4 6 4" xfId="15868"/>
    <cellStyle name="Normal 4 7" xfId="15869"/>
    <cellStyle name="Normal 4 7 2" xfId="15870"/>
    <cellStyle name="Normal 4 7 3" xfId="15871"/>
    <cellStyle name="Normal 4 7 4" xfId="15872"/>
    <cellStyle name="Normal 4 7 5" xfId="15873"/>
    <cellStyle name="Normal 4 8" xfId="15874"/>
    <cellStyle name="Normal 4 8 2" xfId="15875"/>
    <cellStyle name="Normal 4 9" xfId="15876"/>
    <cellStyle name="Normal 4 9 2" xfId="15877"/>
    <cellStyle name="Normal 4 9 3" xfId="15878"/>
    <cellStyle name="Normal 4 9 4" xfId="15879"/>
    <cellStyle name="Normal 4 9 5" xfId="15880"/>
    <cellStyle name="Normal 4_Cumulative" xfId="15881"/>
    <cellStyle name="Normal 40" xfId="15882"/>
    <cellStyle name="Normal 40 2" xfId="15883"/>
    <cellStyle name="Normal 40 2 2" xfId="15884"/>
    <cellStyle name="Normal 40 2 2 2" xfId="15885"/>
    <cellStyle name="Normal 40 2 2 3" xfId="15886"/>
    <cellStyle name="Normal 40 2 2 4" xfId="15887"/>
    <cellStyle name="Normal 40 2 2 5" xfId="15888"/>
    <cellStyle name="Normal 40 2 3" xfId="15889"/>
    <cellStyle name="Normal 40 2 4" xfId="15890"/>
    <cellStyle name="Normal 40 2_20120313_final_participating_bonds_mar2012_interest_calc" xfId="15891"/>
    <cellStyle name="Normal 40 3" xfId="15892"/>
    <cellStyle name="Normal 40 3 2" xfId="15893"/>
    <cellStyle name="Normal 40 3 3" xfId="15894"/>
    <cellStyle name="Normal 40 3 4" xfId="15895"/>
    <cellStyle name="Normal 40 3 5" xfId="15896"/>
    <cellStyle name="Normal 40 4" xfId="15897"/>
    <cellStyle name="Normal 40 5" xfId="15898"/>
    <cellStyle name="Normal 40_20120313_final_participating_bonds_mar2012_interest_calc" xfId="15899"/>
    <cellStyle name="Normal 41" xfId="15900"/>
    <cellStyle name="Normal 41 2" xfId="15901"/>
    <cellStyle name="Normal 41 2 2" xfId="15902"/>
    <cellStyle name="Normal 41 2 2 2" xfId="15903"/>
    <cellStyle name="Normal 41 2 2 3" xfId="15904"/>
    <cellStyle name="Normal 41 2 2 4" xfId="15905"/>
    <cellStyle name="Normal 41 2 2 5" xfId="15906"/>
    <cellStyle name="Normal 41 2 3" xfId="15907"/>
    <cellStyle name="Normal 41 2 4" xfId="15908"/>
    <cellStyle name="Normal 41 2_20120313_final_participating_bonds_mar2012_interest_calc" xfId="15909"/>
    <cellStyle name="Normal 41 3" xfId="15910"/>
    <cellStyle name="Normal 41 3 2" xfId="15911"/>
    <cellStyle name="Normal 41 3 3" xfId="15912"/>
    <cellStyle name="Normal 41 3 4" xfId="15913"/>
    <cellStyle name="Normal 41 3 5" xfId="15914"/>
    <cellStyle name="Normal 41 4" xfId="15915"/>
    <cellStyle name="Normal 41 5" xfId="15916"/>
    <cellStyle name="Normal 41_20120313_final_participating_bonds_mar2012_interest_calc" xfId="15917"/>
    <cellStyle name="Normal 42" xfId="15918"/>
    <cellStyle name="Normal 42 2" xfId="15919"/>
    <cellStyle name="Normal 42 2 2" xfId="15920"/>
    <cellStyle name="Normal 42 2 2 2" xfId="15921"/>
    <cellStyle name="Normal 42 2 2 3" xfId="15922"/>
    <cellStyle name="Normal 42 2 2 4" xfId="15923"/>
    <cellStyle name="Normal 42 2 2 5" xfId="15924"/>
    <cellStyle name="Normal 42 2 3" xfId="15925"/>
    <cellStyle name="Normal 42 2 4" xfId="15926"/>
    <cellStyle name="Normal 42 2_20120313_final_participating_bonds_mar2012_interest_calc" xfId="15927"/>
    <cellStyle name="Normal 42 3" xfId="15928"/>
    <cellStyle name="Normal 42 3 2" xfId="15929"/>
    <cellStyle name="Normal 42 3 3" xfId="15930"/>
    <cellStyle name="Normal 42 3 4" xfId="15931"/>
    <cellStyle name="Normal 42 3 5" xfId="15932"/>
    <cellStyle name="Normal 42 4" xfId="15933"/>
    <cellStyle name="Normal 42 5" xfId="15934"/>
    <cellStyle name="Normal 42_20120313_final_participating_bonds_mar2012_interest_calc" xfId="15935"/>
    <cellStyle name="Normal 43" xfId="15936"/>
    <cellStyle name="Normal 43 2" xfId="15937"/>
    <cellStyle name="Normal 43 2 2" xfId="15938"/>
    <cellStyle name="Normal 43 2 2 2" xfId="15939"/>
    <cellStyle name="Normal 43 2 2 3" xfId="15940"/>
    <cellStyle name="Normal 43 2 2 4" xfId="15941"/>
    <cellStyle name="Normal 43 2 2 5" xfId="15942"/>
    <cellStyle name="Normal 43 2 3" xfId="15943"/>
    <cellStyle name="Normal 43 2 4" xfId="15944"/>
    <cellStyle name="Normal 43 2_20120313_final_participating_bonds_mar2012_interest_calc" xfId="15945"/>
    <cellStyle name="Normal 43 3" xfId="15946"/>
    <cellStyle name="Normal 43 3 2" xfId="15947"/>
    <cellStyle name="Normal 43 3 3" xfId="15948"/>
    <cellStyle name="Normal 43 3 4" xfId="15949"/>
    <cellStyle name="Normal 43 3 5" xfId="15950"/>
    <cellStyle name="Normal 43 4" xfId="15951"/>
    <cellStyle name="Normal 43 5" xfId="15952"/>
    <cellStyle name="Normal 43_20120313_final_participating_bonds_mar2012_interest_calc" xfId="15953"/>
    <cellStyle name="Normal 44" xfId="15954"/>
    <cellStyle name="Normal 44 2" xfId="15955"/>
    <cellStyle name="Normal 44 2 2" xfId="15956"/>
    <cellStyle name="Normal 44 2 2 2" xfId="15957"/>
    <cellStyle name="Normal 44 2 2 3" xfId="15958"/>
    <cellStyle name="Normal 44 2 2 4" xfId="15959"/>
    <cellStyle name="Normal 44 2 2 5" xfId="15960"/>
    <cellStyle name="Normal 44 2 3" xfId="15961"/>
    <cellStyle name="Normal 44 2 4" xfId="15962"/>
    <cellStyle name="Normal 44 2_20120313_final_participating_bonds_mar2012_interest_calc" xfId="15963"/>
    <cellStyle name="Normal 44 3" xfId="15964"/>
    <cellStyle name="Normal 44 3 2" xfId="15965"/>
    <cellStyle name="Normal 44 3 3" xfId="15966"/>
    <cellStyle name="Normal 44 3 4" xfId="15967"/>
    <cellStyle name="Normal 44 3 5" xfId="15968"/>
    <cellStyle name="Normal 44 4" xfId="15969"/>
    <cellStyle name="Normal 44 5" xfId="15970"/>
    <cellStyle name="Normal 44_20120313_final_participating_bonds_mar2012_interest_calc" xfId="15971"/>
    <cellStyle name="Normal 45" xfId="15972"/>
    <cellStyle name="Normal 45 2" xfId="15973"/>
    <cellStyle name="Normal 45 2 2" xfId="15974"/>
    <cellStyle name="Normal 45 2 2 2" xfId="15975"/>
    <cellStyle name="Normal 45 2 2 3" xfId="15976"/>
    <cellStyle name="Normal 45 2 2 4" xfId="15977"/>
    <cellStyle name="Normal 45 2 2 5" xfId="15978"/>
    <cellStyle name="Normal 45 2 3" xfId="15979"/>
    <cellStyle name="Normal 45 2 4" xfId="15980"/>
    <cellStyle name="Normal 45 2_20120313_final_participating_bonds_mar2012_interest_calc" xfId="15981"/>
    <cellStyle name="Normal 45 3" xfId="15982"/>
    <cellStyle name="Normal 45 3 2" xfId="15983"/>
    <cellStyle name="Normal 45 3 3" xfId="15984"/>
    <cellStyle name="Normal 45 3 4" xfId="15985"/>
    <cellStyle name="Normal 45 3 5" xfId="15986"/>
    <cellStyle name="Normal 45 4" xfId="15987"/>
    <cellStyle name="Normal 45 5" xfId="15988"/>
    <cellStyle name="Normal 45_20120313_final_participating_bonds_mar2012_interest_calc" xfId="15989"/>
    <cellStyle name="Normal 46" xfId="15990"/>
    <cellStyle name="Normal 46 2" xfId="15991"/>
    <cellStyle name="Normal 46 2 2" xfId="15992"/>
    <cellStyle name="Normal 46 2 2 2" xfId="15993"/>
    <cellStyle name="Normal 46 2 2 3" xfId="15994"/>
    <cellStyle name="Normal 46 2 2 4" xfId="15995"/>
    <cellStyle name="Normal 46 2 2 5" xfId="15996"/>
    <cellStyle name="Normal 46 2 3" xfId="15997"/>
    <cellStyle name="Normal 46 2 4" xfId="15998"/>
    <cellStyle name="Normal 46 2_20120313_final_participating_bonds_mar2012_interest_calc" xfId="15999"/>
    <cellStyle name="Normal 46 3" xfId="16000"/>
    <cellStyle name="Normal 46 3 2" xfId="16001"/>
    <cellStyle name="Normal 46 3 3" xfId="16002"/>
    <cellStyle name="Normal 46 3 4" xfId="16003"/>
    <cellStyle name="Normal 46 3 5" xfId="16004"/>
    <cellStyle name="Normal 46 4" xfId="16005"/>
    <cellStyle name="Normal 46 5" xfId="16006"/>
    <cellStyle name="Normal 46_20120313_final_participating_bonds_mar2012_interest_calc" xfId="16007"/>
    <cellStyle name="Normal 47" xfId="16008"/>
    <cellStyle name="Normal 47 2" xfId="16009"/>
    <cellStyle name="Normal 47 2 2" xfId="16010"/>
    <cellStyle name="Normal 47 2 2 2" xfId="16011"/>
    <cellStyle name="Normal 47 2 2 3" xfId="16012"/>
    <cellStyle name="Normal 47 2 2 4" xfId="16013"/>
    <cellStyle name="Normal 47 2 2 5" xfId="16014"/>
    <cellStyle name="Normal 47 2 3" xfId="16015"/>
    <cellStyle name="Normal 47 2 4" xfId="16016"/>
    <cellStyle name="Normal 47 2_20120313_final_participating_bonds_mar2012_interest_calc" xfId="16017"/>
    <cellStyle name="Normal 47 3" xfId="16018"/>
    <cellStyle name="Normal 47 3 2" xfId="16019"/>
    <cellStyle name="Normal 47 3 3" xfId="16020"/>
    <cellStyle name="Normal 47 3 4" xfId="16021"/>
    <cellStyle name="Normal 47 3 5" xfId="16022"/>
    <cellStyle name="Normal 47 4" xfId="16023"/>
    <cellStyle name="Normal 47 5" xfId="16024"/>
    <cellStyle name="Normal 47_20120313_final_participating_bonds_mar2012_interest_calc" xfId="16025"/>
    <cellStyle name="Normal 48" xfId="16026"/>
    <cellStyle name="Normal 48 2" xfId="16027"/>
    <cellStyle name="Normal 48 2 2" xfId="16028"/>
    <cellStyle name="Normal 48 2 2 2" xfId="16029"/>
    <cellStyle name="Normal 48 2 2 3" xfId="16030"/>
    <cellStyle name="Normal 48 2 2 4" xfId="16031"/>
    <cellStyle name="Normal 48 2 2 5" xfId="16032"/>
    <cellStyle name="Normal 48 2 3" xfId="16033"/>
    <cellStyle name="Normal 48 2 4" xfId="16034"/>
    <cellStyle name="Normal 48 2_20120313_final_participating_bonds_mar2012_interest_calc" xfId="16035"/>
    <cellStyle name="Normal 48 3" xfId="16036"/>
    <cellStyle name="Normal 48 3 2" xfId="16037"/>
    <cellStyle name="Normal 48 3 3" xfId="16038"/>
    <cellStyle name="Normal 48 3 4" xfId="16039"/>
    <cellStyle name="Normal 48 3 5" xfId="16040"/>
    <cellStyle name="Normal 48 4" xfId="16041"/>
    <cellStyle name="Normal 48 5" xfId="16042"/>
    <cellStyle name="Normal 48_20120313_final_participating_bonds_mar2012_interest_calc" xfId="16043"/>
    <cellStyle name="Normal 49" xfId="16044"/>
    <cellStyle name="Normal 49 2" xfId="16045"/>
    <cellStyle name="Normal 49 2 2" xfId="16046"/>
    <cellStyle name="Normal 49 2 2 2" xfId="16047"/>
    <cellStyle name="Normal 49 2 2 3" xfId="16048"/>
    <cellStyle name="Normal 49 2 2 4" xfId="16049"/>
    <cellStyle name="Normal 49 2 2 5" xfId="16050"/>
    <cellStyle name="Normal 49 2 3" xfId="16051"/>
    <cellStyle name="Normal 49 2 4" xfId="16052"/>
    <cellStyle name="Normal 49 2_20120313_final_participating_bonds_mar2012_interest_calc" xfId="16053"/>
    <cellStyle name="Normal 49 3" xfId="16054"/>
    <cellStyle name="Normal 49 3 2" xfId="16055"/>
    <cellStyle name="Normal 49 3 3" xfId="16056"/>
    <cellStyle name="Normal 49 3 4" xfId="16057"/>
    <cellStyle name="Normal 49 3 5" xfId="16058"/>
    <cellStyle name="Normal 49 4" xfId="16059"/>
    <cellStyle name="Normal 49 5" xfId="16060"/>
    <cellStyle name="Normal 49_20120313_final_participating_bonds_mar2012_interest_calc" xfId="16061"/>
    <cellStyle name="Normal 5" xfId="16062"/>
    <cellStyle name="Normal 5 10" xfId="16063"/>
    <cellStyle name="Normal 5 11" xfId="16064"/>
    <cellStyle name="Normal 5 12" xfId="16065"/>
    <cellStyle name="Normal 5 13" xfId="16066"/>
    <cellStyle name="Normal 5 14" xfId="16067"/>
    <cellStyle name="Normal 5 15" xfId="16068"/>
    <cellStyle name="Normal 5 2" xfId="16069"/>
    <cellStyle name="Normal 5 2 10" xfId="16070"/>
    <cellStyle name="Normal 5 2 2" xfId="16071"/>
    <cellStyle name="Normal 5 2 2 2" xfId="16072"/>
    <cellStyle name="Normal 5 2 2 2 2" xfId="16073"/>
    <cellStyle name="Normal 5 2 2 2 3" xfId="16074"/>
    <cellStyle name="Normal 5 2 2 2 4" xfId="16075"/>
    <cellStyle name="Normal 5 2 2 2 5" xfId="16076"/>
    <cellStyle name="Normal 5 2 2 3" xfId="16077"/>
    <cellStyle name="Normal 5 2 2 4" xfId="16078"/>
    <cellStyle name="Normal 5 2 2 5" xfId="16079"/>
    <cellStyle name="Normal 5 2 2 6" xfId="16080"/>
    <cellStyle name="Normal 5 2 2 7" xfId="16081"/>
    <cellStyle name="Normal 5 2 2_20120313_final_participating_bonds_mar2012_interest_calc" xfId="16082"/>
    <cellStyle name="Normal 5 2 3" xfId="16083"/>
    <cellStyle name="Normal 5 2 3 2" xfId="16084"/>
    <cellStyle name="Normal 5 2 3 3" xfId="16085"/>
    <cellStyle name="Normal 5 2 3 4" xfId="16086"/>
    <cellStyle name="Normal 5 2 3 5" xfId="16087"/>
    <cellStyle name="Normal 5 2 4" xfId="16088"/>
    <cellStyle name="Normal 5 2 5" xfId="16089"/>
    <cellStyle name="Normal 5 2 6" xfId="16090"/>
    <cellStyle name="Normal 5 2 7" xfId="16091"/>
    <cellStyle name="Normal 5 2 8" xfId="16092"/>
    <cellStyle name="Normal 5 2 9" xfId="16093"/>
    <cellStyle name="Normal 5 2_20120313_final_participating_bonds_mar2012_interest_calc" xfId="16094"/>
    <cellStyle name="Normal 5 3" xfId="16095"/>
    <cellStyle name="Normal 5 3 2" xfId="16096"/>
    <cellStyle name="Normal 5 3 3" xfId="16097"/>
    <cellStyle name="Normal 5 3 4" xfId="16098"/>
    <cellStyle name="Normal 5 3 5" xfId="16099"/>
    <cellStyle name="Normal 5 3 6" xfId="16100"/>
    <cellStyle name="Normal 5 4" xfId="16101"/>
    <cellStyle name="Normal 5 4 10" xfId="16102"/>
    <cellStyle name="Normal 5 4 11" xfId="16103"/>
    <cellStyle name="Normal 5 4 12" xfId="16104"/>
    <cellStyle name="Normal 5 4 2" xfId="16105"/>
    <cellStyle name="Normal 5 4 2 2" xfId="16106"/>
    <cellStyle name="Normal 5 4 2 2 2" xfId="16107"/>
    <cellStyle name="Normal 5 4 2 2 2 2" xfId="16108"/>
    <cellStyle name="Normal 5 4 2 2 2 2 2" xfId="16109"/>
    <cellStyle name="Normal 5 4 2 2 2 3" xfId="16110"/>
    <cellStyle name="Normal 5 4 2 2 2 3 2" xfId="16111"/>
    <cellStyle name="Normal 5 4 2 2 2 4" xfId="16112"/>
    <cellStyle name="Normal 5 4 2 2 3" xfId="16113"/>
    <cellStyle name="Normal 5 4 2 2 3 2" xfId="16114"/>
    <cellStyle name="Normal 5 4 2 2 4" xfId="16115"/>
    <cellStyle name="Normal 5 4 2 2 4 2" xfId="16116"/>
    <cellStyle name="Normal 5 4 2 2 5" xfId="16117"/>
    <cellStyle name="Normal 5 4 2 3" xfId="16118"/>
    <cellStyle name="Normal 5 4 2 3 2" xfId="16119"/>
    <cellStyle name="Normal 5 4 2 3 2 2" xfId="16120"/>
    <cellStyle name="Normal 5 4 2 3 3" xfId="16121"/>
    <cellStyle name="Normal 5 4 2 3 3 2" xfId="16122"/>
    <cellStyle name="Normal 5 4 2 3 4" xfId="16123"/>
    <cellStyle name="Normal 5 4 2 4" xfId="16124"/>
    <cellStyle name="Normal 5 4 2 4 2" xfId="16125"/>
    <cellStyle name="Normal 5 4 2 5" xfId="16126"/>
    <cellStyle name="Normal 5 4 2 5 2" xfId="16127"/>
    <cellStyle name="Normal 5 4 2 6" xfId="16128"/>
    <cellStyle name="Normal 5 4 3" xfId="16129"/>
    <cellStyle name="Normal 5 4 3 2" xfId="16130"/>
    <cellStyle name="Normal 5 4 3 2 2" xfId="16131"/>
    <cellStyle name="Normal 5 4 3 2 2 2" xfId="16132"/>
    <cellStyle name="Normal 5 4 3 2 2 2 2" xfId="16133"/>
    <cellStyle name="Normal 5 4 3 2 2 3" xfId="16134"/>
    <cellStyle name="Normal 5 4 3 2 2 3 2" xfId="16135"/>
    <cellStyle name="Normal 5 4 3 2 2 4" xfId="16136"/>
    <cellStyle name="Normal 5 4 3 2 3" xfId="16137"/>
    <cellStyle name="Normal 5 4 3 2 3 2" xfId="16138"/>
    <cellStyle name="Normal 5 4 3 2 4" xfId="16139"/>
    <cellStyle name="Normal 5 4 3 2 4 2" xfId="16140"/>
    <cellStyle name="Normal 5 4 3 2 5" xfId="16141"/>
    <cellStyle name="Normal 5 4 3 3" xfId="16142"/>
    <cellStyle name="Normal 5 4 3 3 2" xfId="16143"/>
    <cellStyle name="Normal 5 4 3 3 2 2" xfId="16144"/>
    <cellStyle name="Normal 5 4 3 3 3" xfId="16145"/>
    <cellStyle name="Normal 5 4 3 3 3 2" xfId="16146"/>
    <cellStyle name="Normal 5 4 3 3 4" xfId="16147"/>
    <cellStyle name="Normal 5 4 3 4" xfId="16148"/>
    <cellStyle name="Normal 5 4 3 4 2" xfId="16149"/>
    <cellStyle name="Normal 5 4 3 5" xfId="16150"/>
    <cellStyle name="Normal 5 4 3 5 2" xfId="16151"/>
    <cellStyle name="Normal 5 4 3 6" xfId="16152"/>
    <cellStyle name="Normal 5 4 4" xfId="16153"/>
    <cellStyle name="Normal 5 4 4 2" xfId="16154"/>
    <cellStyle name="Normal 5 4 4 2 2" xfId="16155"/>
    <cellStyle name="Normal 5 4 4 2 2 2" xfId="16156"/>
    <cellStyle name="Normal 5 4 4 2 3" xfId="16157"/>
    <cellStyle name="Normal 5 4 4 2 3 2" xfId="16158"/>
    <cellStyle name="Normal 5 4 4 2 4" xfId="16159"/>
    <cellStyle name="Normal 5 4 4 3" xfId="16160"/>
    <cellStyle name="Normal 5 4 4 3 2" xfId="16161"/>
    <cellStyle name="Normal 5 4 4 4" xfId="16162"/>
    <cellStyle name="Normal 5 4 4 4 2" xfId="16163"/>
    <cellStyle name="Normal 5 4 4 5" xfId="16164"/>
    <cellStyle name="Normal 5 4 5" xfId="16165"/>
    <cellStyle name="Normal 5 4 5 2" xfId="16166"/>
    <cellStyle name="Normal 5 4 5 2 2" xfId="16167"/>
    <cellStyle name="Normal 5 4 5 2 2 2" xfId="16168"/>
    <cellStyle name="Normal 5 4 5 2 3" xfId="16169"/>
    <cellStyle name="Normal 5 4 5 2 3 2" xfId="16170"/>
    <cellStyle name="Normal 5 4 5 2 4" xfId="16171"/>
    <cellStyle name="Normal 5 4 5 3" xfId="16172"/>
    <cellStyle name="Normal 5 4 5 3 2" xfId="16173"/>
    <cellStyle name="Normal 5 4 5 4" xfId="16174"/>
    <cellStyle name="Normal 5 4 5 4 2" xfId="16175"/>
    <cellStyle name="Normal 5 4 5 5" xfId="16176"/>
    <cellStyle name="Normal 5 4 6" xfId="16177"/>
    <cellStyle name="Normal 5 4 6 2" xfId="16178"/>
    <cellStyle name="Normal 5 4 6 2 2" xfId="16179"/>
    <cellStyle name="Normal 5 4 6 3" xfId="16180"/>
    <cellStyle name="Normal 5 4 6 3 2" xfId="16181"/>
    <cellStyle name="Normal 5 4 6 4" xfId="16182"/>
    <cellStyle name="Normal 5 4 7" xfId="16183"/>
    <cellStyle name="Normal 5 4 7 2" xfId="16184"/>
    <cellStyle name="Normal 5 4 7 2 2" xfId="16185"/>
    <cellStyle name="Normal 5 4 7 3" xfId="16186"/>
    <cellStyle name="Normal 5 4 7 3 2" xfId="16187"/>
    <cellStyle name="Normal 5 4 7 4" xfId="16188"/>
    <cellStyle name="Normal 5 4 8" xfId="16189"/>
    <cellStyle name="Normal 5 4 8 2" xfId="16190"/>
    <cellStyle name="Normal 5 4 8 2 2" xfId="16191"/>
    <cellStyle name="Normal 5 4 8 3" xfId="16192"/>
    <cellStyle name="Normal 5 4 8 3 2" xfId="16193"/>
    <cellStyle name="Normal 5 4 8 4" xfId="16194"/>
    <cellStyle name="Normal 5 4 9" xfId="16195"/>
    <cellStyle name="Normal 5 4 9 2" xfId="16196"/>
    <cellStyle name="Normal 5 5" xfId="16197"/>
    <cellStyle name="Normal 5 5 2" xfId="16198"/>
    <cellStyle name="Normal 5 5 3" xfId="16199"/>
    <cellStyle name="Normal 5 5 4" xfId="16200"/>
    <cellStyle name="Normal 5 6" xfId="16201"/>
    <cellStyle name="Normal 5 6 2" xfId="16202"/>
    <cellStyle name="Normal 5 6 3" xfId="16203"/>
    <cellStyle name="Normal 5 6 4" xfId="16204"/>
    <cellStyle name="Normal 5 7" xfId="16205"/>
    <cellStyle name="Normal 5 8" xfId="16206"/>
    <cellStyle name="Normal 5 9" xfId="16207"/>
    <cellStyle name="Normal 5_16 may_Interest bill 2011-2015" xfId="16208"/>
    <cellStyle name="Normal 50" xfId="16209"/>
    <cellStyle name="Normal 50 2" xfId="16210"/>
    <cellStyle name="Normal 50 2 2" xfId="16211"/>
    <cellStyle name="Normal 50 2 2 2" xfId="16212"/>
    <cellStyle name="Normal 50 2 2 3" xfId="16213"/>
    <cellStyle name="Normal 50 2 2 4" xfId="16214"/>
    <cellStyle name="Normal 50 2 2 5" xfId="16215"/>
    <cellStyle name="Normal 50 2 3" xfId="16216"/>
    <cellStyle name="Normal 50 2 4" xfId="16217"/>
    <cellStyle name="Normal 50 2_20120313_final_participating_bonds_mar2012_interest_calc" xfId="16218"/>
    <cellStyle name="Normal 50 3" xfId="16219"/>
    <cellStyle name="Normal 50 3 2" xfId="16220"/>
    <cellStyle name="Normal 50 3 3" xfId="16221"/>
    <cellStyle name="Normal 50 3 4" xfId="16222"/>
    <cellStyle name="Normal 50 3 5" xfId="16223"/>
    <cellStyle name="Normal 50 4" xfId="16224"/>
    <cellStyle name="Normal 50 5" xfId="16225"/>
    <cellStyle name="Normal 50_20120313_final_participating_bonds_mar2012_interest_calc" xfId="16226"/>
    <cellStyle name="Normal 51" xfId="16227"/>
    <cellStyle name="Normal 51 2" xfId="16228"/>
    <cellStyle name="Normal 51 2 2" xfId="16229"/>
    <cellStyle name="Normal 51 2 2 2" xfId="16230"/>
    <cellStyle name="Normal 51 2 2 3" xfId="16231"/>
    <cellStyle name="Normal 51 2 2 4" xfId="16232"/>
    <cellStyle name="Normal 51 2 2 5" xfId="16233"/>
    <cellStyle name="Normal 51 2 3" xfId="16234"/>
    <cellStyle name="Normal 51 2 4" xfId="16235"/>
    <cellStyle name="Normal 51 2_20120313_final_participating_bonds_mar2012_interest_calc" xfId="16236"/>
    <cellStyle name="Normal 51 3" xfId="16237"/>
    <cellStyle name="Normal 51 3 2" xfId="16238"/>
    <cellStyle name="Normal 51 3 3" xfId="16239"/>
    <cellStyle name="Normal 51 3 4" xfId="16240"/>
    <cellStyle name="Normal 51 3 5" xfId="16241"/>
    <cellStyle name="Normal 51 4" xfId="16242"/>
    <cellStyle name="Normal 51 5" xfId="16243"/>
    <cellStyle name="Normal 51_20120313_final_participating_bonds_mar2012_interest_calc" xfId="16244"/>
    <cellStyle name="Normal 52" xfId="16245"/>
    <cellStyle name="Normal 52 2" xfId="16246"/>
    <cellStyle name="Normal 52 2 2" xfId="16247"/>
    <cellStyle name="Normal 52 2 2 2" xfId="16248"/>
    <cellStyle name="Normal 52 2 2 3" xfId="16249"/>
    <cellStyle name="Normal 52 2 2 4" xfId="16250"/>
    <cellStyle name="Normal 52 2 2 5" xfId="16251"/>
    <cellStyle name="Normal 52 2 3" xfId="16252"/>
    <cellStyle name="Normal 52 2 4" xfId="16253"/>
    <cellStyle name="Normal 52 2_20120313_final_participating_bonds_mar2012_interest_calc" xfId="16254"/>
    <cellStyle name="Normal 52 3" xfId="16255"/>
    <cellStyle name="Normal 52 3 2" xfId="16256"/>
    <cellStyle name="Normal 52 3 3" xfId="16257"/>
    <cellStyle name="Normal 52 3 4" xfId="16258"/>
    <cellStyle name="Normal 52 3 5" xfId="16259"/>
    <cellStyle name="Normal 52 4" xfId="16260"/>
    <cellStyle name="Normal 52 5" xfId="16261"/>
    <cellStyle name="Normal 52_20120313_final_participating_bonds_mar2012_interest_calc" xfId="16262"/>
    <cellStyle name="Normal 53" xfId="16263"/>
    <cellStyle name="Normal 53 2" xfId="16264"/>
    <cellStyle name="Normal 53 2 2" xfId="16265"/>
    <cellStyle name="Normal 53 2 2 2" xfId="16266"/>
    <cellStyle name="Normal 53 2 2 3" xfId="16267"/>
    <cellStyle name="Normal 53 2 2 4" xfId="16268"/>
    <cellStyle name="Normal 53 2 2 5" xfId="16269"/>
    <cellStyle name="Normal 53 2 3" xfId="16270"/>
    <cellStyle name="Normal 53 2 4" xfId="16271"/>
    <cellStyle name="Normal 53 2_20120313_final_participating_bonds_mar2012_interest_calc" xfId="16272"/>
    <cellStyle name="Normal 53 3" xfId="16273"/>
    <cellStyle name="Normal 53 3 2" xfId="16274"/>
    <cellStyle name="Normal 53 3 3" xfId="16275"/>
    <cellStyle name="Normal 53 3 4" xfId="16276"/>
    <cellStyle name="Normal 53 3 5" xfId="16277"/>
    <cellStyle name="Normal 53 4" xfId="16278"/>
    <cellStyle name="Normal 53 5" xfId="16279"/>
    <cellStyle name="Normal 53_20120313_final_participating_bonds_mar2012_interest_calc" xfId="16280"/>
    <cellStyle name="Normal 54" xfId="16281"/>
    <cellStyle name="Normal 54 2" xfId="16282"/>
    <cellStyle name="Normal 54 2 2" xfId="16283"/>
    <cellStyle name="Normal 54 2 3" xfId="16284"/>
    <cellStyle name="Normal 54 2 4" xfId="16285"/>
    <cellStyle name="Normal 54 3" xfId="16286"/>
    <cellStyle name="Normal 54 4" xfId="16287"/>
    <cellStyle name="Normal 54 5" xfId="16288"/>
    <cellStyle name="Normal 54 6" xfId="16289"/>
    <cellStyle name="Normal 54 7" xfId="16290"/>
    <cellStyle name="Normal 54_Cumulative" xfId="16291"/>
    <cellStyle name="Normal 55" xfId="16292"/>
    <cellStyle name="Normal 55 2" xfId="16293"/>
    <cellStyle name="Normal 55 2 2" xfId="16294"/>
    <cellStyle name="Normal 55 2 3" xfId="16295"/>
    <cellStyle name="Normal 55 2 4" xfId="16296"/>
    <cellStyle name="Normal 55 2 5" xfId="16297"/>
    <cellStyle name="Normal 55 3" xfId="16298"/>
    <cellStyle name="Normal 55 4" xfId="16299"/>
    <cellStyle name="Normal 55 5" xfId="16300"/>
    <cellStyle name="Normal 55 6" xfId="16301"/>
    <cellStyle name="Normal 55 7" xfId="16302"/>
    <cellStyle name="Normal 56" xfId="16303"/>
    <cellStyle name="Normal 56 2" xfId="16304"/>
    <cellStyle name="Normal 56 2 2" xfId="16305"/>
    <cellStyle name="Normal 56 2 3" xfId="16306"/>
    <cellStyle name="Normal 56 2 4" xfId="16307"/>
    <cellStyle name="Normal 56 2 5" xfId="16308"/>
    <cellStyle name="Normal 56 3" xfId="16309"/>
    <cellStyle name="Normal 56 4" xfId="16310"/>
    <cellStyle name="Normal 56_Cumulative" xfId="16311"/>
    <cellStyle name="Normal 57" xfId="16312"/>
    <cellStyle name="Normal 57 10" xfId="16313"/>
    <cellStyle name="Normal 57 10 2" xfId="16314"/>
    <cellStyle name="Normal 57 10 2 2" xfId="16315"/>
    <cellStyle name="Normal 57 10 3" xfId="16316"/>
    <cellStyle name="Normal 57 10 3 2" xfId="16317"/>
    <cellStyle name="Normal 57 10 4" xfId="16318"/>
    <cellStyle name="Normal 57 11" xfId="16319"/>
    <cellStyle name="Normal 57 11 2" xfId="16320"/>
    <cellStyle name="Normal 57 12" xfId="16321"/>
    <cellStyle name="Normal 57 13" xfId="16322"/>
    <cellStyle name="Normal 57 14" xfId="16323"/>
    <cellStyle name="Normal 57 15" xfId="16324"/>
    <cellStyle name="Normal 57 16" xfId="16325"/>
    <cellStyle name="Normal 57 17" xfId="16326"/>
    <cellStyle name="Normal 57 2" xfId="16327"/>
    <cellStyle name="Normal 57 2 10" xfId="16328"/>
    <cellStyle name="Normal 57 2 11" xfId="16329"/>
    <cellStyle name="Normal 57 2 12" xfId="16330"/>
    <cellStyle name="Normal 57 2 13" xfId="16331"/>
    <cellStyle name="Normal 57 2 14" xfId="16332"/>
    <cellStyle name="Normal 57 2 15" xfId="16333"/>
    <cellStyle name="Normal 57 2 2" xfId="16334"/>
    <cellStyle name="Normal 57 2 2 2" xfId="16335"/>
    <cellStyle name="Normal 57 2 3" xfId="16336"/>
    <cellStyle name="Normal 57 2 3 2" xfId="16337"/>
    <cellStyle name="Normal 57 2 3 3" xfId="16338"/>
    <cellStyle name="Normal 57 2 3 4" xfId="16339"/>
    <cellStyle name="Normal 57 2 3 5" xfId="16340"/>
    <cellStyle name="Normal 57 2 4" xfId="16341"/>
    <cellStyle name="Normal 57 2 4 10" xfId="16342"/>
    <cellStyle name="Normal 57 2 4 2" xfId="16343"/>
    <cellStyle name="Normal 57 2 4 2 2" xfId="16344"/>
    <cellStyle name="Normal 57 2 4 2 2 2" xfId="16345"/>
    <cellStyle name="Normal 57 2 4 2 2 2 2" xfId="16346"/>
    <cellStyle name="Normal 57 2 4 2 2 3" xfId="16347"/>
    <cellStyle name="Normal 57 2 4 2 2 3 2" xfId="16348"/>
    <cellStyle name="Normal 57 2 4 2 2 4" xfId="16349"/>
    <cellStyle name="Normal 57 2 4 2 3" xfId="16350"/>
    <cellStyle name="Normal 57 2 4 2 3 2" xfId="16351"/>
    <cellStyle name="Normal 57 2 4 2 4" xfId="16352"/>
    <cellStyle name="Normal 57 2 4 2 4 2" xfId="16353"/>
    <cellStyle name="Normal 57 2 4 2 5" xfId="16354"/>
    <cellStyle name="Normal 57 2 4 2 6" xfId="16355"/>
    <cellStyle name="Normal 57 2 4 3" xfId="16356"/>
    <cellStyle name="Normal 57 2 4 3 2" xfId="16357"/>
    <cellStyle name="Normal 57 2 4 3 2 2" xfId="16358"/>
    <cellStyle name="Normal 57 2 4 3 2 2 2" xfId="16359"/>
    <cellStyle name="Normal 57 2 4 3 2 3" xfId="16360"/>
    <cellStyle name="Normal 57 2 4 3 2 3 2" xfId="16361"/>
    <cellStyle name="Normal 57 2 4 3 2 4" xfId="16362"/>
    <cellStyle name="Normal 57 2 4 3 3" xfId="16363"/>
    <cellStyle name="Normal 57 2 4 3 3 2" xfId="16364"/>
    <cellStyle name="Normal 57 2 4 3 4" xfId="16365"/>
    <cellStyle name="Normal 57 2 4 3 4 2" xfId="16366"/>
    <cellStyle name="Normal 57 2 4 3 5" xfId="16367"/>
    <cellStyle name="Normal 57 2 4 4" xfId="16368"/>
    <cellStyle name="Normal 57 2 4 4 2" xfId="16369"/>
    <cellStyle name="Normal 57 2 4 4 2 2" xfId="16370"/>
    <cellStyle name="Normal 57 2 4 4 3" xfId="16371"/>
    <cellStyle name="Normal 57 2 4 4 3 2" xfId="16372"/>
    <cellStyle name="Normal 57 2 4 4 4" xfId="16373"/>
    <cellStyle name="Normal 57 2 4 5" xfId="16374"/>
    <cellStyle name="Normal 57 2 4 5 2" xfId="16375"/>
    <cellStyle name="Normal 57 2 4 5 2 2" xfId="16376"/>
    <cellStyle name="Normal 57 2 4 5 3" xfId="16377"/>
    <cellStyle name="Normal 57 2 4 5 3 2" xfId="16378"/>
    <cellStyle name="Normal 57 2 4 5 4" xfId="16379"/>
    <cellStyle name="Normal 57 2 4 6" xfId="16380"/>
    <cellStyle name="Normal 57 2 4 6 2" xfId="16381"/>
    <cellStyle name="Normal 57 2 4 7" xfId="16382"/>
    <cellStyle name="Normal 57 2 4 7 2" xfId="16383"/>
    <cellStyle name="Normal 57 2 4 8" xfId="16384"/>
    <cellStyle name="Normal 57 2 4 9" xfId="16385"/>
    <cellStyle name="Normal 57 2 5" xfId="16386"/>
    <cellStyle name="Normal 57 2 5 2" xfId="16387"/>
    <cellStyle name="Normal 57 2 5 2 2" xfId="16388"/>
    <cellStyle name="Normal 57 2 5 2 2 2" xfId="16389"/>
    <cellStyle name="Normal 57 2 5 2 2 2 2" xfId="16390"/>
    <cellStyle name="Normal 57 2 5 2 2 3" xfId="16391"/>
    <cellStyle name="Normal 57 2 5 2 2 3 2" xfId="16392"/>
    <cellStyle name="Normal 57 2 5 2 2 4" xfId="16393"/>
    <cellStyle name="Normal 57 2 5 2 3" xfId="16394"/>
    <cellStyle name="Normal 57 2 5 2 3 2" xfId="16395"/>
    <cellStyle name="Normal 57 2 5 2 4" xfId="16396"/>
    <cellStyle name="Normal 57 2 5 2 4 2" xfId="16397"/>
    <cellStyle name="Normal 57 2 5 2 5" xfId="16398"/>
    <cellStyle name="Normal 57 2 5 2 6" xfId="16399"/>
    <cellStyle name="Normal 57 2 5 3" xfId="16400"/>
    <cellStyle name="Normal 57 2 5 3 2" xfId="16401"/>
    <cellStyle name="Normal 57 2 5 3 2 2" xfId="16402"/>
    <cellStyle name="Normal 57 2 5 3 3" xfId="16403"/>
    <cellStyle name="Normal 57 2 5 3 3 2" xfId="16404"/>
    <cellStyle name="Normal 57 2 5 3 4" xfId="16405"/>
    <cellStyle name="Normal 57 2 5 4" xfId="16406"/>
    <cellStyle name="Normal 57 2 5 4 2" xfId="16407"/>
    <cellStyle name="Normal 57 2 5 5" xfId="16408"/>
    <cellStyle name="Normal 57 2 5 5 2" xfId="16409"/>
    <cellStyle name="Normal 57 2 5 6" xfId="16410"/>
    <cellStyle name="Normal 57 2 5 7" xfId="16411"/>
    <cellStyle name="Normal 57 2 6" xfId="16412"/>
    <cellStyle name="Normal 57 2 6 2" xfId="16413"/>
    <cellStyle name="Normal 57 2 6 2 2" xfId="16414"/>
    <cellStyle name="Normal 57 2 6 2 2 2" xfId="16415"/>
    <cellStyle name="Normal 57 2 6 2 3" xfId="16416"/>
    <cellStyle name="Normal 57 2 6 2 3 2" xfId="16417"/>
    <cellStyle name="Normal 57 2 6 2 4" xfId="16418"/>
    <cellStyle name="Normal 57 2 6 2 5" xfId="16419"/>
    <cellStyle name="Normal 57 2 6 3" xfId="16420"/>
    <cellStyle name="Normal 57 2 6 3 2" xfId="16421"/>
    <cellStyle name="Normal 57 2 6 4" xfId="16422"/>
    <cellStyle name="Normal 57 2 6 4 2" xfId="16423"/>
    <cellStyle name="Normal 57 2 6 5" xfId="16424"/>
    <cellStyle name="Normal 57 2 6 6" xfId="16425"/>
    <cellStyle name="Normal 57 2 7" xfId="16426"/>
    <cellStyle name="Normal 57 2 7 2" xfId="16427"/>
    <cellStyle name="Normal 57 2 7 2 2" xfId="16428"/>
    <cellStyle name="Normal 57 2 7 3" xfId="16429"/>
    <cellStyle name="Normal 57 2 7 3 2" xfId="16430"/>
    <cellStyle name="Normal 57 2 7 4" xfId="16431"/>
    <cellStyle name="Normal 57 2 7 5" xfId="16432"/>
    <cellStyle name="Normal 57 2 8" xfId="16433"/>
    <cellStyle name="Normal 57 2 8 2" xfId="16434"/>
    <cellStyle name="Normal 57 2 8 2 2" xfId="16435"/>
    <cellStyle name="Normal 57 2 8 3" xfId="16436"/>
    <cellStyle name="Normal 57 2 8 3 2" xfId="16437"/>
    <cellStyle name="Normal 57 2 8 4" xfId="16438"/>
    <cellStyle name="Normal 57 2 9" xfId="16439"/>
    <cellStyle name="Normal 57 2 9 2" xfId="16440"/>
    <cellStyle name="Normal 57 3" xfId="16441"/>
    <cellStyle name="Normal 57 3 2" xfId="16442"/>
    <cellStyle name="Normal 57 4" xfId="16443"/>
    <cellStyle name="Normal 57 4 2" xfId="16444"/>
    <cellStyle name="Normal 57 4 3" xfId="16445"/>
    <cellStyle name="Normal 57 4 4" xfId="16446"/>
    <cellStyle name="Normal 57 4 5" xfId="16447"/>
    <cellStyle name="Normal 57 5" xfId="16448"/>
    <cellStyle name="Normal 57 5 10" xfId="16449"/>
    <cellStyle name="Normal 57 5 11" xfId="16450"/>
    <cellStyle name="Normal 57 5 12" xfId="16451"/>
    <cellStyle name="Normal 57 5 13" xfId="16452"/>
    <cellStyle name="Normal 57 5 14" xfId="16453"/>
    <cellStyle name="Normal 57 5 2" xfId="16454"/>
    <cellStyle name="Normal 57 5 2 2" xfId="16455"/>
    <cellStyle name="Normal 57 5 2 2 2" xfId="16456"/>
    <cellStyle name="Normal 57 5 2 2 2 2" xfId="16457"/>
    <cellStyle name="Normal 57 5 2 2 2 2 2" xfId="16458"/>
    <cellStyle name="Normal 57 5 2 2 2 3" xfId="16459"/>
    <cellStyle name="Normal 57 5 2 2 2 3 2" xfId="16460"/>
    <cellStyle name="Normal 57 5 2 2 2 4" xfId="16461"/>
    <cellStyle name="Normal 57 5 2 2 3" xfId="16462"/>
    <cellStyle name="Normal 57 5 2 2 3 2" xfId="16463"/>
    <cellStyle name="Normal 57 5 2 2 4" xfId="16464"/>
    <cellStyle name="Normal 57 5 2 2 4 2" xfId="16465"/>
    <cellStyle name="Normal 57 5 2 2 5" xfId="16466"/>
    <cellStyle name="Normal 57 5 2 2 6" xfId="16467"/>
    <cellStyle name="Normal 57 5 2 3" xfId="16468"/>
    <cellStyle name="Normal 57 5 2 3 2" xfId="16469"/>
    <cellStyle name="Normal 57 5 2 3 2 2" xfId="16470"/>
    <cellStyle name="Normal 57 5 2 3 3" xfId="16471"/>
    <cellStyle name="Normal 57 5 2 3 3 2" xfId="16472"/>
    <cellStyle name="Normal 57 5 2 3 4" xfId="16473"/>
    <cellStyle name="Normal 57 5 2 4" xfId="16474"/>
    <cellStyle name="Normal 57 5 2 4 2" xfId="16475"/>
    <cellStyle name="Normal 57 5 2 5" xfId="16476"/>
    <cellStyle name="Normal 57 5 2 5 2" xfId="16477"/>
    <cellStyle name="Normal 57 5 2 6" xfId="16478"/>
    <cellStyle name="Normal 57 5 2 7" xfId="16479"/>
    <cellStyle name="Normal 57 5 3" xfId="16480"/>
    <cellStyle name="Normal 57 5 3 2" xfId="16481"/>
    <cellStyle name="Normal 57 5 3 2 2" xfId="16482"/>
    <cellStyle name="Normal 57 5 3 2 2 2" xfId="16483"/>
    <cellStyle name="Normal 57 5 3 2 2 2 2" xfId="16484"/>
    <cellStyle name="Normal 57 5 3 2 2 3" xfId="16485"/>
    <cellStyle name="Normal 57 5 3 2 2 3 2" xfId="16486"/>
    <cellStyle name="Normal 57 5 3 2 2 4" xfId="16487"/>
    <cellStyle name="Normal 57 5 3 2 3" xfId="16488"/>
    <cellStyle name="Normal 57 5 3 2 3 2" xfId="16489"/>
    <cellStyle name="Normal 57 5 3 2 4" xfId="16490"/>
    <cellStyle name="Normal 57 5 3 2 4 2" xfId="16491"/>
    <cellStyle name="Normal 57 5 3 2 5" xfId="16492"/>
    <cellStyle name="Normal 57 5 3 2 6" xfId="16493"/>
    <cellStyle name="Normal 57 5 3 3" xfId="16494"/>
    <cellStyle name="Normal 57 5 3 3 2" xfId="16495"/>
    <cellStyle name="Normal 57 5 3 3 2 2" xfId="16496"/>
    <cellStyle name="Normal 57 5 3 3 3" xfId="16497"/>
    <cellStyle name="Normal 57 5 3 3 3 2" xfId="16498"/>
    <cellStyle name="Normal 57 5 3 3 4" xfId="16499"/>
    <cellStyle name="Normal 57 5 3 4" xfId="16500"/>
    <cellStyle name="Normal 57 5 3 4 2" xfId="16501"/>
    <cellStyle name="Normal 57 5 3 5" xfId="16502"/>
    <cellStyle name="Normal 57 5 3 5 2" xfId="16503"/>
    <cellStyle name="Normal 57 5 3 6" xfId="16504"/>
    <cellStyle name="Normal 57 5 3 7" xfId="16505"/>
    <cellStyle name="Normal 57 5 4" xfId="16506"/>
    <cellStyle name="Normal 57 5 4 2" xfId="16507"/>
    <cellStyle name="Normal 57 5 4 2 2" xfId="16508"/>
    <cellStyle name="Normal 57 5 4 2 2 2" xfId="16509"/>
    <cellStyle name="Normal 57 5 4 2 3" xfId="16510"/>
    <cellStyle name="Normal 57 5 4 2 3 2" xfId="16511"/>
    <cellStyle name="Normal 57 5 4 2 4" xfId="16512"/>
    <cellStyle name="Normal 57 5 4 3" xfId="16513"/>
    <cellStyle name="Normal 57 5 4 3 2" xfId="16514"/>
    <cellStyle name="Normal 57 5 4 4" xfId="16515"/>
    <cellStyle name="Normal 57 5 4 4 2" xfId="16516"/>
    <cellStyle name="Normal 57 5 4 5" xfId="16517"/>
    <cellStyle name="Normal 57 5 4 6" xfId="16518"/>
    <cellStyle name="Normal 57 5 5" xfId="16519"/>
    <cellStyle name="Normal 57 5 5 2" xfId="16520"/>
    <cellStyle name="Normal 57 5 5 2 2" xfId="16521"/>
    <cellStyle name="Normal 57 5 5 2 2 2" xfId="16522"/>
    <cellStyle name="Normal 57 5 5 2 3" xfId="16523"/>
    <cellStyle name="Normal 57 5 5 2 3 2" xfId="16524"/>
    <cellStyle name="Normal 57 5 5 2 4" xfId="16525"/>
    <cellStyle name="Normal 57 5 5 3" xfId="16526"/>
    <cellStyle name="Normal 57 5 5 3 2" xfId="16527"/>
    <cellStyle name="Normal 57 5 5 4" xfId="16528"/>
    <cellStyle name="Normal 57 5 5 4 2" xfId="16529"/>
    <cellStyle name="Normal 57 5 5 5" xfId="16530"/>
    <cellStyle name="Normal 57 5 5 6" xfId="16531"/>
    <cellStyle name="Normal 57 5 6" xfId="16532"/>
    <cellStyle name="Normal 57 5 6 2" xfId="16533"/>
    <cellStyle name="Normal 57 5 6 2 2" xfId="16534"/>
    <cellStyle name="Normal 57 5 6 3" xfId="16535"/>
    <cellStyle name="Normal 57 5 6 3 2" xfId="16536"/>
    <cellStyle name="Normal 57 5 6 4" xfId="16537"/>
    <cellStyle name="Normal 57 5 7" xfId="16538"/>
    <cellStyle name="Normal 57 5 7 2" xfId="16539"/>
    <cellStyle name="Normal 57 5 7 2 2" xfId="16540"/>
    <cellStyle name="Normal 57 5 7 3" xfId="16541"/>
    <cellStyle name="Normal 57 5 7 3 2" xfId="16542"/>
    <cellStyle name="Normal 57 5 7 4" xfId="16543"/>
    <cellStyle name="Normal 57 5 8" xfId="16544"/>
    <cellStyle name="Normal 57 5 8 2" xfId="16545"/>
    <cellStyle name="Normal 57 5 8 2 2" xfId="16546"/>
    <cellStyle name="Normal 57 5 8 3" xfId="16547"/>
    <cellStyle name="Normal 57 5 8 3 2" xfId="16548"/>
    <cellStyle name="Normal 57 5 8 4" xfId="16549"/>
    <cellStyle name="Normal 57 5 9" xfId="16550"/>
    <cellStyle name="Normal 57 5 9 2" xfId="16551"/>
    <cellStyle name="Normal 57 6" xfId="16552"/>
    <cellStyle name="Normal 57 6 10" xfId="16553"/>
    <cellStyle name="Normal 57 6 2" xfId="16554"/>
    <cellStyle name="Normal 57 6 2 2" xfId="16555"/>
    <cellStyle name="Normal 57 6 2 2 2" xfId="16556"/>
    <cellStyle name="Normal 57 6 2 2 2 2" xfId="16557"/>
    <cellStyle name="Normal 57 6 2 2 3" xfId="16558"/>
    <cellStyle name="Normal 57 6 2 2 3 2" xfId="16559"/>
    <cellStyle name="Normal 57 6 2 2 4" xfId="16560"/>
    <cellStyle name="Normal 57 6 2 3" xfId="16561"/>
    <cellStyle name="Normal 57 6 2 3 2" xfId="16562"/>
    <cellStyle name="Normal 57 6 2 4" xfId="16563"/>
    <cellStyle name="Normal 57 6 2 4 2" xfId="16564"/>
    <cellStyle name="Normal 57 6 2 5" xfId="16565"/>
    <cellStyle name="Normal 57 6 2 6" xfId="16566"/>
    <cellStyle name="Normal 57 6 3" xfId="16567"/>
    <cellStyle name="Normal 57 6 3 2" xfId="16568"/>
    <cellStyle name="Normal 57 6 3 2 2" xfId="16569"/>
    <cellStyle name="Normal 57 6 3 2 2 2" xfId="16570"/>
    <cellStyle name="Normal 57 6 3 2 3" xfId="16571"/>
    <cellStyle name="Normal 57 6 3 2 3 2" xfId="16572"/>
    <cellStyle name="Normal 57 6 3 2 4" xfId="16573"/>
    <cellStyle name="Normal 57 6 3 3" xfId="16574"/>
    <cellStyle name="Normal 57 6 3 3 2" xfId="16575"/>
    <cellStyle name="Normal 57 6 3 4" xfId="16576"/>
    <cellStyle name="Normal 57 6 3 4 2" xfId="16577"/>
    <cellStyle name="Normal 57 6 3 5" xfId="16578"/>
    <cellStyle name="Normal 57 6 4" xfId="16579"/>
    <cellStyle name="Normal 57 6 4 2" xfId="16580"/>
    <cellStyle name="Normal 57 6 4 2 2" xfId="16581"/>
    <cellStyle name="Normal 57 6 4 3" xfId="16582"/>
    <cellStyle name="Normal 57 6 4 3 2" xfId="16583"/>
    <cellStyle name="Normal 57 6 4 4" xfId="16584"/>
    <cellStyle name="Normal 57 6 5" xfId="16585"/>
    <cellStyle name="Normal 57 6 5 2" xfId="16586"/>
    <cellStyle name="Normal 57 6 5 2 2" xfId="16587"/>
    <cellStyle name="Normal 57 6 5 3" xfId="16588"/>
    <cellStyle name="Normal 57 6 5 3 2" xfId="16589"/>
    <cellStyle name="Normal 57 6 5 4" xfId="16590"/>
    <cellStyle name="Normal 57 6 6" xfId="16591"/>
    <cellStyle name="Normal 57 6 6 2" xfId="16592"/>
    <cellStyle name="Normal 57 6 7" xfId="16593"/>
    <cellStyle name="Normal 57 6 7 2" xfId="16594"/>
    <cellStyle name="Normal 57 6 8" xfId="16595"/>
    <cellStyle name="Normal 57 6 9" xfId="16596"/>
    <cellStyle name="Normal 57 7" xfId="16597"/>
    <cellStyle name="Normal 57 7 2" xfId="16598"/>
    <cellStyle name="Normal 57 7 2 2" xfId="16599"/>
    <cellStyle name="Normal 57 7 2 2 2" xfId="16600"/>
    <cellStyle name="Normal 57 7 2 2 2 2" xfId="16601"/>
    <cellStyle name="Normal 57 7 2 2 3" xfId="16602"/>
    <cellStyle name="Normal 57 7 2 2 3 2" xfId="16603"/>
    <cellStyle name="Normal 57 7 2 2 4" xfId="16604"/>
    <cellStyle name="Normal 57 7 2 3" xfId="16605"/>
    <cellStyle name="Normal 57 7 2 3 2" xfId="16606"/>
    <cellStyle name="Normal 57 7 2 4" xfId="16607"/>
    <cellStyle name="Normal 57 7 2 4 2" xfId="16608"/>
    <cellStyle name="Normal 57 7 2 5" xfId="16609"/>
    <cellStyle name="Normal 57 7 2 6" xfId="16610"/>
    <cellStyle name="Normal 57 7 3" xfId="16611"/>
    <cellStyle name="Normal 57 7 3 2" xfId="16612"/>
    <cellStyle name="Normal 57 7 3 2 2" xfId="16613"/>
    <cellStyle name="Normal 57 7 3 3" xfId="16614"/>
    <cellStyle name="Normal 57 7 3 3 2" xfId="16615"/>
    <cellStyle name="Normal 57 7 3 4" xfId="16616"/>
    <cellStyle name="Normal 57 7 4" xfId="16617"/>
    <cellStyle name="Normal 57 7 4 2" xfId="16618"/>
    <cellStyle name="Normal 57 7 5" xfId="16619"/>
    <cellStyle name="Normal 57 7 5 2" xfId="16620"/>
    <cellStyle name="Normal 57 7 6" xfId="16621"/>
    <cellStyle name="Normal 57 7 7" xfId="16622"/>
    <cellStyle name="Normal 57 8" xfId="16623"/>
    <cellStyle name="Normal 57 8 2" xfId="16624"/>
    <cellStyle name="Normal 57 8 2 2" xfId="16625"/>
    <cellStyle name="Normal 57 8 2 2 2" xfId="16626"/>
    <cellStyle name="Normal 57 8 2 3" xfId="16627"/>
    <cellStyle name="Normal 57 8 2 3 2" xfId="16628"/>
    <cellStyle name="Normal 57 8 2 4" xfId="16629"/>
    <cellStyle name="Normal 57 8 2 5" xfId="16630"/>
    <cellStyle name="Normal 57 8 3" xfId="16631"/>
    <cellStyle name="Normal 57 8 3 2" xfId="16632"/>
    <cellStyle name="Normal 57 8 4" xfId="16633"/>
    <cellStyle name="Normal 57 8 4 2" xfId="16634"/>
    <cellStyle name="Normal 57 8 5" xfId="16635"/>
    <cellStyle name="Normal 57 8 6" xfId="16636"/>
    <cellStyle name="Normal 57 9" xfId="16637"/>
    <cellStyle name="Normal 57 9 2" xfId="16638"/>
    <cellStyle name="Normal 57 9 2 2" xfId="16639"/>
    <cellStyle name="Normal 57 9 3" xfId="16640"/>
    <cellStyle name="Normal 57 9 3 2" xfId="16641"/>
    <cellStyle name="Normal 57 9 4" xfId="16642"/>
    <cellStyle name="Normal 57 9 5" xfId="16643"/>
    <cellStyle name="Normal 57_20110918_Additional measures_ECB" xfId="16644"/>
    <cellStyle name="Normal 58" xfId="16645"/>
    <cellStyle name="Normal 58 10" xfId="16646"/>
    <cellStyle name="Normal 58 10 2" xfId="16647"/>
    <cellStyle name="Normal 58 11" xfId="16648"/>
    <cellStyle name="Normal 58 12" xfId="16649"/>
    <cellStyle name="Normal 58 13" xfId="16650"/>
    <cellStyle name="Normal 58 14" xfId="16651"/>
    <cellStyle name="Normal 58 15" xfId="16652"/>
    <cellStyle name="Normal 58 16" xfId="16653"/>
    <cellStyle name="Normal 58 2" xfId="16654"/>
    <cellStyle name="Normal 58 2 10" xfId="16655"/>
    <cellStyle name="Normal 58 2 11" xfId="16656"/>
    <cellStyle name="Normal 58 2 12" xfId="16657"/>
    <cellStyle name="Normal 58 2 13" xfId="16658"/>
    <cellStyle name="Normal 58 2 14" xfId="16659"/>
    <cellStyle name="Normal 58 2 15" xfId="16660"/>
    <cellStyle name="Normal 58 2 2" xfId="16661"/>
    <cellStyle name="Normal 58 2 2 2" xfId="16662"/>
    <cellStyle name="Normal 58 2 3" xfId="16663"/>
    <cellStyle name="Normal 58 2 3 2" xfId="16664"/>
    <cellStyle name="Normal 58 2 3 3" xfId="16665"/>
    <cellStyle name="Normal 58 2 3 4" xfId="16666"/>
    <cellStyle name="Normal 58 2 3 5" xfId="16667"/>
    <cellStyle name="Normal 58 2 4" xfId="16668"/>
    <cellStyle name="Normal 58 2 4 10" xfId="16669"/>
    <cellStyle name="Normal 58 2 4 2" xfId="16670"/>
    <cellStyle name="Normal 58 2 4 2 2" xfId="16671"/>
    <cellStyle name="Normal 58 2 4 2 2 2" xfId="16672"/>
    <cellStyle name="Normal 58 2 4 2 2 2 2" xfId="16673"/>
    <cellStyle name="Normal 58 2 4 2 2 3" xfId="16674"/>
    <cellStyle name="Normal 58 2 4 2 2 3 2" xfId="16675"/>
    <cellStyle name="Normal 58 2 4 2 2 4" xfId="16676"/>
    <cellStyle name="Normal 58 2 4 2 3" xfId="16677"/>
    <cellStyle name="Normal 58 2 4 2 3 2" xfId="16678"/>
    <cellStyle name="Normal 58 2 4 2 4" xfId="16679"/>
    <cellStyle name="Normal 58 2 4 2 4 2" xfId="16680"/>
    <cellStyle name="Normal 58 2 4 2 5" xfId="16681"/>
    <cellStyle name="Normal 58 2 4 2 6" xfId="16682"/>
    <cellStyle name="Normal 58 2 4 3" xfId="16683"/>
    <cellStyle name="Normal 58 2 4 3 2" xfId="16684"/>
    <cellStyle name="Normal 58 2 4 3 2 2" xfId="16685"/>
    <cellStyle name="Normal 58 2 4 3 2 2 2" xfId="16686"/>
    <cellStyle name="Normal 58 2 4 3 2 3" xfId="16687"/>
    <cellStyle name="Normal 58 2 4 3 2 3 2" xfId="16688"/>
    <cellStyle name="Normal 58 2 4 3 2 4" xfId="16689"/>
    <cellStyle name="Normal 58 2 4 3 3" xfId="16690"/>
    <cellStyle name="Normal 58 2 4 3 3 2" xfId="16691"/>
    <cellStyle name="Normal 58 2 4 3 4" xfId="16692"/>
    <cellStyle name="Normal 58 2 4 3 4 2" xfId="16693"/>
    <cellStyle name="Normal 58 2 4 3 5" xfId="16694"/>
    <cellStyle name="Normal 58 2 4 4" xfId="16695"/>
    <cellStyle name="Normal 58 2 4 4 2" xfId="16696"/>
    <cellStyle name="Normal 58 2 4 4 2 2" xfId="16697"/>
    <cellStyle name="Normal 58 2 4 4 3" xfId="16698"/>
    <cellStyle name="Normal 58 2 4 4 3 2" xfId="16699"/>
    <cellStyle name="Normal 58 2 4 4 4" xfId="16700"/>
    <cellStyle name="Normal 58 2 4 5" xfId="16701"/>
    <cellStyle name="Normal 58 2 4 5 2" xfId="16702"/>
    <cellStyle name="Normal 58 2 4 5 2 2" xfId="16703"/>
    <cellStyle name="Normal 58 2 4 5 3" xfId="16704"/>
    <cellStyle name="Normal 58 2 4 5 3 2" xfId="16705"/>
    <cellStyle name="Normal 58 2 4 5 4" xfId="16706"/>
    <cellStyle name="Normal 58 2 4 6" xfId="16707"/>
    <cellStyle name="Normal 58 2 4 6 2" xfId="16708"/>
    <cellStyle name="Normal 58 2 4 7" xfId="16709"/>
    <cellStyle name="Normal 58 2 4 7 2" xfId="16710"/>
    <cellStyle name="Normal 58 2 4 8" xfId="16711"/>
    <cellStyle name="Normal 58 2 4 9" xfId="16712"/>
    <cellStyle name="Normal 58 2 5" xfId="16713"/>
    <cellStyle name="Normal 58 2 5 2" xfId="16714"/>
    <cellStyle name="Normal 58 2 5 2 2" xfId="16715"/>
    <cellStyle name="Normal 58 2 5 2 2 2" xfId="16716"/>
    <cellStyle name="Normal 58 2 5 2 2 2 2" xfId="16717"/>
    <cellStyle name="Normal 58 2 5 2 2 3" xfId="16718"/>
    <cellStyle name="Normal 58 2 5 2 2 3 2" xfId="16719"/>
    <cellStyle name="Normal 58 2 5 2 2 4" xfId="16720"/>
    <cellStyle name="Normal 58 2 5 2 3" xfId="16721"/>
    <cellStyle name="Normal 58 2 5 2 3 2" xfId="16722"/>
    <cellStyle name="Normal 58 2 5 2 4" xfId="16723"/>
    <cellStyle name="Normal 58 2 5 2 4 2" xfId="16724"/>
    <cellStyle name="Normal 58 2 5 2 5" xfId="16725"/>
    <cellStyle name="Normal 58 2 5 2 6" xfId="16726"/>
    <cellStyle name="Normal 58 2 5 3" xfId="16727"/>
    <cellStyle name="Normal 58 2 5 3 2" xfId="16728"/>
    <cellStyle name="Normal 58 2 5 3 2 2" xfId="16729"/>
    <cellStyle name="Normal 58 2 5 3 3" xfId="16730"/>
    <cellStyle name="Normal 58 2 5 3 3 2" xfId="16731"/>
    <cellStyle name="Normal 58 2 5 3 4" xfId="16732"/>
    <cellStyle name="Normal 58 2 5 4" xfId="16733"/>
    <cellStyle name="Normal 58 2 5 4 2" xfId="16734"/>
    <cellStyle name="Normal 58 2 5 5" xfId="16735"/>
    <cellStyle name="Normal 58 2 5 5 2" xfId="16736"/>
    <cellStyle name="Normal 58 2 5 6" xfId="16737"/>
    <cellStyle name="Normal 58 2 5 7" xfId="16738"/>
    <cellStyle name="Normal 58 2 6" xfId="16739"/>
    <cellStyle name="Normal 58 2 6 2" xfId="16740"/>
    <cellStyle name="Normal 58 2 6 2 2" xfId="16741"/>
    <cellStyle name="Normal 58 2 6 2 2 2" xfId="16742"/>
    <cellStyle name="Normal 58 2 6 2 3" xfId="16743"/>
    <cellStyle name="Normal 58 2 6 2 3 2" xfId="16744"/>
    <cellStyle name="Normal 58 2 6 2 4" xfId="16745"/>
    <cellStyle name="Normal 58 2 6 2 5" xfId="16746"/>
    <cellStyle name="Normal 58 2 6 3" xfId="16747"/>
    <cellStyle name="Normal 58 2 6 3 2" xfId="16748"/>
    <cellStyle name="Normal 58 2 6 4" xfId="16749"/>
    <cellStyle name="Normal 58 2 6 4 2" xfId="16750"/>
    <cellStyle name="Normal 58 2 6 5" xfId="16751"/>
    <cellStyle name="Normal 58 2 6 6" xfId="16752"/>
    <cellStyle name="Normal 58 2 7" xfId="16753"/>
    <cellStyle name="Normal 58 2 7 2" xfId="16754"/>
    <cellStyle name="Normal 58 2 7 2 2" xfId="16755"/>
    <cellStyle name="Normal 58 2 7 3" xfId="16756"/>
    <cellStyle name="Normal 58 2 7 3 2" xfId="16757"/>
    <cellStyle name="Normal 58 2 7 4" xfId="16758"/>
    <cellStyle name="Normal 58 2 7 5" xfId="16759"/>
    <cellStyle name="Normal 58 2 8" xfId="16760"/>
    <cellStyle name="Normal 58 2 8 2" xfId="16761"/>
    <cellStyle name="Normal 58 2 8 2 2" xfId="16762"/>
    <cellStyle name="Normal 58 2 8 3" xfId="16763"/>
    <cellStyle name="Normal 58 2 8 3 2" xfId="16764"/>
    <cellStyle name="Normal 58 2 8 4" xfId="16765"/>
    <cellStyle name="Normal 58 2 9" xfId="16766"/>
    <cellStyle name="Normal 58 2 9 2" xfId="16767"/>
    <cellStyle name="Normal 58 3" xfId="16768"/>
    <cellStyle name="Normal 58 3 2" xfId="16769"/>
    <cellStyle name="Normal 58 4" xfId="16770"/>
    <cellStyle name="Normal 58 4 2" xfId="16771"/>
    <cellStyle name="Normal 58 4 3" xfId="16772"/>
    <cellStyle name="Normal 58 4 4" xfId="16773"/>
    <cellStyle name="Normal 58 4 5" xfId="16774"/>
    <cellStyle name="Normal 58 5" xfId="16775"/>
    <cellStyle name="Normal 58 5 10" xfId="16776"/>
    <cellStyle name="Normal 58 5 2" xfId="16777"/>
    <cellStyle name="Normal 58 5 2 2" xfId="16778"/>
    <cellStyle name="Normal 58 5 2 2 2" xfId="16779"/>
    <cellStyle name="Normal 58 5 2 2 2 2" xfId="16780"/>
    <cellStyle name="Normal 58 5 2 2 3" xfId="16781"/>
    <cellStyle name="Normal 58 5 2 2 3 2" xfId="16782"/>
    <cellStyle name="Normal 58 5 2 2 4" xfId="16783"/>
    <cellStyle name="Normal 58 5 2 3" xfId="16784"/>
    <cellStyle name="Normal 58 5 2 3 2" xfId="16785"/>
    <cellStyle name="Normal 58 5 2 4" xfId="16786"/>
    <cellStyle name="Normal 58 5 2 4 2" xfId="16787"/>
    <cellStyle name="Normal 58 5 2 5" xfId="16788"/>
    <cellStyle name="Normal 58 5 2 6" xfId="16789"/>
    <cellStyle name="Normal 58 5 3" xfId="16790"/>
    <cellStyle name="Normal 58 5 3 2" xfId="16791"/>
    <cellStyle name="Normal 58 5 3 2 2" xfId="16792"/>
    <cellStyle name="Normal 58 5 3 2 2 2" xfId="16793"/>
    <cellStyle name="Normal 58 5 3 2 3" xfId="16794"/>
    <cellStyle name="Normal 58 5 3 2 3 2" xfId="16795"/>
    <cellStyle name="Normal 58 5 3 2 4" xfId="16796"/>
    <cellStyle name="Normal 58 5 3 3" xfId="16797"/>
    <cellStyle name="Normal 58 5 3 3 2" xfId="16798"/>
    <cellStyle name="Normal 58 5 3 4" xfId="16799"/>
    <cellStyle name="Normal 58 5 3 4 2" xfId="16800"/>
    <cellStyle name="Normal 58 5 3 5" xfId="16801"/>
    <cellStyle name="Normal 58 5 4" xfId="16802"/>
    <cellStyle name="Normal 58 5 4 2" xfId="16803"/>
    <cellStyle name="Normal 58 5 4 2 2" xfId="16804"/>
    <cellStyle name="Normal 58 5 4 3" xfId="16805"/>
    <cellStyle name="Normal 58 5 4 3 2" xfId="16806"/>
    <cellStyle name="Normal 58 5 4 4" xfId="16807"/>
    <cellStyle name="Normal 58 5 5" xfId="16808"/>
    <cellStyle name="Normal 58 5 5 2" xfId="16809"/>
    <cellStyle name="Normal 58 5 5 2 2" xfId="16810"/>
    <cellStyle name="Normal 58 5 5 3" xfId="16811"/>
    <cellStyle name="Normal 58 5 5 3 2" xfId="16812"/>
    <cellStyle name="Normal 58 5 5 4" xfId="16813"/>
    <cellStyle name="Normal 58 5 6" xfId="16814"/>
    <cellStyle name="Normal 58 5 6 2" xfId="16815"/>
    <cellStyle name="Normal 58 5 7" xfId="16816"/>
    <cellStyle name="Normal 58 5 7 2" xfId="16817"/>
    <cellStyle name="Normal 58 5 8" xfId="16818"/>
    <cellStyle name="Normal 58 5 9" xfId="16819"/>
    <cellStyle name="Normal 58 6" xfId="16820"/>
    <cellStyle name="Normal 58 6 2" xfId="16821"/>
    <cellStyle name="Normal 58 6 2 2" xfId="16822"/>
    <cellStyle name="Normal 58 6 2 2 2" xfId="16823"/>
    <cellStyle name="Normal 58 6 2 2 2 2" xfId="16824"/>
    <cellStyle name="Normal 58 6 2 2 3" xfId="16825"/>
    <cellStyle name="Normal 58 6 2 2 3 2" xfId="16826"/>
    <cellStyle name="Normal 58 6 2 2 4" xfId="16827"/>
    <cellStyle name="Normal 58 6 2 3" xfId="16828"/>
    <cellStyle name="Normal 58 6 2 3 2" xfId="16829"/>
    <cellStyle name="Normal 58 6 2 4" xfId="16830"/>
    <cellStyle name="Normal 58 6 2 4 2" xfId="16831"/>
    <cellStyle name="Normal 58 6 2 5" xfId="16832"/>
    <cellStyle name="Normal 58 6 2 6" xfId="16833"/>
    <cellStyle name="Normal 58 6 3" xfId="16834"/>
    <cellStyle name="Normal 58 6 3 2" xfId="16835"/>
    <cellStyle name="Normal 58 6 3 2 2" xfId="16836"/>
    <cellStyle name="Normal 58 6 3 3" xfId="16837"/>
    <cellStyle name="Normal 58 6 3 3 2" xfId="16838"/>
    <cellStyle name="Normal 58 6 3 4" xfId="16839"/>
    <cellStyle name="Normal 58 6 4" xfId="16840"/>
    <cellStyle name="Normal 58 6 4 2" xfId="16841"/>
    <cellStyle name="Normal 58 6 5" xfId="16842"/>
    <cellStyle name="Normal 58 6 5 2" xfId="16843"/>
    <cellStyle name="Normal 58 6 6" xfId="16844"/>
    <cellStyle name="Normal 58 6 7" xfId="16845"/>
    <cellStyle name="Normal 58 7" xfId="16846"/>
    <cellStyle name="Normal 58 7 2" xfId="16847"/>
    <cellStyle name="Normal 58 7 2 2" xfId="16848"/>
    <cellStyle name="Normal 58 7 2 2 2" xfId="16849"/>
    <cellStyle name="Normal 58 7 2 3" xfId="16850"/>
    <cellStyle name="Normal 58 7 2 3 2" xfId="16851"/>
    <cellStyle name="Normal 58 7 2 4" xfId="16852"/>
    <cellStyle name="Normal 58 7 2 5" xfId="16853"/>
    <cellStyle name="Normal 58 7 3" xfId="16854"/>
    <cellStyle name="Normal 58 7 3 2" xfId="16855"/>
    <cellStyle name="Normal 58 7 4" xfId="16856"/>
    <cellStyle name="Normal 58 7 4 2" xfId="16857"/>
    <cellStyle name="Normal 58 7 5" xfId="16858"/>
    <cellStyle name="Normal 58 7 6" xfId="16859"/>
    <cellStyle name="Normal 58 8" xfId="16860"/>
    <cellStyle name="Normal 58 8 2" xfId="16861"/>
    <cellStyle name="Normal 58 8 2 2" xfId="16862"/>
    <cellStyle name="Normal 58 8 3" xfId="16863"/>
    <cellStyle name="Normal 58 8 3 2" xfId="16864"/>
    <cellStyle name="Normal 58 8 4" xfId="16865"/>
    <cellStyle name="Normal 58 8 5" xfId="16866"/>
    <cellStyle name="Normal 58 9" xfId="16867"/>
    <cellStyle name="Normal 58 9 2" xfId="16868"/>
    <cellStyle name="Normal 58 9 2 2" xfId="16869"/>
    <cellStyle name="Normal 58 9 3" xfId="16870"/>
    <cellStyle name="Normal 58 9 3 2" xfId="16871"/>
    <cellStyle name="Normal 58 9 4" xfId="16872"/>
    <cellStyle name="Normal 58_20110918_Additional measures_ECB" xfId="16873"/>
    <cellStyle name="Normal 59" xfId="16874"/>
    <cellStyle name="Normal 59 10" xfId="16875"/>
    <cellStyle name="Normal 59 10 2" xfId="16876"/>
    <cellStyle name="Normal 59 11" xfId="16877"/>
    <cellStyle name="Normal 59 12" xfId="16878"/>
    <cellStyle name="Normal 59 13" xfId="16879"/>
    <cellStyle name="Normal 59 14" xfId="16880"/>
    <cellStyle name="Normal 59 15" xfId="16881"/>
    <cellStyle name="Normal 59 16" xfId="16882"/>
    <cellStyle name="Normal 59 2" xfId="16883"/>
    <cellStyle name="Normal 59 2 10" xfId="16884"/>
    <cellStyle name="Normal 59 2 11" xfId="16885"/>
    <cellStyle name="Normal 59 2 12" xfId="16886"/>
    <cellStyle name="Normal 59 2 13" xfId="16887"/>
    <cellStyle name="Normal 59 2 14" xfId="16888"/>
    <cellStyle name="Normal 59 2 15" xfId="16889"/>
    <cellStyle name="Normal 59 2 2" xfId="16890"/>
    <cellStyle name="Normal 59 2 2 2" xfId="16891"/>
    <cellStyle name="Normal 59 2 3" xfId="16892"/>
    <cellStyle name="Normal 59 2 3 2" xfId="16893"/>
    <cellStyle name="Normal 59 2 3 3" xfId="16894"/>
    <cellStyle name="Normal 59 2 3 4" xfId="16895"/>
    <cellStyle name="Normal 59 2 3 5" xfId="16896"/>
    <cellStyle name="Normal 59 2 4" xfId="16897"/>
    <cellStyle name="Normal 59 2 4 10" xfId="16898"/>
    <cellStyle name="Normal 59 2 4 2" xfId="16899"/>
    <cellStyle name="Normal 59 2 4 2 2" xfId="16900"/>
    <cellStyle name="Normal 59 2 4 2 2 2" xfId="16901"/>
    <cellStyle name="Normal 59 2 4 2 2 2 2" xfId="16902"/>
    <cellStyle name="Normal 59 2 4 2 2 3" xfId="16903"/>
    <cellStyle name="Normal 59 2 4 2 2 3 2" xfId="16904"/>
    <cellStyle name="Normal 59 2 4 2 2 4" xfId="16905"/>
    <cellStyle name="Normal 59 2 4 2 3" xfId="16906"/>
    <cellStyle name="Normal 59 2 4 2 3 2" xfId="16907"/>
    <cellStyle name="Normal 59 2 4 2 4" xfId="16908"/>
    <cellStyle name="Normal 59 2 4 2 4 2" xfId="16909"/>
    <cellStyle name="Normal 59 2 4 2 5" xfId="16910"/>
    <cellStyle name="Normal 59 2 4 2 6" xfId="16911"/>
    <cellStyle name="Normal 59 2 4 3" xfId="16912"/>
    <cellStyle name="Normal 59 2 4 3 2" xfId="16913"/>
    <cellStyle name="Normal 59 2 4 3 2 2" xfId="16914"/>
    <cellStyle name="Normal 59 2 4 3 2 2 2" xfId="16915"/>
    <cellStyle name="Normal 59 2 4 3 2 3" xfId="16916"/>
    <cellStyle name="Normal 59 2 4 3 2 3 2" xfId="16917"/>
    <cellStyle name="Normal 59 2 4 3 2 4" xfId="16918"/>
    <cellStyle name="Normal 59 2 4 3 3" xfId="16919"/>
    <cellStyle name="Normal 59 2 4 3 3 2" xfId="16920"/>
    <cellStyle name="Normal 59 2 4 3 4" xfId="16921"/>
    <cellStyle name="Normal 59 2 4 3 4 2" xfId="16922"/>
    <cellStyle name="Normal 59 2 4 3 5" xfId="16923"/>
    <cellStyle name="Normal 59 2 4 4" xfId="16924"/>
    <cellStyle name="Normal 59 2 4 4 2" xfId="16925"/>
    <cellStyle name="Normal 59 2 4 4 2 2" xfId="16926"/>
    <cellStyle name="Normal 59 2 4 4 3" xfId="16927"/>
    <cellStyle name="Normal 59 2 4 4 3 2" xfId="16928"/>
    <cellStyle name="Normal 59 2 4 4 4" xfId="16929"/>
    <cellStyle name="Normal 59 2 4 5" xfId="16930"/>
    <cellStyle name="Normal 59 2 4 5 2" xfId="16931"/>
    <cellStyle name="Normal 59 2 4 5 2 2" xfId="16932"/>
    <cellStyle name="Normal 59 2 4 5 3" xfId="16933"/>
    <cellStyle name="Normal 59 2 4 5 3 2" xfId="16934"/>
    <cellStyle name="Normal 59 2 4 5 4" xfId="16935"/>
    <cellStyle name="Normal 59 2 4 6" xfId="16936"/>
    <cellStyle name="Normal 59 2 4 6 2" xfId="16937"/>
    <cellStyle name="Normal 59 2 4 7" xfId="16938"/>
    <cellStyle name="Normal 59 2 4 7 2" xfId="16939"/>
    <cellStyle name="Normal 59 2 4 8" xfId="16940"/>
    <cellStyle name="Normal 59 2 4 9" xfId="16941"/>
    <cellStyle name="Normal 59 2 5" xfId="16942"/>
    <cellStyle name="Normal 59 2 5 2" xfId="16943"/>
    <cellStyle name="Normal 59 2 5 2 2" xfId="16944"/>
    <cellStyle name="Normal 59 2 5 2 2 2" xfId="16945"/>
    <cellStyle name="Normal 59 2 5 2 2 2 2" xfId="16946"/>
    <cellStyle name="Normal 59 2 5 2 2 3" xfId="16947"/>
    <cellStyle name="Normal 59 2 5 2 2 3 2" xfId="16948"/>
    <cellStyle name="Normal 59 2 5 2 2 4" xfId="16949"/>
    <cellStyle name="Normal 59 2 5 2 3" xfId="16950"/>
    <cellStyle name="Normal 59 2 5 2 3 2" xfId="16951"/>
    <cellStyle name="Normal 59 2 5 2 4" xfId="16952"/>
    <cellStyle name="Normal 59 2 5 2 4 2" xfId="16953"/>
    <cellStyle name="Normal 59 2 5 2 5" xfId="16954"/>
    <cellStyle name="Normal 59 2 5 2 6" xfId="16955"/>
    <cellStyle name="Normal 59 2 5 3" xfId="16956"/>
    <cellStyle name="Normal 59 2 5 3 2" xfId="16957"/>
    <cellStyle name="Normal 59 2 5 3 2 2" xfId="16958"/>
    <cellStyle name="Normal 59 2 5 3 3" xfId="16959"/>
    <cellStyle name="Normal 59 2 5 3 3 2" xfId="16960"/>
    <cellStyle name="Normal 59 2 5 3 4" xfId="16961"/>
    <cellStyle name="Normal 59 2 5 4" xfId="16962"/>
    <cellStyle name="Normal 59 2 5 4 2" xfId="16963"/>
    <cellStyle name="Normal 59 2 5 5" xfId="16964"/>
    <cellStyle name="Normal 59 2 5 5 2" xfId="16965"/>
    <cellStyle name="Normal 59 2 5 6" xfId="16966"/>
    <cellStyle name="Normal 59 2 5 7" xfId="16967"/>
    <cellStyle name="Normal 59 2 6" xfId="16968"/>
    <cellStyle name="Normal 59 2 6 2" xfId="16969"/>
    <cellStyle name="Normal 59 2 6 2 2" xfId="16970"/>
    <cellStyle name="Normal 59 2 6 2 2 2" xfId="16971"/>
    <cellStyle name="Normal 59 2 6 2 3" xfId="16972"/>
    <cellStyle name="Normal 59 2 6 2 3 2" xfId="16973"/>
    <cellStyle name="Normal 59 2 6 2 4" xfId="16974"/>
    <cellStyle name="Normal 59 2 6 2 5" xfId="16975"/>
    <cellStyle name="Normal 59 2 6 3" xfId="16976"/>
    <cellStyle name="Normal 59 2 6 3 2" xfId="16977"/>
    <cellStyle name="Normal 59 2 6 4" xfId="16978"/>
    <cellStyle name="Normal 59 2 6 4 2" xfId="16979"/>
    <cellStyle name="Normal 59 2 6 5" xfId="16980"/>
    <cellStyle name="Normal 59 2 6 6" xfId="16981"/>
    <cellStyle name="Normal 59 2 7" xfId="16982"/>
    <cellStyle name="Normal 59 2 7 2" xfId="16983"/>
    <cellStyle name="Normal 59 2 7 2 2" xfId="16984"/>
    <cellStyle name="Normal 59 2 7 3" xfId="16985"/>
    <cellStyle name="Normal 59 2 7 3 2" xfId="16986"/>
    <cellStyle name="Normal 59 2 7 4" xfId="16987"/>
    <cellStyle name="Normal 59 2 7 5" xfId="16988"/>
    <cellStyle name="Normal 59 2 8" xfId="16989"/>
    <cellStyle name="Normal 59 2 8 2" xfId="16990"/>
    <cellStyle name="Normal 59 2 8 2 2" xfId="16991"/>
    <cellStyle name="Normal 59 2 8 3" xfId="16992"/>
    <cellStyle name="Normal 59 2 8 3 2" xfId="16993"/>
    <cellStyle name="Normal 59 2 8 4" xfId="16994"/>
    <cellStyle name="Normal 59 2 9" xfId="16995"/>
    <cellStyle name="Normal 59 2 9 2" xfId="16996"/>
    <cellStyle name="Normal 59 3" xfId="16997"/>
    <cellStyle name="Normal 59 3 2" xfId="16998"/>
    <cellStyle name="Normal 59 4" xfId="16999"/>
    <cellStyle name="Normal 59 4 2" xfId="17000"/>
    <cellStyle name="Normal 59 4 3" xfId="17001"/>
    <cellStyle name="Normal 59 4 4" xfId="17002"/>
    <cellStyle name="Normal 59 4 5" xfId="17003"/>
    <cellStyle name="Normal 59 5" xfId="17004"/>
    <cellStyle name="Normal 59 5 10" xfId="17005"/>
    <cellStyle name="Normal 59 5 2" xfId="17006"/>
    <cellStyle name="Normal 59 5 2 2" xfId="17007"/>
    <cellStyle name="Normal 59 5 2 2 2" xfId="17008"/>
    <cellStyle name="Normal 59 5 2 2 2 2" xfId="17009"/>
    <cellStyle name="Normal 59 5 2 2 3" xfId="17010"/>
    <cellStyle name="Normal 59 5 2 2 3 2" xfId="17011"/>
    <cellStyle name="Normal 59 5 2 2 4" xfId="17012"/>
    <cellStyle name="Normal 59 5 2 3" xfId="17013"/>
    <cellStyle name="Normal 59 5 2 3 2" xfId="17014"/>
    <cellStyle name="Normal 59 5 2 4" xfId="17015"/>
    <cellStyle name="Normal 59 5 2 4 2" xfId="17016"/>
    <cellStyle name="Normal 59 5 2 5" xfId="17017"/>
    <cellStyle name="Normal 59 5 2 6" xfId="17018"/>
    <cellStyle name="Normal 59 5 3" xfId="17019"/>
    <cellStyle name="Normal 59 5 3 2" xfId="17020"/>
    <cellStyle name="Normal 59 5 3 2 2" xfId="17021"/>
    <cellStyle name="Normal 59 5 3 2 2 2" xfId="17022"/>
    <cellStyle name="Normal 59 5 3 2 3" xfId="17023"/>
    <cellStyle name="Normal 59 5 3 2 3 2" xfId="17024"/>
    <cellStyle name="Normal 59 5 3 2 4" xfId="17025"/>
    <cellStyle name="Normal 59 5 3 3" xfId="17026"/>
    <cellStyle name="Normal 59 5 3 3 2" xfId="17027"/>
    <cellStyle name="Normal 59 5 3 4" xfId="17028"/>
    <cellStyle name="Normal 59 5 3 4 2" xfId="17029"/>
    <cellStyle name="Normal 59 5 3 5" xfId="17030"/>
    <cellStyle name="Normal 59 5 4" xfId="17031"/>
    <cellStyle name="Normal 59 5 4 2" xfId="17032"/>
    <cellStyle name="Normal 59 5 4 2 2" xfId="17033"/>
    <cellStyle name="Normal 59 5 4 3" xfId="17034"/>
    <cellStyle name="Normal 59 5 4 3 2" xfId="17035"/>
    <cellStyle name="Normal 59 5 4 4" xfId="17036"/>
    <cellStyle name="Normal 59 5 5" xfId="17037"/>
    <cellStyle name="Normal 59 5 5 2" xfId="17038"/>
    <cellStyle name="Normal 59 5 5 2 2" xfId="17039"/>
    <cellStyle name="Normal 59 5 5 3" xfId="17040"/>
    <cellStyle name="Normal 59 5 5 3 2" xfId="17041"/>
    <cellStyle name="Normal 59 5 5 4" xfId="17042"/>
    <cellStyle name="Normal 59 5 6" xfId="17043"/>
    <cellStyle name="Normal 59 5 6 2" xfId="17044"/>
    <cellStyle name="Normal 59 5 7" xfId="17045"/>
    <cellStyle name="Normal 59 5 7 2" xfId="17046"/>
    <cellStyle name="Normal 59 5 8" xfId="17047"/>
    <cellStyle name="Normal 59 5 9" xfId="17048"/>
    <cellStyle name="Normal 59 6" xfId="17049"/>
    <cellStyle name="Normal 59 6 2" xfId="17050"/>
    <cellStyle name="Normal 59 6 2 2" xfId="17051"/>
    <cellStyle name="Normal 59 6 2 2 2" xfId="17052"/>
    <cellStyle name="Normal 59 6 2 2 2 2" xfId="17053"/>
    <cellStyle name="Normal 59 6 2 2 3" xfId="17054"/>
    <cellStyle name="Normal 59 6 2 2 3 2" xfId="17055"/>
    <cellStyle name="Normal 59 6 2 2 4" xfId="17056"/>
    <cellStyle name="Normal 59 6 2 3" xfId="17057"/>
    <cellStyle name="Normal 59 6 2 3 2" xfId="17058"/>
    <cellStyle name="Normal 59 6 2 4" xfId="17059"/>
    <cellStyle name="Normal 59 6 2 4 2" xfId="17060"/>
    <cellStyle name="Normal 59 6 2 5" xfId="17061"/>
    <cellStyle name="Normal 59 6 2 6" xfId="17062"/>
    <cellStyle name="Normal 59 6 3" xfId="17063"/>
    <cellStyle name="Normal 59 6 3 2" xfId="17064"/>
    <cellStyle name="Normal 59 6 3 2 2" xfId="17065"/>
    <cellStyle name="Normal 59 6 3 3" xfId="17066"/>
    <cellStyle name="Normal 59 6 3 3 2" xfId="17067"/>
    <cellStyle name="Normal 59 6 3 4" xfId="17068"/>
    <cellStyle name="Normal 59 6 4" xfId="17069"/>
    <cellStyle name="Normal 59 6 4 2" xfId="17070"/>
    <cellStyle name="Normal 59 6 5" xfId="17071"/>
    <cellStyle name="Normal 59 6 5 2" xfId="17072"/>
    <cellStyle name="Normal 59 6 6" xfId="17073"/>
    <cellStyle name="Normal 59 6 7" xfId="17074"/>
    <cellStyle name="Normal 59 7" xfId="17075"/>
    <cellStyle name="Normal 59 7 2" xfId="17076"/>
    <cellStyle name="Normal 59 7 2 2" xfId="17077"/>
    <cellStyle name="Normal 59 7 2 2 2" xfId="17078"/>
    <cellStyle name="Normal 59 7 2 3" xfId="17079"/>
    <cellStyle name="Normal 59 7 2 3 2" xfId="17080"/>
    <cellStyle name="Normal 59 7 2 4" xfId="17081"/>
    <cellStyle name="Normal 59 7 2 5" xfId="17082"/>
    <cellStyle name="Normal 59 7 3" xfId="17083"/>
    <cellStyle name="Normal 59 7 3 2" xfId="17084"/>
    <cellStyle name="Normal 59 7 4" xfId="17085"/>
    <cellStyle name="Normal 59 7 4 2" xfId="17086"/>
    <cellStyle name="Normal 59 7 5" xfId="17087"/>
    <cellStyle name="Normal 59 7 6" xfId="17088"/>
    <cellStyle name="Normal 59 8" xfId="17089"/>
    <cellStyle name="Normal 59 8 2" xfId="17090"/>
    <cellStyle name="Normal 59 8 2 2" xfId="17091"/>
    <cellStyle name="Normal 59 8 3" xfId="17092"/>
    <cellStyle name="Normal 59 8 3 2" xfId="17093"/>
    <cellStyle name="Normal 59 8 4" xfId="17094"/>
    <cellStyle name="Normal 59 8 5" xfId="17095"/>
    <cellStyle name="Normal 59 9" xfId="17096"/>
    <cellStyle name="Normal 59 9 2" xfId="17097"/>
    <cellStyle name="Normal 59 9 2 2" xfId="17098"/>
    <cellStyle name="Normal 59 9 3" xfId="17099"/>
    <cellStyle name="Normal 59 9 3 2" xfId="17100"/>
    <cellStyle name="Normal 59 9 4" xfId="17101"/>
    <cellStyle name="Normal 59_20110918_Additional measures_ECB" xfId="17102"/>
    <cellStyle name="Normal 6" xfId="17103"/>
    <cellStyle name="Normal 6 10" xfId="17104"/>
    <cellStyle name="Normal 6 11" xfId="17105"/>
    <cellStyle name="Normal 6 12" xfId="17106"/>
    <cellStyle name="Normal 6 13" xfId="17107"/>
    <cellStyle name="Normal 6 14" xfId="17108"/>
    <cellStyle name="Normal 6 15" xfId="17109"/>
    <cellStyle name="Normal 6 2" xfId="17110"/>
    <cellStyle name="Normal 6 2 10" xfId="17111"/>
    <cellStyle name="Normal 6 2 2" xfId="17112"/>
    <cellStyle name="Normal 6 2 2 2" xfId="17113"/>
    <cellStyle name="Normal 6 2 2 2 2" xfId="17114"/>
    <cellStyle name="Normal 6 2 2 2 3" xfId="17115"/>
    <cellStyle name="Normal 6 2 2 2 4" xfId="17116"/>
    <cellStyle name="Normal 6 2 2 2 5" xfId="17117"/>
    <cellStyle name="Normal 6 2 2 3" xfId="17118"/>
    <cellStyle name="Normal 6 2 2 4" xfId="17119"/>
    <cellStyle name="Normal 6 2 2 5" xfId="17120"/>
    <cellStyle name="Normal 6 2 2 6" xfId="17121"/>
    <cellStyle name="Normal 6 2 2 7" xfId="17122"/>
    <cellStyle name="Normal 6 2 2_20120313_final_participating_bonds_mar2012_interest_calc" xfId="17123"/>
    <cellStyle name="Normal 6 2 3" xfId="17124"/>
    <cellStyle name="Normal 6 2 3 2" xfId="17125"/>
    <cellStyle name="Normal 6 2 3 3" xfId="17126"/>
    <cellStyle name="Normal 6 2 3 4" xfId="17127"/>
    <cellStyle name="Normal 6 2 3 5" xfId="17128"/>
    <cellStyle name="Normal 6 2 4" xfId="17129"/>
    <cellStyle name="Normal 6 2 5" xfId="17130"/>
    <cellStyle name="Normal 6 2 6" xfId="17131"/>
    <cellStyle name="Normal 6 2 7" xfId="17132"/>
    <cellStyle name="Normal 6 2 8" xfId="17133"/>
    <cellStyle name="Normal 6 2 9" xfId="17134"/>
    <cellStyle name="Normal 6 2_20120313_final_participating_bonds_mar2012_interest_calc" xfId="17135"/>
    <cellStyle name="Normal 6 3" xfId="17136"/>
    <cellStyle name="Normal 6 3 10" xfId="17137"/>
    <cellStyle name="Normal 6 3 10 2" xfId="17138"/>
    <cellStyle name="Normal 6 3 10 2 2" xfId="17139"/>
    <cellStyle name="Normal 6 3 10 3" xfId="17140"/>
    <cellStyle name="Normal 6 3 10 3 2" xfId="17141"/>
    <cellStyle name="Normal 6 3 10 4" xfId="17142"/>
    <cellStyle name="Normal 6 3 11" xfId="17143"/>
    <cellStyle name="Normal 6 3 11 2" xfId="17144"/>
    <cellStyle name="Normal 6 3 12" xfId="17145"/>
    <cellStyle name="Normal 6 3 13" xfId="17146"/>
    <cellStyle name="Normal 6 3 14" xfId="17147"/>
    <cellStyle name="Normal 6 3 15" xfId="17148"/>
    <cellStyle name="Normal 6 3 16" xfId="17149"/>
    <cellStyle name="Normal 6 3 17" xfId="17150"/>
    <cellStyle name="Normal 6 3 2" xfId="17151"/>
    <cellStyle name="Normal 6 3 2 10" xfId="17152"/>
    <cellStyle name="Normal 6 3 2 10 2" xfId="17153"/>
    <cellStyle name="Normal 6 3 2 11" xfId="17154"/>
    <cellStyle name="Normal 6 3 2 12" xfId="17155"/>
    <cellStyle name="Normal 6 3 2 13" xfId="17156"/>
    <cellStyle name="Normal 6 3 2 14" xfId="17157"/>
    <cellStyle name="Normal 6 3 2 15" xfId="17158"/>
    <cellStyle name="Normal 6 3 2 16" xfId="17159"/>
    <cellStyle name="Normal 6 3 2 2" xfId="17160"/>
    <cellStyle name="Normal 6 3 2 2 2" xfId="17161"/>
    <cellStyle name="Normal 6 3 2 2 3" xfId="17162"/>
    <cellStyle name="Normal 6 3 2 2 4" xfId="17163"/>
    <cellStyle name="Normal 6 3 2 2 5" xfId="17164"/>
    <cellStyle name="Normal 6 3 2 3" xfId="17165"/>
    <cellStyle name="Normal 6 3 2 3 2" xfId="17166"/>
    <cellStyle name="Normal 6 3 2 3 3" xfId="17167"/>
    <cellStyle name="Normal 6 3 2 3 4" xfId="17168"/>
    <cellStyle name="Normal 6 3 2 3 5" xfId="17169"/>
    <cellStyle name="Normal 6 3 2 4" xfId="17170"/>
    <cellStyle name="Normal 6 3 2 4 10" xfId="17171"/>
    <cellStyle name="Normal 6 3 2 4 2" xfId="17172"/>
    <cellStyle name="Normal 6 3 2 4 2 2" xfId="17173"/>
    <cellStyle name="Normal 6 3 2 4 2 2 2" xfId="17174"/>
    <cellStyle name="Normal 6 3 2 4 2 2 2 2" xfId="17175"/>
    <cellStyle name="Normal 6 3 2 4 2 2 3" xfId="17176"/>
    <cellStyle name="Normal 6 3 2 4 2 2 3 2" xfId="17177"/>
    <cellStyle name="Normal 6 3 2 4 2 2 4" xfId="17178"/>
    <cellStyle name="Normal 6 3 2 4 2 3" xfId="17179"/>
    <cellStyle name="Normal 6 3 2 4 2 3 2" xfId="17180"/>
    <cellStyle name="Normal 6 3 2 4 2 4" xfId="17181"/>
    <cellStyle name="Normal 6 3 2 4 2 4 2" xfId="17182"/>
    <cellStyle name="Normal 6 3 2 4 2 5" xfId="17183"/>
    <cellStyle name="Normal 6 3 2 4 2 6" xfId="17184"/>
    <cellStyle name="Normal 6 3 2 4 3" xfId="17185"/>
    <cellStyle name="Normal 6 3 2 4 3 2" xfId="17186"/>
    <cellStyle name="Normal 6 3 2 4 3 2 2" xfId="17187"/>
    <cellStyle name="Normal 6 3 2 4 3 2 2 2" xfId="17188"/>
    <cellStyle name="Normal 6 3 2 4 3 2 3" xfId="17189"/>
    <cellStyle name="Normal 6 3 2 4 3 2 3 2" xfId="17190"/>
    <cellStyle name="Normal 6 3 2 4 3 2 4" xfId="17191"/>
    <cellStyle name="Normal 6 3 2 4 3 3" xfId="17192"/>
    <cellStyle name="Normal 6 3 2 4 3 3 2" xfId="17193"/>
    <cellStyle name="Normal 6 3 2 4 3 4" xfId="17194"/>
    <cellStyle name="Normal 6 3 2 4 3 4 2" xfId="17195"/>
    <cellStyle name="Normal 6 3 2 4 3 5" xfId="17196"/>
    <cellStyle name="Normal 6 3 2 4 4" xfId="17197"/>
    <cellStyle name="Normal 6 3 2 4 4 2" xfId="17198"/>
    <cellStyle name="Normal 6 3 2 4 4 2 2" xfId="17199"/>
    <cellStyle name="Normal 6 3 2 4 4 3" xfId="17200"/>
    <cellStyle name="Normal 6 3 2 4 4 3 2" xfId="17201"/>
    <cellStyle name="Normal 6 3 2 4 4 4" xfId="17202"/>
    <cellStyle name="Normal 6 3 2 4 5" xfId="17203"/>
    <cellStyle name="Normal 6 3 2 4 5 2" xfId="17204"/>
    <cellStyle name="Normal 6 3 2 4 5 2 2" xfId="17205"/>
    <cellStyle name="Normal 6 3 2 4 5 3" xfId="17206"/>
    <cellStyle name="Normal 6 3 2 4 5 3 2" xfId="17207"/>
    <cellStyle name="Normal 6 3 2 4 5 4" xfId="17208"/>
    <cellStyle name="Normal 6 3 2 4 6" xfId="17209"/>
    <cellStyle name="Normal 6 3 2 4 6 2" xfId="17210"/>
    <cellStyle name="Normal 6 3 2 4 7" xfId="17211"/>
    <cellStyle name="Normal 6 3 2 4 7 2" xfId="17212"/>
    <cellStyle name="Normal 6 3 2 4 8" xfId="17213"/>
    <cellStyle name="Normal 6 3 2 4 9" xfId="17214"/>
    <cellStyle name="Normal 6 3 2 5" xfId="17215"/>
    <cellStyle name="Normal 6 3 2 5 2" xfId="17216"/>
    <cellStyle name="Normal 6 3 2 5 2 2" xfId="17217"/>
    <cellStyle name="Normal 6 3 2 5 2 2 2" xfId="17218"/>
    <cellStyle name="Normal 6 3 2 5 2 2 2 2" xfId="17219"/>
    <cellStyle name="Normal 6 3 2 5 2 2 3" xfId="17220"/>
    <cellStyle name="Normal 6 3 2 5 2 2 3 2" xfId="17221"/>
    <cellStyle name="Normal 6 3 2 5 2 2 4" xfId="17222"/>
    <cellStyle name="Normal 6 3 2 5 2 3" xfId="17223"/>
    <cellStyle name="Normal 6 3 2 5 2 3 2" xfId="17224"/>
    <cellStyle name="Normal 6 3 2 5 2 4" xfId="17225"/>
    <cellStyle name="Normal 6 3 2 5 2 4 2" xfId="17226"/>
    <cellStyle name="Normal 6 3 2 5 2 5" xfId="17227"/>
    <cellStyle name="Normal 6 3 2 5 2 6" xfId="17228"/>
    <cellStyle name="Normal 6 3 2 5 3" xfId="17229"/>
    <cellStyle name="Normal 6 3 2 5 3 2" xfId="17230"/>
    <cellStyle name="Normal 6 3 2 5 3 2 2" xfId="17231"/>
    <cellStyle name="Normal 6 3 2 5 3 3" xfId="17232"/>
    <cellStyle name="Normal 6 3 2 5 3 3 2" xfId="17233"/>
    <cellStyle name="Normal 6 3 2 5 3 4" xfId="17234"/>
    <cellStyle name="Normal 6 3 2 5 4" xfId="17235"/>
    <cellStyle name="Normal 6 3 2 5 4 2" xfId="17236"/>
    <cellStyle name="Normal 6 3 2 5 5" xfId="17237"/>
    <cellStyle name="Normal 6 3 2 5 5 2" xfId="17238"/>
    <cellStyle name="Normal 6 3 2 5 6" xfId="17239"/>
    <cellStyle name="Normal 6 3 2 5 7" xfId="17240"/>
    <cellStyle name="Normal 6 3 2 6" xfId="17241"/>
    <cellStyle name="Normal 6 3 2 6 2" xfId="17242"/>
    <cellStyle name="Normal 6 3 2 6 2 2" xfId="17243"/>
    <cellStyle name="Normal 6 3 2 6 3" xfId="17244"/>
    <cellStyle name="Normal 6 3 2 7" xfId="17245"/>
    <cellStyle name="Normal 6 3 2 7 2" xfId="17246"/>
    <cellStyle name="Normal 6 3 2 7 2 2" xfId="17247"/>
    <cellStyle name="Normal 6 3 2 7 2 2 2" xfId="17248"/>
    <cellStyle name="Normal 6 3 2 7 2 3" xfId="17249"/>
    <cellStyle name="Normal 6 3 2 7 2 3 2" xfId="17250"/>
    <cellStyle name="Normal 6 3 2 7 2 4" xfId="17251"/>
    <cellStyle name="Normal 6 3 2 7 3" xfId="17252"/>
    <cellStyle name="Normal 6 3 2 7 3 2" xfId="17253"/>
    <cellStyle name="Normal 6 3 2 7 4" xfId="17254"/>
    <cellStyle name="Normal 6 3 2 7 4 2" xfId="17255"/>
    <cellStyle name="Normal 6 3 2 7 5" xfId="17256"/>
    <cellStyle name="Normal 6 3 2 7 6" xfId="17257"/>
    <cellStyle name="Normal 6 3 2 8" xfId="17258"/>
    <cellStyle name="Normal 6 3 2 8 2" xfId="17259"/>
    <cellStyle name="Normal 6 3 2 8 2 2" xfId="17260"/>
    <cellStyle name="Normal 6 3 2 8 3" xfId="17261"/>
    <cellStyle name="Normal 6 3 2 8 3 2" xfId="17262"/>
    <cellStyle name="Normal 6 3 2 8 4" xfId="17263"/>
    <cellStyle name="Normal 6 3 2 9" xfId="17264"/>
    <cellStyle name="Normal 6 3 2 9 2" xfId="17265"/>
    <cellStyle name="Normal 6 3 2 9 2 2" xfId="17266"/>
    <cellStyle name="Normal 6 3 2 9 3" xfId="17267"/>
    <cellStyle name="Normal 6 3 2 9 3 2" xfId="17268"/>
    <cellStyle name="Normal 6 3 2 9 4" xfId="17269"/>
    <cellStyle name="Normal 6 3 3" xfId="17270"/>
    <cellStyle name="Normal 6 3 3 2" xfId="17271"/>
    <cellStyle name="Normal 6 3 3 3" xfId="17272"/>
    <cellStyle name="Normal 6 3 3 4" xfId="17273"/>
    <cellStyle name="Normal 6 3 3 5" xfId="17274"/>
    <cellStyle name="Normal 6 3 4" xfId="17275"/>
    <cellStyle name="Normal 6 3 4 2" xfId="17276"/>
    <cellStyle name="Normal 6 3 4 3" xfId="17277"/>
    <cellStyle name="Normal 6 3 4 4" xfId="17278"/>
    <cellStyle name="Normal 6 3 4 5" xfId="17279"/>
    <cellStyle name="Normal 6 3 5" xfId="17280"/>
    <cellStyle name="Normal 6 3 5 10" xfId="17281"/>
    <cellStyle name="Normal 6 3 5 2" xfId="17282"/>
    <cellStyle name="Normal 6 3 5 2 2" xfId="17283"/>
    <cellStyle name="Normal 6 3 5 2 2 2" xfId="17284"/>
    <cellStyle name="Normal 6 3 5 2 2 2 2" xfId="17285"/>
    <cellStyle name="Normal 6 3 5 2 2 3" xfId="17286"/>
    <cellStyle name="Normal 6 3 5 2 2 3 2" xfId="17287"/>
    <cellStyle name="Normal 6 3 5 2 2 4" xfId="17288"/>
    <cellStyle name="Normal 6 3 5 2 3" xfId="17289"/>
    <cellStyle name="Normal 6 3 5 2 3 2" xfId="17290"/>
    <cellStyle name="Normal 6 3 5 2 4" xfId="17291"/>
    <cellStyle name="Normal 6 3 5 2 4 2" xfId="17292"/>
    <cellStyle name="Normal 6 3 5 2 5" xfId="17293"/>
    <cellStyle name="Normal 6 3 5 2 6" xfId="17294"/>
    <cellStyle name="Normal 6 3 5 3" xfId="17295"/>
    <cellStyle name="Normal 6 3 5 3 2" xfId="17296"/>
    <cellStyle name="Normal 6 3 5 3 2 2" xfId="17297"/>
    <cellStyle name="Normal 6 3 5 3 2 2 2" xfId="17298"/>
    <cellStyle name="Normal 6 3 5 3 2 3" xfId="17299"/>
    <cellStyle name="Normal 6 3 5 3 2 3 2" xfId="17300"/>
    <cellStyle name="Normal 6 3 5 3 2 4" xfId="17301"/>
    <cellStyle name="Normal 6 3 5 3 3" xfId="17302"/>
    <cellStyle name="Normal 6 3 5 3 3 2" xfId="17303"/>
    <cellStyle name="Normal 6 3 5 3 4" xfId="17304"/>
    <cellStyle name="Normal 6 3 5 3 4 2" xfId="17305"/>
    <cellStyle name="Normal 6 3 5 3 5" xfId="17306"/>
    <cellStyle name="Normal 6 3 5 4" xfId="17307"/>
    <cellStyle name="Normal 6 3 5 4 2" xfId="17308"/>
    <cellStyle name="Normal 6 3 5 4 2 2" xfId="17309"/>
    <cellStyle name="Normal 6 3 5 4 3" xfId="17310"/>
    <cellStyle name="Normal 6 3 5 4 3 2" xfId="17311"/>
    <cellStyle name="Normal 6 3 5 4 4" xfId="17312"/>
    <cellStyle name="Normal 6 3 5 5" xfId="17313"/>
    <cellStyle name="Normal 6 3 5 5 2" xfId="17314"/>
    <cellStyle name="Normal 6 3 5 5 2 2" xfId="17315"/>
    <cellStyle name="Normal 6 3 5 5 3" xfId="17316"/>
    <cellStyle name="Normal 6 3 5 5 3 2" xfId="17317"/>
    <cellStyle name="Normal 6 3 5 5 4" xfId="17318"/>
    <cellStyle name="Normal 6 3 5 6" xfId="17319"/>
    <cellStyle name="Normal 6 3 5 6 2" xfId="17320"/>
    <cellStyle name="Normal 6 3 5 7" xfId="17321"/>
    <cellStyle name="Normal 6 3 5 7 2" xfId="17322"/>
    <cellStyle name="Normal 6 3 5 8" xfId="17323"/>
    <cellStyle name="Normal 6 3 5 9" xfId="17324"/>
    <cellStyle name="Normal 6 3 6" xfId="17325"/>
    <cellStyle name="Normal 6 3 6 2" xfId="17326"/>
    <cellStyle name="Normal 6 3 6 2 2" xfId="17327"/>
    <cellStyle name="Normal 6 3 6 2 2 2" xfId="17328"/>
    <cellStyle name="Normal 6 3 6 2 2 2 2" xfId="17329"/>
    <cellStyle name="Normal 6 3 6 2 2 3" xfId="17330"/>
    <cellStyle name="Normal 6 3 6 2 2 3 2" xfId="17331"/>
    <cellStyle name="Normal 6 3 6 2 2 4" xfId="17332"/>
    <cellStyle name="Normal 6 3 6 2 3" xfId="17333"/>
    <cellStyle name="Normal 6 3 6 2 3 2" xfId="17334"/>
    <cellStyle name="Normal 6 3 6 2 4" xfId="17335"/>
    <cellStyle name="Normal 6 3 6 2 4 2" xfId="17336"/>
    <cellStyle name="Normal 6 3 6 2 5" xfId="17337"/>
    <cellStyle name="Normal 6 3 6 2 6" xfId="17338"/>
    <cellStyle name="Normal 6 3 6 3" xfId="17339"/>
    <cellStyle name="Normal 6 3 6 3 2" xfId="17340"/>
    <cellStyle name="Normal 6 3 6 3 2 2" xfId="17341"/>
    <cellStyle name="Normal 6 3 6 3 3" xfId="17342"/>
    <cellStyle name="Normal 6 3 6 3 3 2" xfId="17343"/>
    <cellStyle name="Normal 6 3 6 3 4" xfId="17344"/>
    <cellStyle name="Normal 6 3 6 4" xfId="17345"/>
    <cellStyle name="Normal 6 3 6 4 2" xfId="17346"/>
    <cellStyle name="Normal 6 3 6 5" xfId="17347"/>
    <cellStyle name="Normal 6 3 6 5 2" xfId="17348"/>
    <cellStyle name="Normal 6 3 6 6" xfId="17349"/>
    <cellStyle name="Normal 6 3 6 7" xfId="17350"/>
    <cellStyle name="Normal 6 3 7" xfId="17351"/>
    <cellStyle name="Normal 6 3 7 2" xfId="17352"/>
    <cellStyle name="Normal 6 3 7 2 2" xfId="17353"/>
    <cellStyle name="Normal 6 3 7 3" xfId="17354"/>
    <cellStyle name="Normal 6 3 8" xfId="17355"/>
    <cellStyle name="Normal 6 3 8 2" xfId="17356"/>
    <cellStyle name="Normal 6 3 8 2 2" xfId="17357"/>
    <cellStyle name="Normal 6 3 8 2 2 2" xfId="17358"/>
    <cellStyle name="Normal 6 3 8 2 3" xfId="17359"/>
    <cellStyle name="Normal 6 3 8 2 3 2" xfId="17360"/>
    <cellStyle name="Normal 6 3 8 2 4" xfId="17361"/>
    <cellStyle name="Normal 6 3 8 3" xfId="17362"/>
    <cellStyle name="Normal 6 3 8 3 2" xfId="17363"/>
    <cellStyle name="Normal 6 3 8 4" xfId="17364"/>
    <cellStyle name="Normal 6 3 8 4 2" xfId="17365"/>
    <cellStyle name="Normal 6 3 8 5" xfId="17366"/>
    <cellStyle name="Normal 6 3 8 6" xfId="17367"/>
    <cellStyle name="Normal 6 3 9" xfId="17368"/>
    <cellStyle name="Normal 6 3 9 2" xfId="17369"/>
    <cellStyle name="Normal 6 3 9 2 2" xfId="17370"/>
    <cellStyle name="Normal 6 3 9 3" xfId="17371"/>
    <cellStyle name="Normal 6 3 9 3 2" xfId="17372"/>
    <cellStyle name="Normal 6 3 9 4" xfId="17373"/>
    <cellStyle name="Normal 6 3_20110918_Additional measures_ECB" xfId="17374"/>
    <cellStyle name="Normal 6 4" xfId="17375"/>
    <cellStyle name="Normal 6 4 2" xfId="17376"/>
    <cellStyle name="Normal 6 4 2 2" xfId="17377"/>
    <cellStyle name="Normal 6 4 2 3" xfId="17378"/>
    <cellStyle name="Normal 6 4 2 4" xfId="17379"/>
    <cellStyle name="Normal 6 4 2 5" xfId="17380"/>
    <cellStyle name="Normal 6 4 2 6" xfId="17381"/>
    <cellStyle name="Normal 6 4 2 7" xfId="17382"/>
    <cellStyle name="Normal 6 4 3" xfId="17383"/>
    <cellStyle name="Normal 6 4 4" xfId="17384"/>
    <cellStyle name="Normal 6 4 5" xfId="17385"/>
    <cellStyle name="Normal 6 4 6" xfId="17386"/>
    <cellStyle name="Normal 6 4 7" xfId="17387"/>
    <cellStyle name="Normal 6 4 8" xfId="17388"/>
    <cellStyle name="Normal 6 4_GGB DomLaw Results" xfId="17389"/>
    <cellStyle name="Normal 6 5" xfId="17390"/>
    <cellStyle name="Normal 6 5 2" xfId="17391"/>
    <cellStyle name="Normal 6 5 3" xfId="17392"/>
    <cellStyle name="Normal 6 5 4" xfId="17393"/>
    <cellStyle name="Normal 6 5 5" xfId="17394"/>
    <cellStyle name="Normal 6 5 6" xfId="17395"/>
    <cellStyle name="Normal 6 5 7" xfId="17396"/>
    <cellStyle name="Normal 6 6" xfId="17397"/>
    <cellStyle name="Normal 6 7" xfId="17398"/>
    <cellStyle name="Normal 6 8" xfId="17399"/>
    <cellStyle name="Normal 6 9" xfId="17400"/>
    <cellStyle name="Normal 6_20110918_Additional measures_ECB" xfId="17401"/>
    <cellStyle name="Normal 60" xfId="17402"/>
    <cellStyle name="Normal 60 2" xfId="17403"/>
    <cellStyle name="Normal 60 2 2" xfId="17404"/>
    <cellStyle name="Normal 60 2 3" xfId="17405"/>
    <cellStyle name="Normal 60 2 4" xfId="17406"/>
    <cellStyle name="Normal 60 2 5" xfId="17407"/>
    <cellStyle name="Normal 60 3" xfId="17408"/>
    <cellStyle name="Normal 60 4" xfId="17409"/>
    <cellStyle name="Normal 60 5" xfId="17410"/>
    <cellStyle name="Normal 60 6" xfId="17411"/>
    <cellStyle name="Normal 60 7" xfId="17412"/>
    <cellStyle name="Normal 60_Cumulative" xfId="17413"/>
    <cellStyle name="Normal 61" xfId="17414"/>
    <cellStyle name="Normal 61 2" xfId="17415"/>
    <cellStyle name="Normal 61 2 2" xfId="17416"/>
    <cellStyle name="Normal 61 2 3" xfId="17417"/>
    <cellStyle name="Normal 61 2 4" xfId="17418"/>
    <cellStyle name="Normal 61 2 5" xfId="17419"/>
    <cellStyle name="Normal 61 3" xfId="17420"/>
    <cellStyle name="Normal 61 4" xfId="17421"/>
    <cellStyle name="Normal 61 5" xfId="17422"/>
    <cellStyle name="Normal 61 6" xfId="17423"/>
    <cellStyle name="Normal 61 7" xfId="17424"/>
    <cellStyle name="Normal 61_Cumulative" xfId="17425"/>
    <cellStyle name="Normal 62" xfId="17426"/>
    <cellStyle name="Normal 62 10" xfId="17427"/>
    <cellStyle name="Normal 62 11" xfId="17428"/>
    <cellStyle name="Normal 62 12" xfId="17429"/>
    <cellStyle name="Normal 62 13" xfId="17430"/>
    <cellStyle name="Normal 62 14" xfId="17431"/>
    <cellStyle name="Normal 62 15" xfId="17432"/>
    <cellStyle name="Normal 62 2" xfId="17433"/>
    <cellStyle name="Normal 62 2 2" xfId="17434"/>
    <cellStyle name="Normal 62 3" xfId="17435"/>
    <cellStyle name="Normal 62 3 2" xfId="17436"/>
    <cellStyle name="Normal 62 3 3" xfId="17437"/>
    <cellStyle name="Normal 62 3 4" xfId="17438"/>
    <cellStyle name="Normal 62 3 5" xfId="17439"/>
    <cellStyle name="Normal 62 4" xfId="17440"/>
    <cellStyle name="Normal 62 4 10" xfId="17441"/>
    <cellStyle name="Normal 62 4 2" xfId="17442"/>
    <cellStyle name="Normal 62 4 2 2" xfId="17443"/>
    <cellStyle name="Normal 62 4 2 2 2" xfId="17444"/>
    <cellStyle name="Normal 62 4 2 2 2 2" xfId="17445"/>
    <cellStyle name="Normal 62 4 2 2 3" xfId="17446"/>
    <cellStyle name="Normal 62 4 2 2 3 2" xfId="17447"/>
    <cellStyle name="Normal 62 4 2 2 4" xfId="17448"/>
    <cellStyle name="Normal 62 4 2 3" xfId="17449"/>
    <cellStyle name="Normal 62 4 2 3 2" xfId="17450"/>
    <cellStyle name="Normal 62 4 2 4" xfId="17451"/>
    <cellStyle name="Normal 62 4 2 4 2" xfId="17452"/>
    <cellStyle name="Normal 62 4 2 5" xfId="17453"/>
    <cellStyle name="Normal 62 4 2 6" xfId="17454"/>
    <cellStyle name="Normal 62 4 3" xfId="17455"/>
    <cellStyle name="Normal 62 4 3 2" xfId="17456"/>
    <cellStyle name="Normal 62 4 3 2 2" xfId="17457"/>
    <cellStyle name="Normal 62 4 3 2 2 2" xfId="17458"/>
    <cellStyle name="Normal 62 4 3 2 3" xfId="17459"/>
    <cellStyle name="Normal 62 4 3 2 3 2" xfId="17460"/>
    <cellStyle name="Normal 62 4 3 2 4" xfId="17461"/>
    <cellStyle name="Normal 62 4 3 3" xfId="17462"/>
    <cellStyle name="Normal 62 4 3 3 2" xfId="17463"/>
    <cellStyle name="Normal 62 4 3 4" xfId="17464"/>
    <cellStyle name="Normal 62 4 3 4 2" xfId="17465"/>
    <cellStyle name="Normal 62 4 3 5" xfId="17466"/>
    <cellStyle name="Normal 62 4 4" xfId="17467"/>
    <cellStyle name="Normal 62 4 4 2" xfId="17468"/>
    <cellStyle name="Normal 62 4 4 2 2" xfId="17469"/>
    <cellStyle name="Normal 62 4 4 3" xfId="17470"/>
    <cellStyle name="Normal 62 4 4 3 2" xfId="17471"/>
    <cellStyle name="Normal 62 4 4 4" xfId="17472"/>
    <cellStyle name="Normal 62 4 5" xfId="17473"/>
    <cellStyle name="Normal 62 4 5 2" xfId="17474"/>
    <cellStyle name="Normal 62 4 5 2 2" xfId="17475"/>
    <cellStyle name="Normal 62 4 5 3" xfId="17476"/>
    <cellStyle name="Normal 62 4 5 3 2" xfId="17477"/>
    <cellStyle name="Normal 62 4 5 4" xfId="17478"/>
    <cellStyle name="Normal 62 4 6" xfId="17479"/>
    <cellStyle name="Normal 62 4 6 2" xfId="17480"/>
    <cellStyle name="Normal 62 4 7" xfId="17481"/>
    <cellStyle name="Normal 62 4 7 2" xfId="17482"/>
    <cellStyle name="Normal 62 4 8" xfId="17483"/>
    <cellStyle name="Normal 62 4 9" xfId="17484"/>
    <cellStyle name="Normal 62 5" xfId="17485"/>
    <cellStyle name="Normal 62 5 2" xfId="17486"/>
    <cellStyle name="Normal 62 5 2 2" xfId="17487"/>
    <cellStyle name="Normal 62 5 2 2 2" xfId="17488"/>
    <cellStyle name="Normal 62 5 2 2 2 2" xfId="17489"/>
    <cellStyle name="Normal 62 5 2 2 3" xfId="17490"/>
    <cellStyle name="Normal 62 5 2 2 3 2" xfId="17491"/>
    <cellStyle name="Normal 62 5 2 2 4" xfId="17492"/>
    <cellStyle name="Normal 62 5 2 3" xfId="17493"/>
    <cellStyle name="Normal 62 5 2 3 2" xfId="17494"/>
    <cellStyle name="Normal 62 5 2 4" xfId="17495"/>
    <cellStyle name="Normal 62 5 2 4 2" xfId="17496"/>
    <cellStyle name="Normal 62 5 2 5" xfId="17497"/>
    <cellStyle name="Normal 62 5 2 6" xfId="17498"/>
    <cellStyle name="Normal 62 5 3" xfId="17499"/>
    <cellStyle name="Normal 62 5 3 2" xfId="17500"/>
    <cellStyle name="Normal 62 5 3 2 2" xfId="17501"/>
    <cellStyle name="Normal 62 5 3 3" xfId="17502"/>
    <cellStyle name="Normal 62 5 3 3 2" xfId="17503"/>
    <cellStyle name="Normal 62 5 3 4" xfId="17504"/>
    <cellStyle name="Normal 62 5 4" xfId="17505"/>
    <cellStyle name="Normal 62 5 4 2" xfId="17506"/>
    <cellStyle name="Normal 62 5 5" xfId="17507"/>
    <cellStyle name="Normal 62 5 5 2" xfId="17508"/>
    <cellStyle name="Normal 62 5 6" xfId="17509"/>
    <cellStyle name="Normal 62 5 7" xfId="17510"/>
    <cellStyle name="Normal 62 6" xfId="17511"/>
    <cellStyle name="Normal 62 6 2" xfId="17512"/>
    <cellStyle name="Normal 62 6 2 2" xfId="17513"/>
    <cellStyle name="Normal 62 6 2 2 2" xfId="17514"/>
    <cellStyle name="Normal 62 6 2 3" xfId="17515"/>
    <cellStyle name="Normal 62 6 2 3 2" xfId="17516"/>
    <cellStyle name="Normal 62 6 2 4" xfId="17517"/>
    <cellStyle name="Normal 62 6 2 5" xfId="17518"/>
    <cellStyle name="Normal 62 6 3" xfId="17519"/>
    <cellStyle name="Normal 62 6 3 2" xfId="17520"/>
    <cellStyle name="Normal 62 6 4" xfId="17521"/>
    <cellStyle name="Normal 62 6 4 2" xfId="17522"/>
    <cellStyle name="Normal 62 6 5" xfId="17523"/>
    <cellStyle name="Normal 62 6 6" xfId="17524"/>
    <cellStyle name="Normal 62 7" xfId="17525"/>
    <cellStyle name="Normal 62 7 2" xfId="17526"/>
    <cellStyle name="Normal 62 7 2 2" xfId="17527"/>
    <cellStyle name="Normal 62 7 3" xfId="17528"/>
    <cellStyle name="Normal 62 7 3 2" xfId="17529"/>
    <cellStyle name="Normal 62 7 4" xfId="17530"/>
    <cellStyle name="Normal 62 7 5" xfId="17531"/>
    <cellStyle name="Normal 62 8" xfId="17532"/>
    <cellStyle name="Normal 62 8 2" xfId="17533"/>
    <cellStyle name="Normal 62 8 2 2" xfId="17534"/>
    <cellStyle name="Normal 62 8 3" xfId="17535"/>
    <cellStyle name="Normal 62 8 3 2" xfId="17536"/>
    <cellStyle name="Normal 62 8 4" xfId="17537"/>
    <cellStyle name="Normal 62 9" xfId="17538"/>
    <cellStyle name="Normal 62 9 2" xfId="17539"/>
    <cellStyle name="Normal 63" xfId="17540"/>
    <cellStyle name="Normal 63 10" xfId="17541"/>
    <cellStyle name="Normal 63 11" xfId="17542"/>
    <cellStyle name="Normal 63 12" xfId="17543"/>
    <cellStyle name="Normal 63 13" xfId="17544"/>
    <cellStyle name="Normal 63 14" xfId="17545"/>
    <cellStyle name="Normal 63 15" xfId="17546"/>
    <cellStyle name="Normal 63 2" xfId="17547"/>
    <cellStyle name="Normal 63 2 2" xfId="17548"/>
    <cellStyle name="Normal 63 3" xfId="17549"/>
    <cellStyle name="Normal 63 3 2" xfId="17550"/>
    <cellStyle name="Normal 63 3 3" xfId="17551"/>
    <cellStyle name="Normal 63 3 4" xfId="17552"/>
    <cellStyle name="Normal 63 3 5" xfId="17553"/>
    <cellStyle name="Normal 63 4" xfId="17554"/>
    <cellStyle name="Normal 63 4 10" xfId="17555"/>
    <cellStyle name="Normal 63 4 2" xfId="17556"/>
    <cellStyle name="Normal 63 4 2 2" xfId="17557"/>
    <cellStyle name="Normal 63 4 2 2 2" xfId="17558"/>
    <cellStyle name="Normal 63 4 2 2 2 2" xfId="17559"/>
    <cellStyle name="Normal 63 4 2 2 3" xfId="17560"/>
    <cellStyle name="Normal 63 4 2 2 3 2" xfId="17561"/>
    <cellStyle name="Normal 63 4 2 2 4" xfId="17562"/>
    <cellStyle name="Normal 63 4 2 3" xfId="17563"/>
    <cellStyle name="Normal 63 4 2 3 2" xfId="17564"/>
    <cellStyle name="Normal 63 4 2 4" xfId="17565"/>
    <cellStyle name="Normal 63 4 2 4 2" xfId="17566"/>
    <cellStyle name="Normal 63 4 2 5" xfId="17567"/>
    <cellStyle name="Normal 63 4 2 6" xfId="17568"/>
    <cellStyle name="Normal 63 4 3" xfId="17569"/>
    <cellStyle name="Normal 63 4 3 2" xfId="17570"/>
    <cellStyle name="Normal 63 4 3 2 2" xfId="17571"/>
    <cellStyle name="Normal 63 4 3 2 2 2" xfId="17572"/>
    <cellStyle name="Normal 63 4 3 2 3" xfId="17573"/>
    <cellStyle name="Normal 63 4 3 2 3 2" xfId="17574"/>
    <cellStyle name="Normal 63 4 3 2 4" xfId="17575"/>
    <cellStyle name="Normal 63 4 3 3" xfId="17576"/>
    <cellStyle name="Normal 63 4 3 3 2" xfId="17577"/>
    <cellStyle name="Normal 63 4 3 4" xfId="17578"/>
    <cellStyle name="Normal 63 4 3 4 2" xfId="17579"/>
    <cellStyle name="Normal 63 4 3 5" xfId="17580"/>
    <cellStyle name="Normal 63 4 4" xfId="17581"/>
    <cellStyle name="Normal 63 4 4 2" xfId="17582"/>
    <cellStyle name="Normal 63 4 4 2 2" xfId="17583"/>
    <cellStyle name="Normal 63 4 4 3" xfId="17584"/>
    <cellStyle name="Normal 63 4 4 3 2" xfId="17585"/>
    <cellStyle name="Normal 63 4 4 4" xfId="17586"/>
    <cellStyle name="Normal 63 4 5" xfId="17587"/>
    <cellStyle name="Normal 63 4 5 2" xfId="17588"/>
    <cellStyle name="Normal 63 4 5 2 2" xfId="17589"/>
    <cellStyle name="Normal 63 4 5 3" xfId="17590"/>
    <cellStyle name="Normal 63 4 5 3 2" xfId="17591"/>
    <cellStyle name="Normal 63 4 5 4" xfId="17592"/>
    <cellStyle name="Normal 63 4 6" xfId="17593"/>
    <cellStyle name="Normal 63 4 6 2" xfId="17594"/>
    <cellStyle name="Normal 63 4 7" xfId="17595"/>
    <cellStyle name="Normal 63 4 7 2" xfId="17596"/>
    <cellStyle name="Normal 63 4 8" xfId="17597"/>
    <cellStyle name="Normal 63 4 9" xfId="17598"/>
    <cellStyle name="Normal 63 5" xfId="17599"/>
    <cellStyle name="Normal 63 5 2" xfId="17600"/>
    <cellStyle name="Normal 63 5 2 2" xfId="17601"/>
    <cellStyle name="Normal 63 5 2 2 2" xfId="17602"/>
    <cellStyle name="Normal 63 5 2 2 2 2" xfId="17603"/>
    <cellStyle name="Normal 63 5 2 2 3" xfId="17604"/>
    <cellStyle name="Normal 63 5 2 2 3 2" xfId="17605"/>
    <cellStyle name="Normal 63 5 2 2 4" xfId="17606"/>
    <cellStyle name="Normal 63 5 2 3" xfId="17607"/>
    <cellStyle name="Normal 63 5 2 3 2" xfId="17608"/>
    <cellStyle name="Normal 63 5 2 4" xfId="17609"/>
    <cellStyle name="Normal 63 5 2 4 2" xfId="17610"/>
    <cellStyle name="Normal 63 5 2 5" xfId="17611"/>
    <cellStyle name="Normal 63 5 2 6" xfId="17612"/>
    <cellStyle name="Normal 63 5 3" xfId="17613"/>
    <cellStyle name="Normal 63 5 3 2" xfId="17614"/>
    <cellStyle name="Normal 63 5 3 2 2" xfId="17615"/>
    <cellStyle name="Normal 63 5 3 3" xfId="17616"/>
    <cellStyle name="Normal 63 5 3 3 2" xfId="17617"/>
    <cellStyle name="Normal 63 5 3 4" xfId="17618"/>
    <cellStyle name="Normal 63 5 4" xfId="17619"/>
    <cellStyle name="Normal 63 5 4 2" xfId="17620"/>
    <cellStyle name="Normal 63 5 5" xfId="17621"/>
    <cellStyle name="Normal 63 5 5 2" xfId="17622"/>
    <cellStyle name="Normal 63 5 6" xfId="17623"/>
    <cellStyle name="Normal 63 5 7" xfId="17624"/>
    <cellStyle name="Normal 63 6" xfId="17625"/>
    <cellStyle name="Normal 63 6 2" xfId="17626"/>
    <cellStyle name="Normal 63 6 2 2" xfId="17627"/>
    <cellStyle name="Normal 63 6 2 2 2" xfId="17628"/>
    <cellStyle name="Normal 63 6 2 3" xfId="17629"/>
    <cellStyle name="Normal 63 6 2 3 2" xfId="17630"/>
    <cellStyle name="Normal 63 6 2 4" xfId="17631"/>
    <cellStyle name="Normal 63 6 2 5" xfId="17632"/>
    <cellStyle name="Normal 63 6 3" xfId="17633"/>
    <cellStyle name="Normal 63 6 3 2" xfId="17634"/>
    <cellStyle name="Normal 63 6 4" xfId="17635"/>
    <cellStyle name="Normal 63 6 4 2" xfId="17636"/>
    <cellStyle name="Normal 63 6 5" xfId="17637"/>
    <cellStyle name="Normal 63 6 6" xfId="17638"/>
    <cellStyle name="Normal 63 7" xfId="17639"/>
    <cellStyle name="Normal 63 7 2" xfId="17640"/>
    <cellStyle name="Normal 63 7 2 2" xfId="17641"/>
    <cellStyle name="Normal 63 7 3" xfId="17642"/>
    <cellStyle name="Normal 63 7 3 2" xfId="17643"/>
    <cellStyle name="Normal 63 7 4" xfId="17644"/>
    <cellStyle name="Normal 63 7 5" xfId="17645"/>
    <cellStyle name="Normal 63 8" xfId="17646"/>
    <cellStyle name="Normal 63 8 2" xfId="17647"/>
    <cellStyle name="Normal 63 8 2 2" xfId="17648"/>
    <cellStyle name="Normal 63 8 3" xfId="17649"/>
    <cellStyle name="Normal 63 8 3 2" xfId="17650"/>
    <cellStyle name="Normal 63 8 4" xfId="17651"/>
    <cellStyle name="Normal 63 9" xfId="17652"/>
    <cellStyle name="Normal 63 9 2" xfId="17653"/>
    <cellStyle name="Normal 64" xfId="17654"/>
    <cellStyle name="Normal 64 10" xfId="17655"/>
    <cellStyle name="Normal 64 11" xfId="17656"/>
    <cellStyle name="Normal 64 12" xfId="17657"/>
    <cellStyle name="Normal 64 13" xfId="17658"/>
    <cellStyle name="Normal 64 14" xfId="17659"/>
    <cellStyle name="Normal 64 15" xfId="17660"/>
    <cellStyle name="Normal 64 2" xfId="17661"/>
    <cellStyle name="Normal 64 2 2" xfId="17662"/>
    <cellStyle name="Normal 64 2 3" xfId="17663"/>
    <cellStyle name="Normal 64 2 4" xfId="17664"/>
    <cellStyle name="Normal 64 2 5" xfId="17665"/>
    <cellStyle name="Normal 64 3" xfId="17666"/>
    <cellStyle name="Normal 64 3 10" xfId="17667"/>
    <cellStyle name="Normal 64 3 2" xfId="17668"/>
    <cellStyle name="Normal 64 3 2 2" xfId="17669"/>
    <cellStyle name="Normal 64 3 2 2 2" xfId="17670"/>
    <cellStyle name="Normal 64 3 2 2 2 2" xfId="17671"/>
    <cellStyle name="Normal 64 3 2 2 3" xfId="17672"/>
    <cellStyle name="Normal 64 3 2 2 3 2" xfId="17673"/>
    <cellStyle name="Normal 64 3 2 2 4" xfId="17674"/>
    <cellStyle name="Normal 64 3 2 3" xfId="17675"/>
    <cellStyle name="Normal 64 3 2 3 2" xfId="17676"/>
    <cellStyle name="Normal 64 3 2 4" xfId="17677"/>
    <cellStyle name="Normal 64 3 2 4 2" xfId="17678"/>
    <cellStyle name="Normal 64 3 2 5" xfId="17679"/>
    <cellStyle name="Normal 64 3 2 6" xfId="17680"/>
    <cellStyle name="Normal 64 3 3" xfId="17681"/>
    <cellStyle name="Normal 64 3 3 2" xfId="17682"/>
    <cellStyle name="Normal 64 3 3 2 2" xfId="17683"/>
    <cellStyle name="Normal 64 3 3 2 2 2" xfId="17684"/>
    <cellStyle name="Normal 64 3 3 2 3" xfId="17685"/>
    <cellStyle name="Normal 64 3 3 2 3 2" xfId="17686"/>
    <cellStyle name="Normal 64 3 3 2 4" xfId="17687"/>
    <cellStyle name="Normal 64 3 3 3" xfId="17688"/>
    <cellStyle name="Normal 64 3 3 3 2" xfId="17689"/>
    <cellStyle name="Normal 64 3 3 4" xfId="17690"/>
    <cellStyle name="Normal 64 3 3 4 2" xfId="17691"/>
    <cellStyle name="Normal 64 3 3 5" xfId="17692"/>
    <cellStyle name="Normal 64 3 4" xfId="17693"/>
    <cellStyle name="Normal 64 3 4 2" xfId="17694"/>
    <cellStyle name="Normal 64 3 4 2 2" xfId="17695"/>
    <cellStyle name="Normal 64 3 4 3" xfId="17696"/>
    <cellStyle name="Normal 64 3 4 3 2" xfId="17697"/>
    <cellStyle name="Normal 64 3 4 4" xfId="17698"/>
    <cellStyle name="Normal 64 3 5" xfId="17699"/>
    <cellStyle name="Normal 64 3 5 2" xfId="17700"/>
    <cellStyle name="Normal 64 3 5 2 2" xfId="17701"/>
    <cellStyle name="Normal 64 3 5 3" xfId="17702"/>
    <cellStyle name="Normal 64 3 5 3 2" xfId="17703"/>
    <cellStyle name="Normal 64 3 5 4" xfId="17704"/>
    <cellStyle name="Normal 64 3 6" xfId="17705"/>
    <cellStyle name="Normal 64 3 6 2" xfId="17706"/>
    <cellStyle name="Normal 64 3 7" xfId="17707"/>
    <cellStyle name="Normal 64 3 7 2" xfId="17708"/>
    <cellStyle name="Normal 64 3 8" xfId="17709"/>
    <cellStyle name="Normal 64 3 9" xfId="17710"/>
    <cellStyle name="Normal 64 4" xfId="17711"/>
    <cellStyle name="Normal 64 4 2" xfId="17712"/>
    <cellStyle name="Normal 64 4 2 2" xfId="17713"/>
    <cellStyle name="Normal 64 4 2 2 2" xfId="17714"/>
    <cellStyle name="Normal 64 4 2 2 2 2" xfId="17715"/>
    <cellStyle name="Normal 64 4 2 2 3" xfId="17716"/>
    <cellStyle name="Normal 64 4 2 2 3 2" xfId="17717"/>
    <cellStyle name="Normal 64 4 2 2 4" xfId="17718"/>
    <cellStyle name="Normal 64 4 2 3" xfId="17719"/>
    <cellStyle name="Normal 64 4 2 3 2" xfId="17720"/>
    <cellStyle name="Normal 64 4 2 4" xfId="17721"/>
    <cellStyle name="Normal 64 4 2 4 2" xfId="17722"/>
    <cellStyle name="Normal 64 4 2 5" xfId="17723"/>
    <cellStyle name="Normal 64 4 2 6" xfId="17724"/>
    <cellStyle name="Normal 64 4 3" xfId="17725"/>
    <cellStyle name="Normal 64 4 3 2" xfId="17726"/>
    <cellStyle name="Normal 64 4 3 2 2" xfId="17727"/>
    <cellStyle name="Normal 64 4 3 3" xfId="17728"/>
    <cellStyle name="Normal 64 4 3 3 2" xfId="17729"/>
    <cellStyle name="Normal 64 4 3 4" xfId="17730"/>
    <cellStyle name="Normal 64 4 4" xfId="17731"/>
    <cellStyle name="Normal 64 4 4 2" xfId="17732"/>
    <cellStyle name="Normal 64 4 5" xfId="17733"/>
    <cellStyle name="Normal 64 4 5 2" xfId="17734"/>
    <cellStyle name="Normal 64 4 6" xfId="17735"/>
    <cellStyle name="Normal 64 4 7" xfId="17736"/>
    <cellStyle name="Normal 64 5" xfId="17737"/>
    <cellStyle name="Normal 64 5 2" xfId="17738"/>
    <cellStyle name="Normal 64 5 2 2" xfId="17739"/>
    <cellStyle name="Normal 64 5 3" xfId="17740"/>
    <cellStyle name="Normal 64 6" xfId="17741"/>
    <cellStyle name="Normal 64 6 2" xfId="17742"/>
    <cellStyle name="Normal 64 6 2 2" xfId="17743"/>
    <cellStyle name="Normal 64 6 2 2 2" xfId="17744"/>
    <cellStyle name="Normal 64 6 2 3" xfId="17745"/>
    <cellStyle name="Normal 64 6 2 3 2" xfId="17746"/>
    <cellStyle name="Normal 64 6 2 4" xfId="17747"/>
    <cellStyle name="Normal 64 6 3" xfId="17748"/>
    <cellStyle name="Normal 64 6 3 2" xfId="17749"/>
    <cellStyle name="Normal 64 6 4" xfId="17750"/>
    <cellStyle name="Normal 64 6 4 2" xfId="17751"/>
    <cellStyle name="Normal 64 6 5" xfId="17752"/>
    <cellStyle name="Normal 64 6 6" xfId="17753"/>
    <cellStyle name="Normal 64 7" xfId="17754"/>
    <cellStyle name="Normal 64 7 2" xfId="17755"/>
    <cellStyle name="Normal 64 7 2 2" xfId="17756"/>
    <cellStyle name="Normal 64 7 3" xfId="17757"/>
    <cellStyle name="Normal 64 7 3 2" xfId="17758"/>
    <cellStyle name="Normal 64 7 4" xfId="17759"/>
    <cellStyle name="Normal 64 8" xfId="17760"/>
    <cellStyle name="Normal 64 8 2" xfId="17761"/>
    <cellStyle name="Normal 64 8 2 2" xfId="17762"/>
    <cellStyle name="Normal 64 8 3" xfId="17763"/>
    <cellStyle name="Normal 64 8 3 2" xfId="17764"/>
    <cellStyle name="Normal 64 8 4" xfId="17765"/>
    <cellStyle name="Normal 64 9" xfId="17766"/>
    <cellStyle name="Normal 64 9 2" xfId="17767"/>
    <cellStyle name="Normal 65" xfId="17768"/>
    <cellStyle name="Normal 65 10" xfId="17769"/>
    <cellStyle name="Normal 65 11" xfId="17770"/>
    <cellStyle name="Normal 65 12" xfId="17771"/>
    <cellStyle name="Normal 65 13" xfId="17772"/>
    <cellStyle name="Normal 65 14" xfId="17773"/>
    <cellStyle name="Normal 65 15" xfId="17774"/>
    <cellStyle name="Normal 65 16" xfId="17775"/>
    <cellStyle name="Normal 65 2" xfId="17776"/>
    <cellStyle name="Normal 65 2 2" xfId="17777"/>
    <cellStyle name="Normal 65 3" xfId="17778"/>
    <cellStyle name="Normal 65 3 10" xfId="17779"/>
    <cellStyle name="Normal 65 3 2" xfId="17780"/>
    <cellStyle name="Normal 65 3 2 2" xfId="17781"/>
    <cellStyle name="Normal 65 3 2 2 2" xfId="17782"/>
    <cellStyle name="Normal 65 3 2 2 2 2" xfId="17783"/>
    <cellStyle name="Normal 65 3 2 2 3" xfId="17784"/>
    <cellStyle name="Normal 65 3 2 2 3 2" xfId="17785"/>
    <cellStyle name="Normal 65 3 2 2 4" xfId="17786"/>
    <cellStyle name="Normal 65 3 2 3" xfId="17787"/>
    <cellStyle name="Normal 65 3 2 3 2" xfId="17788"/>
    <cellStyle name="Normal 65 3 2 4" xfId="17789"/>
    <cellStyle name="Normal 65 3 2 4 2" xfId="17790"/>
    <cellStyle name="Normal 65 3 2 5" xfId="17791"/>
    <cellStyle name="Normal 65 3 2 6" xfId="17792"/>
    <cellStyle name="Normal 65 3 3" xfId="17793"/>
    <cellStyle name="Normal 65 3 3 2" xfId="17794"/>
    <cellStyle name="Normal 65 3 3 2 2" xfId="17795"/>
    <cellStyle name="Normal 65 3 3 2 2 2" xfId="17796"/>
    <cellStyle name="Normal 65 3 3 2 3" xfId="17797"/>
    <cellStyle name="Normal 65 3 3 2 3 2" xfId="17798"/>
    <cellStyle name="Normal 65 3 3 2 4" xfId="17799"/>
    <cellStyle name="Normal 65 3 3 3" xfId="17800"/>
    <cellStyle name="Normal 65 3 3 3 2" xfId="17801"/>
    <cellStyle name="Normal 65 3 3 4" xfId="17802"/>
    <cellStyle name="Normal 65 3 3 4 2" xfId="17803"/>
    <cellStyle name="Normal 65 3 3 5" xfId="17804"/>
    <cellStyle name="Normal 65 3 4" xfId="17805"/>
    <cellStyle name="Normal 65 3 4 2" xfId="17806"/>
    <cellStyle name="Normal 65 3 4 2 2" xfId="17807"/>
    <cellStyle name="Normal 65 3 4 3" xfId="17808"/>
    <cellStyle name="Normal 65 3 4 3 2" xfId="17809"/>
    <cellStyle name="Normal 65 3 4 4" xfId="17810"/>
    <cellStyle name="Normal 65 3 5" xfId="17811"/>
    <cellStyle name="Normal 65 3 5 2" xfId="17812"/>
    <cellStyle name="Normal 65 3 5 2 2" xfId="17813"/>
    <cellStyle name="Normal 65 3 5 3" xfId="17814"/>
    <cellStyle name="Normal 65 3 5 3 2" xfId="17815"/>
    <cellStyle name="Normal 65 3 5 4" xfId="17816"/>
    <cellStyle name="Normal 65 3 6" xfId="17817"/>
    <cellStyle name="Normal 65 3 6 2" xfId="17818"/>
    <cellStyle name="Normal 65 3 7" xfId="17819"/>
    <cellStyle name="Normal 65 3 7 2" xfId="17820"/>
    <cellStyle name="Normal 65 3 8" xfId="17821"/>
    <cellStyle name="Normal 65 3 9" xfId="17822"/>
    <cellStyle name="Normal 65 4" xfId="17823"/>
    <cellStyle name="Normal 65 4 2" xfId="17824"/>
    <cellStyle name="Normal 65 4 2 2" xfId="17825"/>
    <cellStyle name="Normal 65 4 2 2 2" xfId="17826"/>
    <cellStyle name="Normal 65 4 2 2 2 2" xfId="17827"/>
    <cellStyle name="Normal 65 4 2 2 3" xfId="17828"/>
    <cellStyle name="Normal 65 4 2 2 3 2" xfId="17829"/>
    <cellStyle name="Normal 65 4 2 2 4" xfId="17830"/>
    <cellStyle name="Normal 65 4 2 3" xfId="17831"/>
    <cellStyle name="Normal 65 4 2 3 2" xfId="17832"/>
    <cellStyle name="Normal 65 4 2 4" xfId="17833"/>
    <cellStyle name="Normal 65 4 2 4 2" xfId="17834"/>
    <cellStyle name="Normal 65 4 2 5" xfId="17835"/>
    <cellStyle name="Normal 65 4 2 6" xfId="17836"/>
    <cellStyle name="Normal 65 4 3" xfId="17837"/>
    <cellStyle name="Normal 65 4 3 2" xfId="17838"/>
    <cellStyle name="Normal 65 4 3 2 2" xfId="17839"/>
    <cellStyle name="Normal 65 4 3 3" xfId="17840"/>
    <cellStyle name="Normal 65 4 3 3 2" xfId="17841"/>
    <cellStyle name="Normal 65 4 3 4" xfId="17842"/>
    <cellStyle name="Normal 65 4 4" xfId="17843"/>
    <cellStyle name="Normal 65 4 4 2" xfId="17844"/>
    <cellStyle name="Normal 65 4 5" xfId="17845"/>
    <cellStyle name="Normal 65 4 5 2" xfId="17846"/>
    <cellStyle name="Normal 65 4 6" xfId="17847"/>
    <cellStyle name="Normal 65 4 7" xfId="17848"/>
    <cellStyle name="Normal 65 5" xfId="17849"/>
    <cellStyle name="Normal 65 5 2" xfId="17850"/>
    <cellStyle name="Normal 65 5 2 2" xfId="17851"/>
    <cellStyle name="Normal 65 5 3" xfId="17852"/>
    <cellStyle name="Normal 65 6" xfId="17853"/>
    <cellStyle name="Normal 65 6 2" xfId="17854"/>
    <cellStyle name="Normal 65 6 2 2" xfId="17855"/>
    <cellStyle name="Normal 65 6 2 2 2" xfId="17856"/>
    <cellStyle name="Normal 65 6 2 3" xfId="17857"/>
    <cellStyle name="Normal 65 6 2 3 2" xfId="17858"/>
    <cellStyle name="Normal 65 6 2 4" xfId="17859"/>
    <cellStyle name="Normal 65 6 3" xfId="17860"/>
    <cellStyle name="Normal 65 6 3 2" xfId="17861"/>
    <cellStyle name="Normal 65 6 4" xfId="17862"/>
    <cellStyle name="Normal 65 6 4 2" xfId="17863"/>
    <cellStyle name="Normal 65 6 5" xfId="17864"/>
    <cellStyle name="Normal 65 6 6" xfId="17865"/>
    <cellStyle name="Normal 65 7" xfId="17866"/>
    <cellStyle name="Normal 65 7 2" xfId="17867"/>
    <cellStyle name="Normal 65 7 2 2" xfId="17868"/>
    <cellStyle name="Normal 65 7 3" xfId="17869"/>
    <cellStyle name="Normal 65 7 3 2" xfId="17870"/>
    <cellStyle name="Normal 65 7 4" xfId="17871"/>
    <cellStyle name="Normal 65 8" xfId="17872"/>
    <cellStyle name="Normal 65 8 2" xfId="17873"/>
    <cellStyle name="Normal 65 8 2 2" xfId="17874"/>
    <cellStyle name="Normal 65 8 3" xfId="17875"/>
    <cellStyle name="Normal 65 8 3 2" xfId="17876"/>
    <cellStyle name="Normal 65 8 4" xfId="17877"/>
    <cellStyle name="Normal 65 9" xfId="17878"/>
    <cellStyle name="Normal 65 9 2" xfId="17879"/>
    <cellStyle name="Normal 65_20120313_final_participating_bonds_mar2012_interest_calc" xfId="17880"/>
    <cellStyle name="Normal 66" xfId="17881"/>
    <cellStyle name="Normal 66 2" xfId="17882"/>
    <cellStyle name="Normal 66 2 2" xfId="17883"/>
    <cellStyle name="Normal 66 2 3" xfId="17884"/>
    <cellStyle name="Normal 66 2 4" xfId="17885"/>
    <cellStyle name="Normal 66 2 5" xfId="17886"/>
    <cellStyle name="Normal 66 3" xfId="17887"/>
    <cellStyle name="Normal 66 4" xfId="17888"/>
    <cellStyle name="Normal 66 5" xfId="17889"/>
    <cellStyle name="Normal 66 6" xfId="17890"/>
    <cellStyle name="Normal 66_20120313_final_participating_bonds_mar2012_interest_calc" xfId="17891"/>
    <cellStyle name="Normal 67" xfId="17892"/>
    <cellStyle name="Normal 67 2" xfId="17893"/>
    <cellStyle name="Normal 67 2 2" xfId="17894"/>
    <cellStyle name="Normal 67 2 3" xfId="17895"/>
    <cellStyle name="Normal 67 2 4" xfId="17896"/>
    <cellStyle name="Normal 67 3" xfId="17897"/>
    <cellStyle name="Normal 67 4" xfId="17898"/>
    <cellStyle name="Normal 67 4 2" xfId="17899"/>
    <cellStyle name="Normal 67 5" xfId="17900"/>
    <cellStyle name="Normal 67 6" xfId="17901"/>
    <cellStyle name="Normal 67 7" xfId="17902"/>
    <cellStyle name="Normal 67 8" xfId="17903"/>
    <cellStyle name="Normal 67 9" xfId="17904"/>
    <cellStyle name="Normal 67_20120313_final_participating_bonds_mar2012_interest_calc" xfId="17905"/>
    <cellStyle name="Normal 68" xfId="17906"/>
    <cellStyle name="Normal 68 10" xfId="17907"/>
    <cellStyle name="Normal 68 11" xfId="17908"/>
    <cellStyle name="Normal 68 12" xfId="17909"/>
    <cellStyle name="Normal 68 13" xfId="17910"/>
    <cellStyle name="Normal 68 2" xfId="17911"/>
    <cellStyle name="Normal 68 2 2" xfId="17912"/>
    <cellStyle name="Normal 68 2 2 2" xfId="17913"/>
    <cellStyle name="Normal 68 2 2 2 2" xfId="17914"/>
    <cellStyle name="Normal 68 2 2 2 2 2" xfId="17915"/>
    <cellStyle name="Normal 68 2 2 2 3" xfId="17916"/>
    <cellStyle name="Normal 68 2 2 2 3 2" xfId="17917"/>
    <cellStyle name="Normal 68 2 2 2 4" xfId="17918"/>
    <cellStyle name="Normal 68 2 2 3" xfId="17919"/>
    <cellStyle name="Normal 68 2 2 3 2" xfId="17920"/>
    <cellStyle name="Normal 68 2 2 4" xfId="17921"/>
    <cellStyle name="Normal 68 2 2 4 2" xfId="17922"/>
    <cellStyle name="Normal 68 2 2 5" xfId="17923"/>
    <cellStyle name="Normal 68 2 3" xfId="17924"/>
    <cellStyle name="Normal 68 2 3 2" xfId="17925"/>
    <cellStyle name="Normal 68 2 3 2 2" xfId="17926"/>
    <cellStyle name="Normal 68 2 3 2 2 2" xfId="17927"/>
    <cellStyle name="Normal 68 2 3 2 3" xfId="17928"/>
    <cellStyle name="Normal 68 2 3 2 3 2" xfId="17929"/>
    <cellStyle name="Normal 68 2 3 2 4" xfId="17930"/>
    <cellStyle name="Normal 68 2 3 3" xfId="17931"/>
    <cellStyle name="Normal 68 2 3 3 2" xfId="17932"/>
    <cellStyle name="Normal 68 2 3 4" xfId="17933"/>
    <cellStyle name="Normal 68 2 3 4 2" xfId="17934"/>
    <cellStyle name="Normal 68 2 3 5" xfId="17935"/>
    <cellStyle name="Normal 68 2 4" xfId="17936"/>
    <cellStyle name="Normal 68 2 4 2" xfId="17937"/>
    <cellStyle name="Normal 68 2 4 2 2" xfId="17938"/>
    <cellStyle name="Normal 68 2 4 3" xfId="17939"/>
    <cellStyle name="Normal 68 2 4 3 2" xfId="17940"/>
    <cellStyle name="Normal 68 2 4 4" xfId="17941"/>
    <cellStyle name="Normal 68 2 5" xfId="17942"/>
    <cellStyle name="Normal 68 2 5 2" xfId="17943"/>
    <cellStyle name="Normal 68 2 5 2 2" xfId="17944"/>
    <cellStyle name="Normal 68 2 5 3" xfId="17945"/>
    <cellStyle name="Normal 68 2 5 3 2" xfId="17946"/>
    <cellStyle name="Normal 68 2 5 4" xfId="17947"/>
    <cellStyle name="Normal 68 2 6" xfId="17948"/>
    <cellStyle name="Normal 68 2 6 2" xfId="17949"/>
    <cellStyle name="Normal 68 2 7" xfId="17950"/>
    <cellStyle name="Normal 68 2 7 2" xfId="17951"/>
    <cellStyle name="Normal 68 2 8" xfId="17952"/>
    <cellStyle name="Normal 68 3" xfId="17953"/>
    <cellStyle name="Normal 68 3 2" xfId="17954"/>
    <cellStyle name="Normal 68 3 2 2" xfId="17955"/>
    <cellStyle name="Normal 68 3 2 2 2" xfId="17956"/>
    <cellStyle name="Normal 68 3 2 2 2 2" xfId="17957"/>
    <cellStyle name="Normal 68 3 2 2 3" xfId="17958"/>
    <cellStyle name="Normal 68 3 2 2 3 2" xfId="17959"/>
    <cellStyle name="Normal 68 3 2 2 4" xfId="17960"/>
    <cellStyle name="Normal 68 3 2 3" xfId="17961"/>
    <cellStyle name="Normal 68 3 2 3 2" xfId="17962"/>
    <cellStyle name="Normal 68 3 2 4" xfId="17963"/>
    <cellStyle name="Normal 68 3 2 4 2" xfId="17964"/>
    <cellStyle name="Normal 68 3 2 5" xfId="17965"/>
    <cellStyle name="Normal 68 3 3" xfId="17966"/>
    <cellStyle name="Normal 68 3 3 2" xfId="17967"/>
    <cellStyle name="Normal 68 3 3 2 2" xfId="17968"/>
    <cellStyle name="Normal 68 3 3 3" xfId="17969"/>
    <cellStyle name="Normal 68 3 3 3 2" xfId="17970"/>
    <cellStyle name="Normal 68 3 3 4" xfId="17971"/>
    <cellStyle name="Normal 68 3 4" xfId="17972"/>
    <cellStyle name="Normal 68 3 4 2" xfId="17973"/>
    <cellStyle name="Normal 68 3 5" xfId="17974"/>
    <cellStyle name="Normal 68 3 5 2" xfId="17975"/>
    <cellStyle name="Normal 68 3 6" xfId="17976"/>
    <cellStyle name="Normal 68 4" xfId="17977"/>
    <cellStyle name="Normal 68 5" xfId="17978"/>
    <cellStyle name="Normal 68 5 2" xfId="17979"/>
    <cellStyle name="Normal 68 5 2 2" xfId="17980"/>
    <cellStyle name="Normal 68 5 2 2 2" xfId="17981"/>
    <cellStyle name="Normal 68 5 2 3" xfId="17982"/>
    <cellStyle name="Normal 68 5 2 3 2" xfId="17983"/>
    <cellStyle name="Normal 68 5 2 4" xfId="17984"/>
    <cellStyle name="Normal 68 5 3" xfId="17985"/>
    <cellStyle name="Normal 68 5 3 2" xfId="17986"/>
    <cellStyle name="Normal 68 5 4" xfId="17987"/>
    <cellStyle name="Normal 68 5 4 2" xfId="17988"/>
    <cellStyle name="Normal 68 5 5" xfId="17989"/>
    <cellStyle name="Normal 68 6" xfId="17990"/>
    <cellStyle name="Normal 68 6 2" xfId="17991"/>
    <cellStyle name="Normal 68 6 2 2" xfId="17992"/>
    <cellStyle name="Normal 68 6 3" xfId="17993"/>
    <cellStyle name="Normal 68 6 3 2" xfId="17994"/>
    <cellStyle name="Normal 68 6 4" xfId="17995"/>
    <cellStyle name="Normal 68 7" xfId="17996"/>
    <cellStyle name="Normal 68 7 2" xfId="17997"/>
    <cellStyle name="Normal 68 7 2 2" xfId="17998"/>
    <cellStyle name="Normal 68 7 3" xfId="17999"/>
    <cellStyle name="Normal 68 7 3 2" xfId="18000"/>
    <cellStyle name="Normal 68 7 4" xfId="18001"/>
    <cellStyle name="Normal 68 8" xfId="18002"/>
    <cellStyle name="Normal 68 8 2" xfId="18003"/>
    <cellStyle name="Normal 68 9" xfId="18004"/>
    <cellStyle name="Normal 69" xfId="18005"/>
    <cellStyle name="Normal 69 2" xfId="18006"/>
    <cellStyle name="Normal 69 2 2" xfId="18007"/>
    <cellStyle name="Normal 69 2 3" xfId="18008"/>
    <cellStyle name="Normal 69 2 4" xfId="18009"/>
    <cellStyle name="Normal 69 2 5" xfId="18010"/>
    <cellStyle name="Normal 69 2 6" xfId="18011"/>
    <cellStyle name="Normal 69 3" xfId="18012"/>
    <cellStyle name="Normal 69 4" xfId="18013"/>
    <cellStyle name="Normal 69 4 2" xfId="18014"/>
    <cellStyle name="Normal 69 5" xfId="18015"/>
    <cellStyle name="Normal 69 6" xfId="18016"/>
    <cellStyle name="Normal 69 7" xfId="18017"/>
    <cellStyle name="Normal 69_f_SSF" xfId="18018"/>
    <cellStyle name="Normal 7" xfId="18019"/>
    <cellStyle name="Normal 7 10" xfId="18020"/>
    <cellStyle name="Normal 7 2" xfId="18021"/>
    <cellStyle name="Normal 7 2 2" xfId="18022"/>
    <cellStyle name="Normal 7 2 2 2" xfId="18023"/>
    <cellStyle name="Normal 7 2 2 3" xfId="18024"/>
    <cellStyle name="Normal 7 2 2 4" xfId="18025"/>
    <cellStyle name="Normal 7 2 2 5" xfId="18026"/>
    <cellStyle name="Normal 7 2 3" xfId="18027"/>
    <cellStyle name="Normal 7 2 4" xfId="18028"/>
    <cellStyle name="Normal 7 2 5" xfId="18029"/>
    <cellStyle name="Normal 7 2 6" xfId="18030"/>
    <cellStyle name="Normal 7 2 7" xfId="18031"/>
    <cellStyle name="Normal 7 2 8" xfId="18032"/>
    <cellStyle name="Normal 7 2_20120313_final_participating_bonds_mar2012_interest_calc" xfId="18033"/>
    <cellStyle name="Normal 7 3" xfId="18034"/>
    <cellStyle name="Normal 7 3 2" xfId="18035"/>
    <cellStyle name="Normal 7 3 3" xfId="18036"/>
    <cellStyle name="Normal 7 3 4" xfId="18037"/>
    <cellStyle name="Normal 7 3 5" xfId="18038"/>
    <cellStyle name="Normal 7 3 6" xfId="18039"/>
    <cellStyle name="Normal 7 4" xfId="18040"/>
    <cellStyle name="Normal 7 4 2" xfId="18041"/>
    <cellStyle name="Normal 7 4 3" xfId="18042"/>
    <cellStyle name="Normal 7 4 4" xfId="18043"/>
    <cellStyle name="Normal 7 4 5" xfId="18044"/>
    <cellStyle name="Normal 7 4 6" xfId="18045"/>
    <cellStyle name="Normal 7 5" xfId="18046"/>
    <cellStyle name="Normal 7 6" xfId="18047"/>
    <cellStyle name="Normal 7 7" xfId="18048"/>
    <cellStyle name="Normal 7 8" xfId="18049"/>
    <cellStyle name="Normal 7 9" xfId="18050"/>
    <cellStyle name="Normal 7_20120313_final_participating_bonds_mar2012_interest_calc" xfId="18051"/>
    <cellStyle name="Normal 70" xfId="18052"/>
    <cellStyle name="Normal 70 2" xfId="18053"/>
    <cellStyle name="Normal 70 2 2" xfId="18054"/>
    <cellStyle name="Normal 70 2 3" xfId="18055"/>
    <cellStyle name="Normal 70 2 4" xfId="18056"/>
    <cellStyle name="Normal 70 2 5" xfId="18057"/>
    <cellStyle name="Normal 70 2 6" xfId="18058"/>
    <cellStyle name="Normal 70 3" xfId="18059"/>
    <cellStyle name="Normal 70 4" xfId="18060"/>
    <cellStyle name="Normal 70 4 2" xfId="18061"/>
    <cellStyle name="Normal 70 5" xfId="18062"/>
    <cellStyle name="Normal 70 6" xfId="18063"/>
    <cellStyle name="Normal 70 7" xfId="18064"/>
    <cellStyle name="Normal 71" xfId="18065"/>
    <cellStyle name="Normal 71 2" xfId="18066"/>
    <cellStyle name="Normal 71 3" xfId="18067"/>
    <cellStyle name="Normal 71 3 2" xfId="18068"/>
    <cellStyle name="Normal 71 4" xfId="18069"/>
    <cellStyle name="Normal 71 5" xfId="18070"/>
    <cellStyle name="Normal 71 6" xfId="18071"/>
    <cellStyle name="Normal 72" xfId="18072"/>
    <cellStyle name="Normal 72 2" xfId="18073"/>
    <cellStyle name="Normal 72 3" xfId="18074"/>
    <cellStyle name="Normal 72 4" xfId="18075"/>
    <cellStyle name="Normal 72 5" xfId="18076"/>
    <cellStyle name="Normal 73" xfId="18077"/>
    <cellStyle name="Normal 73 2" xfId="18078"/>
    <cellStyle name="Normal 73 3" xfId="18079"/>
    <cellStyle name="Normal 73 4" xfId="18080"/>
    <cellStyle name="Normal 73 5" xfId="18081"/>
    <cellStyle name="Normal 74" xfId="18082"/>
    <cellStyle name="Normal 74 2" xfId="18083"/>
    <cellStyle name="Normal 74 3" xfId="18084"/>
    <cellStyle name="Normal 74 4" xfId="18085"/>
    <cellStyle name="Normal 74 5" xfId="18086"/>
    <cellStyle name="Normal 75" xfId="18087"/>
    <cellStyle name="Normal 75 2" xfId="18088"/>
    <cellStyle name="Normal 75 2 2" xfId="18089"/>
    <cellStyle name="Normal 75 2 3" xfId="18090"/>
    <cellStyle name="Normal 75 2 4" xfId="18091"/>
    <cellStyle name="Normal 75 2 5" xfId="18092"/>
    <cellStyle name="Normal 75 2 6" xfId="18093"/>
    <cellStyle name="Normal 75 3" xfId="18094"/>
    <cellStyle name="Normal 75 4" xfId="18095"/>
    <cellStyle name="Normal 75 5" xfId="18096"/>
    <cellStyle name="Normal 75 6" xfId="18097"/>
    <cellStyle name="Normal 76" xfId="18098"/>
    <cellStyle name="Normal 76 2" xfId="18099"/>
    <cellStyle name="Normal 76 3" xfId="18100"/>
    <cellStyle name="Normal 76 4" xfId="18101"/>
    <cellStyle name="Normal 76 5" xfId="18102"/>
    <cellStyle name="Normal 77" xfId="18103"/>
    <cellStyle name="Normal 77 2" xfId="18104"/>
    <cellStyle name="Normal 77 3" xfId="18105"/>
    <cellStyle name="Normal 77 4" xfId="18106"/>
    <cellStyle name="Normal 77 5" xfId="18107"/>
    <cellStyle name="Normal 78" xfId="18108"/>
    <cellStyle name="Normal 78 2" xfId="18109"/>
    <cellStyle name="Normal 78 3" xfId="18110"/>
    <cellStyle name="Normal 78 4" xfId="18111"/>
    <cellStyle name="Normal 78 5" xfId="18112"/>
    <cellStyle name="Normal 79" xfId="18113"/>
    <cellStyle name="Normal 79 2" xfId="18114"/>
    <cellStyle name="Normal 79 3" xfId="18115"/>
    <cellStyle name="Normal 79 4" xfId="18116"/>
    <cellStyle name="Normal 79 5" xfId="18117"/>
    <cellStyle name="Normal 8" xfId="18118"/>
    <cellStyle name="Normal 8 10" xfId="18119"/>
    <cellStyle name="Normal 8 10 2" xfId="18120"/>
    <cellStyle name="Normal 8 10 2 2" xfId="18121"/>
    <cellStyle name="Normal 8 10 2 2 2" xfId="18122"/>
    <cellStyle name="Normal 8 10 2 3" xfId="18123"/>
    <cellStyle name="Normal 8 10 2 3 2" xfId="18124"/>
    <cellStyle name="Normal 8 10 2 4" xfId="18125"/>
    <cellStyle name="Normal 8 10 3" xfId="18126"/>
    <cellStyle name="Normal 8 10 3 2" xfId="18127"/>
    <cellStyle name="Normal 8 10 4" xfId="18128"/>
    <cellStyle name="Normal 8 10 4 2" xfId="18129"/>
    <cellStyle name="Normal 8 10 5" xfId="18130"/>
    <cellStyle name="Normal 8 11" xfId="18131"/>
    <cellStyle name="Normal 8 11 2" xfId="18132"/>
    <cellStyle name="Normal 8 11 2 2" xfId="18133"/>
    <cellStyle name="Normal 8 11 3" xfId="18134"/>
    <cellStyle name="Normal 8 11 3 2" xfId="18135"/>
    <cellStyle name="Normal 8 11 4" xfId="18136"/>
    <cellStyle name="Normal 8 12" xfId="18137"/>
    <cellStyle name="Normal 8 13" xfId="18138"/>
    <cellStyle name="Normal 8 13 2" xfId="18139"/>
    <cellStyle name="Normal 8 13 2 2" xfId="18140"/>
    <cellStyle name="Normal 8 13 3" xfId="18141"/>
    <cellStyle name="Normal 8 13 3 2" xfId="18142"/>
    <cellStyle name="Normal 8 13 4" xfId="18143"/>
    <cellStyle name="Normal 8 14" xfId="18144"/>
    <cellStyle name="Normal 8 14 2" xfId="18145"/>
    <cellStyle name="Normal 8 15" xfId="18146"/>
    <cellStyle name="Normal 8 16" xfId="18147"/>
    <cellStyle name="Normal 8 17" xfId="18148"/>
    <cellStyle name="Normal 8 18" xfId="18149"/>
    <cellStyle name="Normal 8 19" xfId="18150"/>
    <cellStyle name="Normal 8 2" xfId="18151"/>
    <cellStyle name="Normal 8 2 10" xfId="18152"/>
    <cellStyle name="Normal 8 2 2" xfId="18153"/>
    <cellStyle name="Normal 8 2 2 2" xfId="18154"/>
    <cellStyle name="Normal 8 2 2 2 2" xfId="18155"/>
    <cellStyle name="Normal 8 2 2 2 3" xfId="18156"/>
    <cellStyle name="Normal 8 2 2 2 4" xfId="18157"/>
    <cellStyle name="Normal 8 2 2 2 5" xfId="18158"/>
    <cellStyle name="Normal 8 2 2 3" xfId="18159"/>
    <cellStyle name="Normal 8 2 2 4" xfId="18160"/>
    <cellStyle name="Normal 8 2 2 5" xfId="18161"/>
    <cellStyle name="Normal 8 2 2 6" xfId="18162"/>
    <cellStyle name="Normal 8 2 2 7" xfId="18163"/>
    <cellStyle name="Normal 8 2 2_20120313_final_participating_bonds_mar2012_interest_calc" xfId="18164"/>
    <cellStyle name="Normal 8 2 3" xfId="18165"/>
    <cellStyle name="Normal 8 2 3 2" xfId="18166"/>
    <cellStyle name="Normal 8 2 3 3" xfId="18167"/>
    <cellStyle name="Normal 8 2 3 4" xfId="18168"/>
    <cellStyle name="Normal 8 2 3 5" xfId="18169"/>
    <cellStyle name="Normal 8 2 4" xfId="18170"/>
    <cellStyle name="Normal 8 2 5" xfId="18171"/>
    <cellStyle name="Normal 8 2 6" xfId="18172"/>
    <cellStyle name="Normal 8 2 7" xfId="18173"/>
    <cellStyle name="Normal 8 2 8" xfId="18174"/>
    <cellStyle name="Normal 8 2 9" xfId="18175"/>
    <cellStyle name="Normal 8 2_20120313_final_participating_bonds_mar2012_interest_calc" xfId="18176"/>
    <cellStyle name="Normal 8 20" xfId="18177"/>
    <cellStyle name="Normal 8 3" xfId="18178"/>
    <cellStyle name="Normal 8 3 10" xfId="18179"/>
    <cellStyle name="Normal 8 3 10 2" xfId="18180"/>
    <cellStyle name="Normal 8 3 11" xfId="18181"/>
    <cellStyle name="Normal 8 3 12" xfId="18182"/>
    <cellStyle name="Normal 8 3 13" xfId="18183"/>
    <cellStyle name="Normal 8 3 14" xfId="18184"/>
    <cellStyle name="Normal 8 3 15" xfId="18185"/>
    <cellStyle name="Normal 8 3 16" xfId="18186"/>
    <cellStyle name="Normal 8 3 2" xfId="18187"/>
    <cellStyle name="Normal 8 3 2 2" xfId="18188"/>
    <cellStyle name="Normal 8 3 2 3" xfId="18189"/>
    <cellStyle name="Normal 8 3 2 4" xfId="18190"/>
    <cellStyle name="Normal 8 3 2 5" xfId="18191"/>
    <cellStyle name="Normal 8 3 3" xfId="18192"/>
    <cellStyle name="Normal 8 3 3 2" xfId="18193"/>
    <cellStyle name="Normal 8 3 3 3" xfId="18194"/>
    <cellStyle name="Normal 8 3 3 4" xfId="18195"/>
    <cellStyle name="Normal 8 3 3 5" xfId="18196"/>
    <cellStyle name="Normal 8 3 4" xfId="18197"/>
    <cellStyle name="Normal 8 3 4 10" xfId="18198"/>
    <cellStyle name="Normal 8 3 4 2" xfId="18199"/>
    <cellStyle name="Normal 8 3 4 2 2" xfId="18200"/>
    <cellStyle name="Normal 8 3 4 2 2 2" xfId="18201"/>
    <cellStyle name="Normal 8 3 4 2 2 2 2" xfId="18202"/>
    <cellStyle name="Normal 8 3 4 2 2 3" xfId="18203"/>
    <cellStyle name="Normal 8 3 4 2 2 3 2" xfId="18204"/>
    <cellStyle name="Normal 8 3 4 2 2 4" xfId="18205"/>
    <cellStyle name="Normal 8 3 4 2 3" xfId="18206"/>
    <cellStyle name="Normal 8 3 4 2 3 2" xfId="18207"/>
    <cellStyle name="Normal 8 3 4 2 4" xfId="18208"/>
    <cellStyle name="Normal 8 3 4 2 4 2" xfId="18209"/>
    <cellStyle name="Normal 8 3 4 2 5" xfId="18210"/>
    <cellStyle name="Normal 8 3 4 2 6" xfId="18211"/>
    <cellStyle name="Normal 8 3 4 3" xfId="18212"/>
    <cellStyle name="Normal 8 3 4 3 2" xfId="18213"/>
    <cellStyle name="Normal 8 3 4 3 2 2" xfId="18214"/>
    <cellStyle name="Normal 8 3 4 3 2 2 2" xfId="18215"/>
    <cellStyle name="Normal 8 3 4 3 2 3" xfId="18216"/>
    <cellStyle name="Normal 8 3 4 3 2 3 2" xfId="18217"/>
    <cellStyle name="Normal 8 3 4 3 2 4" xfId="18218"/>
    <cellStyle name="Normal 8 3 4 3 3" xfId="18219"/>
    <cellStyle name="Normal 8 3 4 3 3 2" xfId="18220"/>
    <cellStyle name="Normal 8 3 4 3 4" xfId="18221"/>
    <cellStyle name="Normal 8 3 4 3 4 2" xfId="18222"/>
    <cellStyle name="Normal 8 3 4 3 5" xfId="18223"/>
    <cellStyle name="Normal 8 3 4 4" xfId="18224"/>
    <cellStyle name="Normal 8 3 4 4 2" xfId="18225"/>
    <cellStyle name="Normal 8 3 4 4 2 2" xfId="18226"/>
    <cellStyle name="Normal 8 3 4 4 3" xfId="18227"/>
    <cellStyle name="Normal 8 3 4 4 3 2" xfId="18228"/>
    <cellStyle name="Normal 8 3 4 4 4" xfId="18229"/>
    <cellStyle name="Normal 8 3 4 5" xfId="18230"/>
    <cellStyle name="Normal 8 3 4 5 2" xfId="18231"/>
    <cellStyle name="Normal 8 3 4 5 2 2" xfId="18232"/>
    <cellStyle name="Normal 8 3 4 5 3" xfId="18233"/>
    <cellStyle name="Normal 8 3 4 5 3 2" xfId="18234"/>
    <cellStyle name="Normal 8 3 4 5 4" xfId="18235"/>
    <cellStyle name="Normal 8 3 4 6" xfId="18236"/>
    <cellStyle name="Normal 8 3 4 6 2" xfId="18237"/>
    <cellStyle name="Normal 8 3 4 7" xfId="18238"/>
    <cellStyle name="Normal 8 3 4 7 2" xfId="18239"/>
    <cellStyle name="Normal 8 3 4 8" xfId="18240"/>
    <cellStyle name="Normal 8 3 4 9" xfId="18241"/>
    <cellStyle name="Normal 8 3 5" xfId="18242"/>
    <cellStyle name="Normal 8 3 5 2" xfId="18243"/>
    <cellStyle name="Normal 8 3 5 2 2" xfId="18244"/>
    <cellStyle name="Normal 8 3 5 2 2 2" xfId="18245"/>
    <cellStyle name="Normal 8 3 5 2 2 2 2" xfId="18246"/>
    <cellStyle name="Normal 8 3 5 2 2 3" xfId="18247"/>
    <cellStyle name="Normal 8 3 5 2 2 3 2" xfId="18248"/>
    <cellStyle name="Normal 8 3 5 2 2 4" xfId="18249"/>
    <cellStyle name="Normal 8 3 5 2 3" xfId="18250"/>
    <cellStyle name="Normal 8 3 5 2 3 2" xfId="18251"/>
    <cellStyle name="Normal 8 3 5 2 4" xfId="18252"/>
    <cellStyle name="Normal 8 3 5 2 4 2" xfId="18253"/>
    <cellStyle name="Normal 8 3 5 2 5" xfId="18254"/>
    <cellStyle name="Normal 8 3 5 2 6" xfId="18255"/>
    <cellStyle name="Normal 8 3 5 3" xfId="18256"/>
    <cellStyle name="Normal 8 3 5 3 2" xfId="18257"/>
    <cellStyle name="Normal 8 3 5 3 2 2" xfId="18258"/>
    <cellStyle name="Normal 8 3 5 3 3" xfId="18259"/>
    <cellStyle name="Normal 8 3 5 3 3 2" xfId="18260"/>
    <cellStyle name="Normal 8 3 5 3 4" xfId="18261"/>
    <cellStyle name="Normal 8 3 5 4" xfId="18262"/>
    <cellStyle name="Normal 8 3 5 4 2" xfId="18263"/>
    <cellStyle name="Normal 8 3 5 5" xfId="18264"/>
    <cellStyle name="Normal 8 3 5 5 2" xfId="18265"/>
    <cellStyle name="Normal 8 3 5 6" xfId="18266"/>
    <cellStyle name="Normal 8 3 5 7" xfId="18267"/>
    <cellStyle name="Normal 8 3 6" xfId="18268"/>
    <cellStyle name="Normal 8 3 6 2" xfId="18269"/>
    <cellStyle name="Normal 8 3 6 2 2" xfId="18270"/>
    <cellStyle name="Normal 8 3 6 3" xfId="18271"/>
    <cellStyle name="Normal 8 3 7" xfId="18272"/>
    <cellStyle name="Normal 8 3 7 2" xfId="18273"/>
    <cellStyle name="Normal 8 3 7 2 2" xfId="18274"/>
    <cellStyle name="Normal 8 3 7 2 2 2" xfId="18275"/>
    <cellStyle name="Normal 8 3 7 2 3" xfId="18276"/>
    <cellStyle name="Normal 8 3 7 2 3 2" xfId="18277"/>
    <cellStyle name="Normal 8 3 7 2 4" xfId="18278"/>
    <cellStyle name="Normal 8 3 7 3" xfId="18279"/>
    <cellStyle name="Normal 8 3 7 3 2" xfId="18280"/>
    <cellStyle name="Normal 8 3 7 4" xfId="18281"/>
    <cellStyle name="Normal 8 3 7 4 2" xfId="18282"/>
    <cellStyle name="Normal 8 3 7 5" xfId="18283"/>
    <cellStyle name="Normal 8 3 7 6" xfId="18284"/>
    <cellStyle name="Normal 8 3 8" xfId="18285"/>
    <cellStyle name="Normal 8 3 8 2" xfId="18286"/>
    <cellStyle name="Normal 8 3 8 2 2" xfId="18287"/>
    <cellStyle name="Normal 8 3 8 3" xfId="18288"/>
    <cellStyle name="Normal 8 3 8 3 2" xfId="18289"/>
    <cellStyle name="Normal 8 3 8 4" xfId="18290"/>
    <cellStyle name="Normal 8 3 9" xfId="18291"/>
    <cellStyle name="Normal 8 3 9 2" xfId="18292"/>
    <cellStyle name="Normal 8 3 9 2 2" xfId="18293"/>
    <cellStyle name="Normal 8 3 9 3" xfId="18294"/>
    <cellStyle name="Normal 8 3 9 3 2" xfId="18295"/>
    <cellStyle name="Normal 8 3 9 4" xfId="18296"/>
    <cellStyle name="Normal 8 3_GGB DomLaw Results" xfId="18297"/>
    <cellStyle name="Normal 8 4" xfId="18298"/>
    <cellStyle name="Normal 8 4 2" xfId="18299"/>
    <cellStyle name="Normal 8 4 3" xfId="18300"/>
    <cellStyle name="Normal 8 4 4" xfId="18301"/>
    <cellStyle name="Normal 8 4 5" xfId="18302"/>
    <cellStyle name="Normal 8 5" xfId="18303"/>
    <cellStyle name="Normal 8 5 2" xfId="18304"/>
    <cellStyle name="Normal 8 5 3" xfId="18305"/>
    <cellStyle name="Normal 8 5 4" xfId="18306"/>
    <cellStyle name="Normal 8 5 5" xfId="18307"/>
    <cellStyle name="Normal 8 6" xfId="18308"/>
    <cellStyle name="Normal 8 6 10" xfId="18309"/>
    <cellStyle name="Normal 8 6 2" xfId="18310"/>
    <cellStyle name="Normal 8 6 2 2" xfId="18311"/>
    <cellStyle name="Normal 8 6 2 2 2" xfId="18312"/>
    <cellStyle name="Normal 8 6 2 2 2 2" xfId="18313"/>
    <cellStyle name="Normal 8 6 2 2 3" xfId="18314"/>
    <cellStyle name="Normal 8 6 2 2 3 2" xfId="18315"/>
    <cellStyle name="Normal 8 6 2 2 4" xfId="18316"/>
    <cellStyle name="Normal 8 6 2 3" xfId="18317"/>
    <cellStyle name="Normal 8 6 2 3 2" xfId="18318"/>
    <cellStyle name="Normal 8 6 2 4" xfId="18319"/>
    <cellStyle name="Normal 8 6 2 4 2" xfId="18320"/>
    <cellStyle name="Normal 8 6 2 5" xfId="18321"/>
    <cellStyle name="Normal 8 6 2 6" xfId="18322"/>
    <cellStyle name="Normal 8 6 3" xfId="18323"/>
    <cellStyle name="Normal 8 6 3 2" xfId="18324"/>
    <cellStyle name="Normal 8 6 3 2 2" xfId="18325"/>
    <cellStyle name="Normal 8 6 3 2 2 2" xfId="18326"/>
    <cellStyle name="Normal 8 6 3 2 3" xfId="18327"/>
    <cellStyle name="Normal 8 6 3 2 3 2" xfId="18328"/>
    <cellStyle name="Normal 8 6 3 2 4" xfId="18329"/>
    <cellStyle name="Normal 8 6 3 3" xfId="18330"/>
    <cellStyle name="Normal 8 6 3 3 2" xfId="18331"/>
    <cellStyle name="Normal 8 6 3 4" xfId="18332"/>
    <cellStyle name="Normal 8 6 3 4 2" xfId="18333"/>
    <cellStyle name="Normal 8 6 3 5" xfId="18334"/>
    <cellStyle name="Normal 8 6 4" xfId="18335"/>
    <cellStyle name="Normal 8 6 4 2" xfId="18336"/>
    <cellStyle name="Normal 8 6 4 2 2" xfId="18337"/>
    <cellStyle name="Normal 8 6 4 3" xfId="18338"/>
    <cellStyle name="Normal 8 6 4 3 2" xfId="18339"/>
    <cellStyle name="Normal 8 6 4 4" xfId="18340"/>
    <cellStyle name="Normal 8 6 5" xfId="18341"/>
    <cellStyle name="Normal 8 6 5 2" xfId="18342"/>
    <cellStyle name="Normal 8 6 5 2 2" xfId="18343"/>
    <cellStyle name="Normal 8 6 5 3" xfId="18344"/>
    <cellStyle name="Normal 8 6 5 3 2" xfId="18345"/>
    <cellStyle name="Normal 8 6 5 4" xfId="18346"/>
    <cellStyle name="Normal 8 6 6" xfId="18347"/>
    <cellStyle name="Normal 8 6 6 2" xfId="18348"/>
    <cellStyle name="Normal 8 6 7" xfId="18349"/>
    <cellStyle name="Normal 8 6 7 2" xfId="18350"/>
    <cellStyle name="Normal 8 6 8" xfId="18351"/>
    <cellStyle name="Normal 8 6 9" xfId="18352"/>
    <cellStyle name="Normal 8 7" xfId="18353"/>
    <cellStyle name="Normal 8 7 2" xfId="18354"/>
    <cellStyle name="Normal 8 7 2 2" xfId="18355"/>
    <cellStyle name="Normal 8 7 2 2 2" xfId="18356"/>
    <cellStyle name="Normal 8 7 2 2 2 2" xfId="18357"/>
    <cellStyle name="Normal 8 7 2 2 3" xfId="18358"/>
    <cellStyle name="Normal 8 7 2 2 3 2" xfId="18359"/>
    <cellStyle name="Normal 8 7 2 2 4" xfId="18360"/>
    <cellStyle name="Normal 8 7 2 3" xfId="18361"/>
    <cellStyle name="Normal 8 7 2 3 2" xfId="18362"/>
    <cellStyle name="Normal 8 7 2 4" xfId="18363"/>
    <cellStyle name="Normal 8 7 2 4 2" xfId="18364"/>
    <cellStyle name="Normal 8 7 2 5" xfId="18365"/>
    <cellStyle name="Normal 8 7 2 6" xfId="18366"/>
    <cellStyle name="Normal 8 7 3" xfId="18367"/>
    <cellStyle name="Normal 8 7 3 2" xfId="18368"/>
    <cellStyle name="Normal 8 7 3 2 2" xfId="18369"/>
    <cellStyle name="Normal 8 7 3 3" xfId="18370"/>
    <cellStyle name="Normal 8 7 3 3 2" xfId="18371"/>
    <cellStyle name="Normal 8 7 3 4" xfId="18372"/>
    <cellStyle name="Normal 8 7 4" xfId="18373"/>
    <cellStyle name="Normal 8 7 4 2" xfId="18374"/>
    <cellStyle name="Normal 8 7 5" xfId="18375"/>
    <cellStyle name="Normal 8 7 5 2" xfId="18376"/>
    <cellStyle name="Normal 8 7 6" xfId="18377"/>
    <cellStyle name="Normal 8 7 7" xfId="18378"/>
    <cellStyle name="Normal 8 8" xfId="18379"/>
    <cellStyle name="Normal 8 8 2" xfId="18380"/>
    <cellStyle name="Normal 8 8 2 2" xfId="18381"/>
    <cellStyle name="Normal 8 8 3" xfId="18382"/>
    <cellStyle name="Normal 8 9" xfId="18383"/>
    <cellStyle name="Normal 8 9 2" xfId="18384"/>
    <cellStyle name="Normal 8_20110918_Additional measures_ECB" xfId="18385"/>
    <cellStyle name="Normal 80" xfId="18386"/>
    <cellStyle name="Normal 80 2" xfId="18387"/>
    <cellStyle name="Normal 80 3" xfId="18388"/>
    <cellStyle name="Normal 80 4" xfId="18389"/>
    <cellStyle name="Normal 80 5" xfId="18390"/>
    <cellStyle name="Normal 80 5 2" xfId="18391"/>
    <cellStyle name="Normal 80 5 2 2" xfId="18392"/>
    <cellStyle name="Normal 80 5 2 2 2" xfId="18393"/>
    <cellStyle name="Normal 80 5 2 3" xfId="18394"/>
    <cellStyle name="Normal 80 5 2 3 2" xfId="18395"/>
    <cellStyle name="Normal 80 5 2 4" xfId="18396"/>
    <cellStyle name="Normal 80 5 3" xfId="18397"/>
    <cellStyle name="Normal 80 5 3 2" xfId="18398"/>
    <cellStyle name="Normal 80 5 4" xfId="18399"/>
    <cellStyle name="Normal 80 5 4 2" xfId="18400"/>
    <cellStyle name="Normal 80 5 5" xfId="18401"/>
    <cellStyle name="Normal 80 6" xfId="18402"/>
    <cellStyle name="Normal 80 7" xfId="18403"/>
    <cellStyle name="Normal 80 7 2" xfId="18404"/>
    <cellStyle name="Normal 80 7 2 2" xfId="18405"/>
    <cellStyle name="Normal 80 7 3" xfId="18406"/>
    <cellStyle name="Normal 80 7 3 2" xfId="18407"/>
    <cellStyle name="Normal 80 7 4" xfId="18408"/>
    <cellStyle name="Normal 81" xfId="18409"/>
    <cellStyle name="Normal 81 2" xfId="18410"/>
    <cellStyle name="Normal 81 3" xfId="18411"/>
    <cellStyle name="Normal 81 4" xfId="18412"/>
    <cellStyle name="Normal 81 5" xfId="18413"/>
    <cellStyle name="Normal 82" xfId="18414"/>
    <cellStyle name="Normal 82 2" xfId="18415"/>
    <cellStyle name="Normal 82 3" xfId="18416"/>
    <cellStyle name="Normal 82 4" xfId="18417"/>
    <cellStyle name="Normal 82 5" xfId="18418"/>
    <cellStyle name="Normal 83" xfId="18419"/>
    <cellStyle name="Normal 83 2" xfId="18420"/>
    <cellStyle name="Normal 83 3" xfId="18421"/>
    <cellStyle name="Normal 83 4" xfId="18422"/>
    <cellStyle name="Normal 83 5" xfId="18423"/>
    <cellStyle name="Normal 84" xfId="18424"/>
    <cellStyle name="Normal 84 2" xfId="18425"/>
    <cellStyle name="Normal 85" xfId="18426"/>
    <cellStyle name="Normal 85 2" xfId="18427"/>
    <cellStyle name="Normal 85 2 2" xfId="18428"/>
    <cellStyle name="Normal 85 3" xfId="18429"/>
    <cellStyle name="Normal 85 4" xfId="18430"/>
    <cellStyle name="Normal 85 5" xfId="18431"/>
    <cellStyle name="Normal 85_20120313_final_participating_bonds_mar2012_interest_calc" xfId="18432"/>
    <cellStyle name="Normal 86" xfId="18433"/>
    <cellStyle name="Normal 86 2" xfId="18434"/>
    <cellStyle name="Normal 87" xfId="18435"/>
    <cellStyle name="Normal 87 2" xfId="18436"/>
    <cellStyle name="Normal 87 3" xfId="18437"/>
    <cellStyle name="Normal 87 4" xfId="18438"/>
    <cellStyle name="Normal 87 5" xfId="18439"/>
    <cellStyle name="Normal 88" xfId="18440"/>
    <cellStyle name="Normal 88 2" xfId="18441"/>
    <cellStyle name="Normal 88 3" xfId="18442"/>
    <cellStyle name="Normal 88 4" xfId="18443"/>
    <cellStyle name="Normal 88 5" xfId="18444"/>
    <cellStyle name="Normal 89" xfId="18445"/>
    <cellStyle name="Normal 89 2" xfId="18446"/>
    <cellStyle name="Normal 89 3" xfId="18447"/>
    <cellStyle name="Normal 89 4" xfId="18448"/>
    <cellStyle name="Normal 89 5" xfId="18449"/>
    <cellStyle name="Normal 9" xfId="18450"/>
    <cellStyle name="Normal 9 10" xfId="18451"/>
    <cellStyle name="Normal 9 10 2" xfId="18452"/>
    <cellStyle name="Normal 9 10 2 2" xfId="18453"/>
    <cellStyle name="Normal 9 10 2 2 2" xfId="18454"/>
    <cellStyle name="Normal 9 10 2 3" xfId="18455"/>
    <cellStyle name="Normal 9 10 2 3 2" xfId="18456"/>
    <cellStyle name="Normal 9 10 2 4" xfId="18457"/>
    <cellStyle name="Normal 9 10 3" xfId="18458"/>
    <cellStyle name="Normal 9 10 3 2" xfId="18459"/>
    <cellStyle name="Normal 9 10 4" xfId="18460"/>
    <cellStyle name="Normal 9 10 4 2" xfId="18461"/>
    <cellStyle name="Normal 9 10 5" xfId="18462"/>
    <cellStyle name="Normal 9 11" xfId="18463"/>
    <cellStyle name="Normal 9 11 2" xfId="18464"/>
    <cellStyle name="Normal 9 11 2 2" xfId="18465"/>
    <cellStyle name="Normal 9 11 3" xfId="18466"/>
    <cellStyle name="Normal 9 11 3 2" xfId="18467"/>
    <cellStyle name="Normal 9 11 4" xfId="18468"/>
    <cellStyle name="Normal 9 12" xfId="18469"/>
    <cellStyle name="Normal 9 13" xfId="18470"/>
    <cellStyle name="Normal 9 13 2" xfId="18471"/>
    <cellStyle name="Normal 9 13 2 2" xfId="18472"/>
    <cellStyle name="Normal 9 13 3" xfId="18473"/>
    <cellStyle name="Normal 9 13 3 2" xfId="18474"/>
    <cellStyle name="Normal 9 13 4" xfId="18475"/>
    <cellStyle name="Normal 9 14" xfId="18476"/>
    <cellStyle name="Normal 9 14 2" xfId="18477"/>
    <cellStyle name="Normal 9 15" xfId="18478"/>
    <cellStyle name="Normal 9 16" xfId="18479"/>
    <cellStyle name="Normal 9 17" xfId="18480"/>
    <cellStyle name="Normal 9 18" xfId="18481"/>
    <cellStyle name="Normal 9 19" xfId="18482"/>
    <cellStyle name="Normal 9 2" xfId="18483"/>
    <cellStyle name="Normal 9 2 10" xfId="18484"/>
    <cellStyle name="Normal 9 2 2" xfId="18485"/>
    <cellStyle name="Normal 9 2 2 2" xfId="18486"/>
    <cellStyle name="Normal 9 2 2 2 2" xfId="18487"/>
    <cellStyle name="Normal 9 2 2 2 3" xfId="18488"/>
    <cellStyle name="Normal 9 2 2 2 4" xfId="18489"/>
    <cellStyle name="Normal 9 2 2 2 5" xfId="18490"/>
    <cellStyle name="Normal 9 2 2 3" xfId="18491"/>
    <cellStyle name="Normal 9 2 2 4" xfId="18492"/>
    <cellStyle name="Normal 9 2 2 5" xfId="18493"/>
    <cellStyle name="Normal 9 2 2 6" xfId="18494"/>
    <cellStyle name="Normal 9 2 2 7" xfId="18495"/>
    <cellStyle name="Normal 9 2 2_20120313_final_participating_bonds_mar2012_interest_calc" xfId="18496"/>
    <cellStyle name="Normal 9 2 3" xfId="18497"/>
    <cellStyle name="Normal 9 2 3 2" xfId="18498"/>
    <cellStyle name="Normal 9 2 3 3" xfId="18499"/>
    <cellStyle name="Normal 9 2 3 4" xfId="18500"/>
    <cellStyle name="Normal 9 2 3 5" xfId="18501"/>
    <cellStyle name="Normal 9 2 4" xfId="18502"/>
    <cellStyle name="Normal 9 2 5" xfId="18503"/>
    <cellStyle name="Normal 9 2 6" xfId="18504"/>
    <cellStyle name="Normal 9 2 7" xfId="18505"/>
    <cellStyle name="Normal 9 2 8" xfId="18506"/>
    <cellStyle name="Normal 9 2 9" xfId="18507"/>
    <cellStyle name="Normal 9 2_20120313_final_participating_bonds_mar2012_interest_calc" xfId="18508"/>
    <cellStyle name="Normal 9 20" xfId="18509"/>
    <cellStyle name="Normal 9 3" xfId="18510"/>
    <cellStyle name="Normal 9 3 10" xfId="18511"/>
    <cellStyle name="Normal 9 3 10 2" xfId="18512"/>
    <cellStyle name="Normal 9 3 11" xfId="18513"/>
    <cellStyle name="Normal 9 3 12" xfId="18514"/>
    <cellStyle name="Normal 9 3 13" xfId="18515"/>
    <cellStyle name="Normal 9 3 14" xfId="18516"/>
    <cellStyle name="Normal 9 3 15" xfId="18517"/>
    <cellStyle name="Normal 9 3 16" xfId="18518"/>
    <cellStyle name="Normal 9 3 2" xfId="18519"/>
    <cellStyle name="Normal 9 3 2 2" xfId="18520"/>
    <cellStyle name="Normal 9 3 2 3" xfId="18521"/>
    <cellStyle name="Normal 9 3 2 4" xfId="18522"/>
    <cellStyle name="Normal 9 3 2 5" xfId="18523"/>
    <cellStyle name="Normal 9 3 3" xfId="18524"/>
    <cellStyle name="Normal 9 3 3 2" xfId="18525"/>
    <cellStyle name="Normal 9 3 3 3" xfId="18526"/>
    <cellStyle name="Normal 9 3 3 4" xfId="18527"/>
    <cellStyle name="Normal 9 3 3 5" xfId="18528"/>
    <cellStyle name="Normal 9 3 4" xfId="18529"/>
    <cellStyle name="Normal 9 3 4 10" xfId="18530"/>
    <cellStyle name="Normal 9 3 4 2" xfId="18531"/>
    <cellStyle name="Normal 9 3 4 2 2" xfId="18532"/>
    <cellStyle name="Normal 9 3 4 2 2 2" xfId="18533"/>
    <cellStyle name="Normal 9 3 4 2 2 2 2" xfId="18534"/>
    <cellStyle name="Normal 9 3 4 2 2 3" xfId="18535"/>
    <cellStyle name="Normal 9 3 4 2 2 3 2" xfId="18536"/>
    <cellStyle name="Normal 9 3 4 2 2 4" xfId="18537"/>
    <cellStyle name="Normal 9 3 4 2 3" xfId="18538"/>
    <cellStyle name="Normal 9 3 4 2 3 2" xfId="18539"/>
    <cellStyle name="Normal 9 3 4 2 4" xfId="18540"/>
    <cellStyle name="Normal 9 3 4 2 4 2" xfId="18541"/>
    <cellStyle name="Normal 9 3 4 2 5" xfId="18542"/>
    <cellStyle name="Normal 9 3 4 2 6" xfId="18543"/>
    <cellStyle name="Normal 9 3 4 3" xfId="18544"/>
    <cellStyle name="Normal 9 3 4 3 2" xfId="18545"/>
    <cellStyle name="Normal 9 3 4 3 2 2" xfId="18546"/>
    <cellStyle name="Normal 9 3 4 3 2 2 2" xfId="18547"/>
    <cellStyle name="Normal 9 3 4 3 2 3" xfId="18548"/>
    <cellStyle name="Normal 9 3 4 3 2 3 2" xfId="18549"/>
    <cellStyle name="Normal 9 3 4 3 2 4" xfId="18550"/>
    <cellStyle name="Normal 9 3 4 3 3" xfId="18551"/>
    <cellStyle name="Normal 9 3 4 3 3 2" xfId="18552"/>
    <cellStyle name="Normal 9 3 4 3 4" xfId="18553"/>
    <cellStyle name="Normal 9 3 4 3 4 2" xfId="18554"/>
    <cellStyle name="Normal 9 3 4 3 5" xfId="18555"/>
    <cellStyle name="Normal 9 3 4 4" xfId="18556"/>
    <cellStyle name="Normal 9 3 4 4 2" xfId="18557"/>
    <cellStyle name="Normal 9 3 4 4 2 2" xfId="18558"/>
    <cellStyle name="Normal 9 3 4 4 3" xfId="18559"/>
    <cellStyle name="Normal 9 3 4 4 3 2" xfId="18560"/>
    <cellStyle name="Normal 9 3 4 4 4" xfId="18561"/>
    <cellStyle name="Normal 9 3 4 5" xfId="18562"/>
    <cellStyle name="Normal 9 3 4 5 2" xfId="18563"/>
    <cellStyle name="Normal 9 3 4 5 2 2" xfId="18564"/>
    <cellStyle name="Normal 9 3 4 5 3" xfId="18565"/>
    <cellStyle name="Normal 9 3 4 5 3 2" xfId="18566"/>
    <cellStyle name="Normal 9 3 4 5 4" xfId="18567"/>
    <cellStyle name="Normal 9 3 4 6" xfId="18568"/>
    <cellStyle name="Normal 9 3 4 6 2" xfId="18569"/>
    <cellStyle name="Normal 9 3 4 7" xfId="18570"/>
    <cellStyle name="Normal 9 3 4 7 2" xfId="18571"/>
    <cellStyle name="Normal 9 3 4 8" xfId="18572"/>
    <cellStyle name="Normal 9 3 4 9" xfId="18573"/>
    <cellStyle name="Normal 9 3 5" xfId="18574"/>
    <cellStyle name="Normal 9 3 5 2" xfId="18575"/>
    <cellStyle name="Normal 9 3 5 2 2" xfId="18576"/>
    <cellStyle name="Normal 9 3 5 2 2 2" xfId="18577"/>
    <cellStyle name="Normal 9 3 5 2 2 2 2" xfId="18578"/>
    <cellStyle name="Normal 9 3 5 2 2 3" xfId="18579"/>
    <cellStyle name="Normal 9 3 5 2 2 3 2" xfId="18580"/>
    <cellStyle name="Normal 9 3 5 2 2 4" xfId="18581"/>
    <cellStyle name="Normal 9 3 5 2 3" xfId="18582"/>
    <cellStyle name="Normal 9 3 5 2 3 2" xfId="18583"/>
    <cellStyle name="Normal 9 3 5 2 4" xfId="18584"/>
    <cellStyle name="Normal 9 3 5 2 4 2" xfId="18585"/>
    <cellStyle name="Normal 9 3 5 2 5" xfId="18586"/>
    <cellStyle name="Normal 9 3 5 2 6" xfId="18587"/>
    <cellStyle name="Normal 9 3 5 3" xfId="18588"/>
    <cellStyle name="Normal 9 3 5 3 2" xfId="18589"/>
    <cellStyle name="Normal 9 3 5 3 2 2" xfId="18590"/>
    <cellStyle name="Normal 9 3 5 3 3" xfId="18591"/>
    <cellStyle name="Normal 9 3 5 3 3 2" xfId="18592"/>
    <cellStyle name="Normal 9 3 5 3 4" xfId="18593"/>
    <cellStyle name="Normal 9 3 5 4" xfId="18594"/>
    <cellStyle name="Normal 9 3 5 4 2" xfId="18595"/>
    <cellStyle name="Normal 9 3 5 5" xfId="18596"/>
    <cellStyle name="Normal 9 3 5 5 2" xfId="18597"/>
    <cellStyle name="Normal 9 3 5 6" xfId="18598"/>
    <cellStyle name="Normal 9 3 5 7" xfId="18599"/>
    <cellStyle name="Normal 9 3 6" xfId="18600"/>
    <cellStyle name="Normal 9 3 6 2" xfId="18601"/>
    <cellStyle name="Normal 9 3 6 2 2" xfId="18602"/>
    <cellStyle name="Normal 9 3 6 3" xfId="18603"/>
    <cellStyle name="Normal 9 3 7" xfId="18604"/>
    <cellStyle name="Normal 9 3 7 2" xfId="18605"/>
    <cellStyle name="Normal 9 3 7 2 2" xfId="18606"/>
    <cellStyle name="Normal 9 3 7 2 2 2" xfId="18607"/>
    <cellStyle name="Normal 9 3 7 2 3" xfId="18608"/>
    <cellStyle name="Normal 9 3 7 2 3 2" xfId="18609"/>
    <cellStyle name="Normal 9 3 7 2 4" xfId="18610"/>
    <cellStyle name="Normal 9 3 7 3" xfId="18611"/>
    <cellStyle name="Normal 9 3 7 3 2" xfId="18612"/>
    <cellStyle name="Normal 9 3 7 4" xfId="18613"/>
    <cellStyle name="Normal 9 3 7 4 2" xfId="18614"/>
    <cellStyle name="Normal 9 3 7 5" xfId="18615"/>
    <cellStyle name="Normal 9 3 7 6" xfId="18616"/>
    <cellStyle name="Normal 9 3 8" xfId="18617"/>
    <cellStyle name="Normal 9 3 8 2" xfId="18618"/>
    <cellStyle name="Normal 9 3 8 2 2" xfId="18619"/>
    <cellStyle name="Normal 9 3 8 3" xfId="18620"/>
    <cellStyle name="Normal 9 3 8 3 2" xfId="18621"/>
    <cellStyle name="Normal 9 3 8 4" xfId="18622"/>
    <cellStyle name="Normal 9 3 9" xfId="18623"/>
    <cellStyle name="Normal 9 3 9 2" xfId="18624"/>
    <cellStyle name="Normal 9 3 9 2 2" xfId="18625"/>
    <cellStyle name="Normal 9 3 9 3" xfId="18626"/>
    <cellStyle name="Normal 9 3 9 3 2" xfId="18627"/>
    <cellStyle name="Normal 9 3 9 4" xfId="18628"/>
    <cellStyle name="Normal 9 3_GGB DomLaw Results" xfId="18629"/>
    <cellStyle name="Normal 9 4" xfId="18630"/>
    <cellStyle name="Normal 9 4 2" xfId="18631"/>
    <cellStyle name="Normal 9 4 2 2" xfId="18632"/>
    <cellStyle name="Normal 9 4 3" xfId="18633"/>
    <cellStyle name="Normal 9 4 4" xfId="18634"/>
    <cellStyle name="Normal 9 5" xfId="18635"/>
    <cellStyle name="Normal 9 5 2" xfId="18636"/>
    <cellStyle name="Normal 9 5 3" xfId="18637"/>
    <cellStyle name="Normal 9 5 4" xfId="18638"/>
    <cellStyle name="Normal 9 5 5" xfId="18639"/>
    <cellStyle name="Normal 9 5 6" xfId="18640"/>
    <cellStyle name="Normal 9 5 7" xfId="18641"/>
    <cellStyle name="Normal 9 6" xfId="18642"/>
    <cellStyle name="Normal 9 6 10" xfId="18643"/>
    <cellStyle name="Normal 9 6 2" xfId="18644"/>
    <cellStyle name="Normal 9 6 2 2" xfId="18645"/>
    <cellStyle name="Normal 9 6 2 2 2" xfId="18646"/>
    <cellStyle name="Normal 9 6 2 2 2 2" xfId="18647"/>
    <cellStyle name="Normal 9 6 2 2 3" xfId="18648"/>
    <cellStyle name="Normal 9 6 2 2 3 2" xfId="18649"/>
    <cellStyle name="Normal 9 6 2 2 4" xfId="18650"/>
    <cellStyle name="Normal 9 6 2 3" xfId="18651"/>
    <cellStyle name="Normal 9 6 2 3 2" xfId="18652"/>
    <cellStyle name="Normal 9 6 2 4" xfId="18653"/>
    <cellStyle name="Normal 9 6 2 4 2" xfId="18654"/>
    <cellStyle name="Normal 9 6 2 5" xfId="18655"/>
    <cellStyle name="Normal 9 6 2 6" xfId="18656"/>
    <cellStyle name="Normal 9 6 3" xfId="18657"/>
    <cellStyle name="Normal 9 6 3 2" xfId="18658"/>
    <cellStyle name="Normal 9 6 3 2 2" xfId="18659"/>
    <cellStyle name="Normal 9 6 3 2 2 2" xfId="18660"/>
    <cellStyle name="Normal 9 6 3 2 3" xfId="18661"/>
    <cellStyle name="Normal 9 6 3 2 3 2" xfId="18662"/>
    <cellStyle name="Normal 9 6 3 2 4" xfId="18663"/>
    <cellStyle name="Normal 9 6 3 3" xfId="18664"/>
    <cellStyle name="Normal 9 6 3 3 2" xfId="18665"/>
    <cellStyle name="Normal 9 6 3 4" xfId="18666"/>
    <cellStyle name="Normal 9 6 3 4 2" xfId="18667"/>
    <cellStyle name="Normal 9 6 3 5" xfId="18668"/>
    <cellStyle name="Normal 9 6 4" xfId="18669"/>
    <cellStyle name="Normal 9 6 4 2" xfId="18670"/>
    <cellStyle name="Normal 9 6 4 2 2" xfId="18671"/>
    <cellStyle name="Normal 9 6 4 3" xfId="18672"/>
    <cellStyle name="Normal 9 6 4 3 2" xfId="18673"/>
    <cellStyle name="Normal 9 6 4 4" xfId="18674"/>
    <cellStyle name="Normal 9 6 5" xfId="18675"/>
    <cellStyle name="Normal 9 6 5 2" xfId="18676"/>
    <cellStyle name="Normal 9 6 5 2 2" xfId="18677"/>
    <cellStyle name="Normal 9 6 5 3" xfId="18678"/>
    <cellStyle name="Normal 9 6 5 3 2" xfId="18679"/>
    <cellStyle name="Normal 9 6 5 4" xfId="18680"/>
    <cellStyle name="Normal 9 6 6" xfId="18681"/>
    <cellStyle name="Normal 9 6 6 2" xfId="18682"/>
    <cellStyle name="Normal 9 6 7" xfId="18683"/>
    <cellStyle name="Normal 9 6 7 2" xfId="18684"/>
    <cellStyle name="Normal 9 6 8" xfId="18685"/>
    <cellStyle name="Normal 9 6 9" xfId="18686"/>
    <cellStyle name="Normal 9 7" xfId="18687"/>
    <cellStyle name="Normal 9 7 2" xfId="18688"/>
    <cellStyle name="Normal 9 7 2 2" xfId="18689"/>
    <cellStyle name="Normal 9 7 2 2 2" xfId="18690"/>
    <cellStyle name="Normal 9 7 2 2 2 2" xfId="18691"/>
    <cellStyle name="Normal 9 7 2 2 3" xfId="18692"/>
    <cellStyle name="Normal 9 7 2 2 3 2" xfId="18693"/>
    <cellStyle name="Normal 9 7 2 2 4" xfId="18694"/>
    <cellStyle name="Normal 9 7 2 3" xfId="18695"/>
    <cellStyle name="Normal 9 7 2 3 2" xfId="18696"/>
    <cellStyle name="Normal 9 7 2 4" xfId="18697"/>
    <cellStyle name="Normal 9 7 2 4 2" xfId="18698"/>
    <cellStyle name="Normal 9 7 2 5" xfId="18699"/>
    <cellStyle name="Normal 9 7 2 6" xfId="18700"/>
    <cellStyle name="Normal 9 7 3" xfId="18701"/>
    <cellStyle name="Normal 9 7 3 2" xfId="18702"/>
    <cellStyle name="Normal 9 7 3 2 2" xfId="18703"/>
    <cellStyle name="Normal 9 7 3 3" xfId="18704"/>
    <cellStyle name="Normal 9 7 3 3 2" xfId="18705"/>
    <cellStyle name="Normal 9 7 3 4" xfId="18706"/>
    <cellStyle name="Normal 9 7 4" xfId="18707"/>
    <cellStyle name="Normal 9 7 4 2" xfId="18708"/>
    <cellStyle name="Normal 9 7 5" xfId="18709"/>
    <cellStyle name="Normal 9 7 5 2" xfId="18710"/>
    <cellStyle name="Normal 9 7 6" xfId="18711"/>
    <cellStyle name="Normal 9 7 7" xfId="18712"/>
    <cellStyle name="Normal 9 8" xfId="18713"/>
    <cellStyle name="Normal 9 8 2" xfId="18714"/>
    <cellStyle name="Normal 9 8 2 2" xfId="18715"/>
    <cellStyle name="Normal 9 8 3" xfId="18716"/>
    <cellStyle name="Normal 9 9" xfId="18717"/>
    <cellStyle name="Normal 9 9 2" xfId="18718"/>
    <cellStyle name="Normal 9_20110918_Additional measures_ECB" xfId="18719"/>
    <cellStyle name="Normal 90" xfId="18720"/>
    <cellStyle name="Normal 90 2" xfId="18721"/>
    <cellStyle name="Normal 90 3" xfId="18722"/>
    <cellStyle name="Normal 90 4" xfId="18723"/>
    <cellStyle name="Normal 90 5" xfId="18724"/>
    <cellStyle name="Normal 91" xfId="18725"/>
    <cellStyle name="Normal 91 2" xfId="18726"/>
    <cellStyle name="Normal 91 3" xfId="18727"/>
    <cellStyle name="Normal 91 4" xfId="18728"/>
    <cellStyle name="Normal 91 4 2" xfId="18729"/>
    <cellStyle name="Normal 91 4 2 2" xfId="18730"/>
    <cellStyle name="Normal 91 4 2 2 2" xfId="18731"/>
    <cellStyle name="Normal 91 4 2 2 2 2" xfId="18732"/>
    <cellStyle name="Normal 91 4 2 2 3" xfId="18733"/>
    <cellStyle name="Normal 91 4 2 2 3 2" xfId="18734"/>
    <cellStyle name="Normal 91 4 2 2 4" xfId="18735"/>
    <cellStyle name="Normal 91 4 2 3" xfId="18736"/>
    <cellStyle name="Normal 91 4 2 3 2" xfId="18737"/>
    <cellStyle name="Normal 91 4 2 4" xfId="18738"/>
    <cellStyle name="Normal 91 4 2 4 2" xfId="18739"/>
    <cellStyle name="Normal 91 4 2 5" xfId="18740"/>
    <cellStyle name="Normal 91 4 3" xfId="18741"/>
    <cellStyle name="Normal 91 4 3 2" xfId="18742"/>
    <cellStyle name="Normal 91 4 3 2 2" xfId="18743"/>
    <cellStyle name="Normal 91 4 3 3" xfId="18744"/>
    <cellStyle name="Normal 91 4 3 3 2" xfId="18745"/>
    <cellStyle name="Normal 91 4 3 4" xfId="18746"/>
    <cellStyle name="Normal 91 4 4" xfId="18747"/>
    <cellStyle name="Normal 91 4 4 2" xfId="18748"/>
    <cellStyle name="Normal 91 4 5" xfId="18749"/>
    <cellStyle name="Normal 91 4 5 2" xfId="18750"/>
    <cellStyle name="Normal 91 4 6" xfId="18751"/>
    <cellStyle name="Normal 91 5" xfId="18752"/>
    <cellStyle name="Normal 91 5 2" xfId="18753"/>
    <cellStyle name="Normal 91 5 2 2" xfId="18754"/>
    <cellStyle name="Normal 91 5 2 2 2" xfId="18755"/>
    <cellStyle name="Normal 91 5 2 3" xfId="18756"/>
    <cellStyle name="Normal 91 5 2 3 2" xfId="18757"/>
    <cellStyle name="Normal 91 5 2 4" xfId="18758"/>
    <cellStyle name="Normal 91 5 3" xfId="18759"/>
    <cellStyle name="Normal 91 5 3 2" xfId="18760"/>
    <cellStyle name="Normal 91 5 4" xfId="18761"/>
    <cellStyle name="Normal 91 5 4 2" xfId="18762"/>
    <cellStyle name="Normal 91 5 5" xfId="18763"/>
    <cellStyle name="Normal 91 6" xfId="18764"/>
    <cellStyle name="Normal 91 7" xfId="18765"/>
    <cellStyle name="Normal 91 7 2" xfId="18766"/>
    <cellStyle name="Normal 91 7 2 2" xfId="18767"/>
    <cellStyle name="Normal 91 7 3" xfId="18768"/>
    <cellStyle name="Normal 91 7 3 2" xfId="18769"/>
    <cellStyle name="Normal 91 7 4" xfId="18770"/>
    <cellStyle name="Normal 92" xfId="18771"/>
    <cellStyle name="Normal 92 2" xfId="18772"/>
    <cellStyle name="Normal 92 3" xfId="18773"/>
    <cellStyle name="Normal 92 4" xfId="18774"/>
    <cellStyle name="Normal 92 5" xfId="18775"/>
    <cellStyle name="Normal 93" xfId="18776"/>
    <cellStyle name="Normal 93 2" xfId="18777"/>
    <cellStyle name="Normal 93 3" xfId="18778"/>
    <cellStyle name="Normal 93 4" xfId="18779"/>
    <cellStyle name="Normal 93 4 2" xfId="18780"/>
    <cellStyle name="Normal 93 4 2 2" xfId="18781"/>
    <cellStyle name="Normal 93 4 2 2 2" xfId="18782"/>
    <cellStyle name="Normal 93 4 2 2 2 2" xfId="18783"/>
    <cellStyle name="Normal 93 4 2 2 3" xfId="18784"/>
    <cellStyle name="Normal 93 4 2 2 3 2" xfId="18785"/>
    <cellStyle name="Normal 93 4 2 2 4" xfId="18786"/>
    <cellStyle name="Normal 93 4 2 3" xfId="18787"/>
    <cellStyle name="Normal 93 4 2 3 2" xfId="18788"/>
    <cellStyle name="Normal 93 4 2 4" xfId="18789"/>
    <cellStyle name="Normal 93 4 2 4 2" xfId="18790"/>
    <cellStyle name="Normal 93 4 2 5" xfId="18791"/>
    <cellStyle name="Normal 93 4 3" xfId="18792"/>
    <cellStyle name="Normal 93 4 3 2" xfId="18793"/>
    <cellStyle name="Normal 93 4 3 2 2" xfId="18794"/>
    <cellStyle name="Normal 93 4 3 3" xfId="18795"/>
    <cellStyle name="Normal 93 4 3 3 2" xfId="18796"/>
    <cellStyle name="Normal 93 4 3 4" xfId="18797"/>
    <cellStyle name="Normal 93 4 4" xfId="18798"/>
    <cellStyle name="Normal 93 4 4 2" xfId="18799"/>
    <cellStyle name="Normal 93 4 5" xfId="18800"/>
    <cellStyle name="Normal 93 4 5 2" xfId="18801"/>
    <cellStyle name="Normal 93 4 6" xfId="18802"/>
    <cellStyle name="Normal 93 5" xfId="18803"/>
    <cellStyle name="Normal 93 5 2" xfId="18804"/>
    <cellStyle name="Normal 93 5 2 2" xfId="18805"/>
    <cellStyle name="Normal 93 5 2 2 2" xfId="18806"/>
    <cellStyle name="Normal 93 5 2 3" xfId="18807"/>
    <cellStyle name="Normal 93 5 2 3 2" xfId="18808"/>
    <cellStyle name="Normal 93 5 2 4" xfId="18809"/>
    <cellStyle name="Normal 93 5 3" xfId="18810"/>
    <cellStyle name="Normal 93 5 3 2" xfId="18811"/>
    <cellStyle name="Normal 93 5 4" xfId="18812"/>
    <cellStyle name="Normal 93 5 4 2" xfId="18813"/>
    <cellStyle name="Normal 93 5 5" xfId="18814"/>
    <cellStyle name="Normal 93 6" xfId="18815"/>
    <cellStyle name="Normal 93 7" xfId="18816"/>
    <cellStyle name="Normal 93 7 2" xfId="18817"/>
    <cellStyle name="Normal 93 7 2 2" xfId="18818"/>
    <cellStyle name="Normal 93 7 3" xfId="18819"/>
    <cellStyle name="Normal 93 7 3 2" xfId="18820"/>
    <cellStyle name="Normal 93 7 4" xfId="18821"/>
    <cellStyle name="Normal 93 8" xfId="18822"/>
    <cellStyle name="Normal 93 9" xfId="18823"/>
    <cellStyle name="Normal 94" xfId="18824"/>
    <cellStyle name="Normal 94 10" xfId="18825"/>
    <cellStyle name="Normal 94 11" xfId="18826"/>
    <cellStyle name="Normal 94 12" xfId="18827"/>
    <cellStyle name="Normal 94 13" xfId="18828"/>
    <cellStyle name="Normal 94 14" xfId="18829"/>
    <cellStyle name="Normal 94 2" xfId="18830"/>
    <cellStyle name="Normal 94 2 2" xfId="18831"/>
    <cellStyle name="Normal 94 2 2 2" xfId="18832"/>
    <cellStyle name="Normal 94 2 2 2 2" xfId="18833"/>
    <cellStyle name="Normal 94 2 2 2 2 2" xfId="18834"/>
    <cellStyle name="Normal 94 2 2 2 3" xfId="18835"/>
    <cellStyle name="Normal 94 2 2 2 3 2" xfId="18836"/>
    <cellStyle name="Normal 94 2 2 2 4" xfId="18837"/>
    <cellStyle name="Normal 94 2 2 3" xfId="18838"/>
    <cellStyle name="Normal 94 2 2 3 2" xfId="18839"/>
    <cellStyle name="Normal 94 2 2 4" xfId="18840"/>
    <cellStyle name="Normal 94 2 2 4 2" xfId="18841"/>
    <cellStyle name="Normal 94 2 2 5" xfId="18842"/>
    <cellStyle name="Normal 94 2 2 6" xfId="18843"/>
    <cellStyle name="Normal 94 2 3" xfId="18844"/>
    <cellStyle name="Normal 94 2 3 2" xfId="18845"/>
    <cellStyle name="Normal 94 2 3 2 2" xfId="18846"/>
    <cellStyle name="Normal 94 2 3 2 2 2" xfId="18847"/>
    <cellStyle name="Normal 94 2 3 2 3" xfId="18848"/>
    <cellStyle name="Normal 94 2 3 2 3 2" xfId="18849"/>
    <cellStyle name="Normal 94 2 3 2 4" xfId="18850"/>
    <cellStyle name="Normal 94 2 3 3" xfId="18851"/>
    <cellStyle name="Normal 94 2 3 3 2" xfId="18852"/>
    <cellStyle name="Normal 94 2 3 4" xfId="18853"/>
    <cellStyle name="Normal 94 2 3 4 2" xfId="18854"/>
    <cellStyle name="Normal 94 2 3 5" xfId="18855"/>
    <cellStyle name="Normal 94 2 4" xfId="18856"/>
    <cellStyle name="Normal 94 2 4 2" xfId="18857"/>
    <cellStyle name="Normal 94 2 4 2 2" xfId="18858"/>
    <cellStyle name="Normal 94 2 4 3" xfId="18859"/>
    <cellStyle name="Normal 94 2 4 3 2" xfId="18860"/>
    <cellStyle name="Normal 94 2 4 4" xfId="18861"/>
    <cellStyle name="Normal 94 2 5" xfId="18862"/>
    <cellStyle name="Normal 94 2 5 2" xfId="18863"/>
    <cellStyle name="Normal 94 2 5 2 2" xfId="18864"/>
    <cellStyle name="Normal 94 2 5 3" xfId="18865"/>
    <cellStyle name="Normal 94 2 5 3 2" xfId="18866"/>
    <cellStyle name="Normal 94 2 5 4" xfId="18867"/>
    <cellStyle name="Normal 94 2 6" xfId="18868"/>
    <cellStyle name="Normal 94 2 6 2" xfId="18869"/>
    <cellStyle name="Normal 94 2 7" xfId="18870"/>
    <cellStyle name="Normal 94 2 7 2" xfId="18871"/>
    <cellStyle name="Normal 94 2 8" xfId="18872"/>
    <cellStyle name="Normal 94 2 9" xfId="18873"/>
    <cellStyle name="Normal 94 3" xfId="18874"/>
    <cellStyle name="Normal 94 3 2" xfId="18875"/>
    <cellStyle name="Normal 94 3 2 2" xfId="18876"/>
    <cellStyle name="Normal 94 3 2 2 2" xfId="18877"/>
    <cellStyle name="Normal 94 3 2 2 2 2" xfId="18878"/>
    <cellStyle name="Normal 94 3 2 2 3" xfId="18879"/>
    <cellStyle name="Normal 94 3 2 2 3 2" xfId="18880"/>
    <cellStyle name="Normal 94 3 2 2 4" xfId="18881"/>
    <cellStyle name="Normal 94 3 2 3" xfId="18882"/>
    <cellStyle name="Normal 94 3 2 3 2" xfId="18883"/>
    <cellStyle name="Normal 94 3 2 4" xfId="18884"/>
    <cellStyle name="Normal 94 3 2 4 2" xfId="18885"/>
    <cellStyle name="Normal 94 3 2 5" xfId="18886"/>
    <cellStyle name="Normal 94 3 2 6" xfId="18887"/>
    <cellStyle name="Normal 94 3 3" xfId="18888"/>
    <cellStyle name="Normal 94 3 3 2" xfId="18889"/>
    <cellStyle name="Normal 94 3 3 2 2" xfId="18890"/>
    <cellStyle name="Normal 94 3 3 3" xfId="18891"/>
    <cellStyle name="Normal 94 3 3 3 2" xfId="18892"/>
    <cellStyle name="Normal 94 3 3 4" xfId="18893"/>
    <cellStyle name="Normal 94 3 4" xfId="18894"/>
    <cellStyle name="Normal 94 3 4 2" xfId="18895"/>
    <cellStyle name="Normal 94 3 5" xfId="18896"/>
    <cellStyle name="Normal 94 3 5 2" xfId="18897"/>
    <cellStyle name="Normal 94 3 6" xfId="18898"/>
    <cellStyle name="Normal 94 3 7" xfId="18899"/>
    <cellStyle name="Normal 94 4" xfId="18900"/>
    <cellStyle name="Normal 94 4 2" xfId="18901"/>
    <cellStyle name="Normal 94 5" xfId="18902"/>
    <cellStyle name="Normal 94 5 2" xfId="18903"/>
    <cellStyle name="Normal 94 5 2 2" xfId="18904"/>
    <cellStyle name="Normal 94 5 2 2 2" xfId="18905"/>
    <cellStyle name="Normal 94 5 2 3" xfId="18906"/>
    <cellStyle name="Normal 94 5 2 3 2" xfId="18907"/>
    <cellStyle name="Normal 94 5 2 4" xfId="18908"/>
    <cellStyle name="Normal 94 5 3" xfId="18909"/>
    <cellStyle name="Normal 94 5 3 2" xfId="18910"/>
    <cellStyle name="Normal 94 5 4" xfId="18911"/>
    <cellStyle name="Normal 94 5 4 2" xfId="18912"/>
    <cellStyle name="Normal 94 5 5" xfId="18913"/>
    <cellStyle name="Normal 94 5 6" xfId="18914"/>
    <cellStyle name="Normal 94 6" xfId="18915"/>
    <cellStyle name="Normal 94 6 2" xfId="18916"/>
    <cellStyle name="Normal 94 6 2 2" xfId="18917"/>
    <cellStyle name="Normal 94 6 3" xfId="18918"/>
    <cellStyle name="Normal 94 6 3 2" xfId="18919"/>
    <cellStyle name="Normal 94 6 4" xfId="18920"/>
    <cellStyle name="Normal 94 7" xfId="18921"/>
    <cellStyle name="Normal 94 7 2" xfId="18922"/>
    <cellStyle name="Normal 94 7 2 2" xfId="18923"/>
    <cellStyle name="Normal 94 7 3" xfId="18924"/>
    <cellStyle name="Normal 94 7 3 2" xfId="18925"/>
    <cellStyle name="Normal 94 7 4" xfId="18926"/>
    <cellStyle name="Normal 94 8" xfId="18927"/>
    <cellStyle name="Normal 94 8 2" xfId="18928"/>
    <cellStyle name="Normal 94 9" xfId="18929"/>
    <cellStyle name="Normal 95" xfId="18930"/>
    <cellStyle name="Normal 95 2" xfId="18931"/>
    <cellStyle name="Normal 95 2 2" xfId="18932"/>
    <cellStyle name="Normal 95 2 3" xfId="18933"/>
    <cellStyle name="Normal 95 2 4" xfId="18934"/>
    <cellStyle name="Normal 95 3" xfId="18935"/>
    <cellStyle name="Normal 95 4" xfId="18936"/>
    <cellStyle name="Normal 95 5" xfId="18937"/>
    <cellStyle name="Normal 95_20120313_final_participating_bonds_mar2012_interest_calc" xfId="18938"/>
    <cellStyle name="Normal 96" xfId="18939"/>
    <cellStyle name="Normal 96 2" xfId="18940"/>
    <cellStyle name="Normal 96 3" xfId="18941"/>
    <cellStyle name="Normal 96 4" xfId="18942"/>
    <cellStyle name="Normal 96 5" xfId="18943"/>
    <cellStyle name="Normal 97" xfId="18944"/>
    <cellStyle name="Normal 97 2" xfId="18945"/>
    <cellStyle name="Normal 97 3" xfId="18946"/>
    <cellStyle name="Normal 97 4" xfId="18947"/>
    <cellStyle name="Normal 97 5" xfId="18948"/>
    <cellStyle name="Normal 97 6" xfId="18949"/>
    <cellStyle name="Normal 98" xfId="18950"/>
    <cellStyle name="Normal 98 2" xfId="18951"/>
    <cellStyle name="Normal 98 3" xfId="18952"/>
    <cellStyle name="Normal 98 4" xfId="18953"/>
    <cellStyle name="Normal 98 5" xfId="18954"/>
    <cellStyle name="Normal 98 6" xfId="18955"/>
    <cellStyle name="Normal 99" xfId="18956"/>
    <cellStyle name="Normal 99 2" xfId="18957"/>
    <cellStyle name="Normal 99 3" xfId="18958"/>
    <cellStyle name="Normal 99 4" xfId="18959"/>
    <cellStyle name="Normal 99 5" xfId="18960"/>
    <cellStyle name="Normal Table" xfId="18961"/>
    <cellStyle name="Normal Table 2" xfId="18962"/>
    <cellStyle name="Normal_1.1" xfId="108"/>
    <cellStyle name="Normál_10mell99" xfId="18963"/>
    <cellStyle name="Normal_GYQ_ENG_NOFORMULA" xfId="18964"/>
    <cellStyle name="Normál_MERLEG.XLS" xfId="18965"/>
    <cellStyle name="Normal_Δημόσιο χρέος1" xfId="18966"/>
    <cellStyle name="normálne_Hárok1" xfId="18967"/>
    <cellStyle name="normální_agricult_1" xfId="18968"/>
    <cellStyle name="Normalny_-=New_Project_PDP=-_22.06.2007" xfId="18969"/>
    <cellStyle name="Normßl - Style1" xfId="18970"/>
    <cellStyle name="Normßl - Style1 2" xfId="18971"/>
    <cellStyle name="Note" xfId="45"/>
    <cellStyle name="Note 10" xfId="18972"/>
    <cellStyle name="Note 2" xfId="18973"/>
    <cellStyle name="Note 2 10" xfId="18974"/>
    <cellStyle name="Note 2 2" xfId="18975"/>
    <cellStyle name="Note 2 2 2" xfId="18976"/>
    <cellStyle name="Note 2 2 2 2" xfId="18977"/>
    <cellStyle name="Note 2 2 2 2 2" xfId="18978"/>
    <cellStyle name="Note 2 2 2 3" xfId="18979"/>
    <cellStyle name="Note 2 2 3" xfId="18980"/>
    <cellStyle name="Note 2 2 3 2" xfId="18981"/>
    <cellStyle name="Note 2 2 4" xfId="18982"/>
    <cellStyle name="Note 2 2 4 2" xfId="18983"/>
    <cellStyle name="Note 2 2 5" xfId="18984"/>
    <cellStyle name="Note 2 2 5 2" xfId="18985"/>
    <cellStyle name="Note 2 2 6" xfId="18986"/>
    <cellStyle name="Note 2 3" xfId="18987"/>
    <cellStyle name="Note 2 3 2" xfId="18988"/>
    <cellStyle name="Note 2 3 2 2" xfId="18989"/>
    <cellStyle name="Note 2 3 2 2 2" xfId="18990"/>
    <cellStyle name="Note 2 3 2 3" xfId="18991"/>
    <cellStyle name="Note 2 3 3" xfId="18992"/>
    <cellStyle name="Note 2 3 3 2" xfId="18993"/>
    <cellStyle name="Note 2 3 4" xfId="18994"/>
    <cellStyle name="Note 2 3 4 2" xfId="18995"/>
    <cellStyle name="Note 2 3 5" xfId="18996"/>
    <cellStyle name="Note 2 3 5 2" xfId="18997"/>
    <cellStyle name="Note 2 3 6" xfId="18998"/>
    <cellStyle name="Note 2 4" xfId="18999"/>
    <cellStyle name="Note 2 4 2" xfId="19000"/>
    <cellStyle name="Note 2 4 2 2" xfId="19001"/>
    <cellStyle name="Note 2 4 3" xfId="19002"/>
    <cellStyle name="Note 2 5" xfId="19003"/>
    <cellStyle name="Note 2 5 2" xfId="19004"/>
    <cellStyle name="Note 2 6" xfId="19005"/>
    <cellStyle name="Note 2 6 2" xfId="19006"/>
    <cellStyle name="Note 2 7" xfId="19007"/>
    <cellStyle name="Note 2 7 2" xfId="19008"/>
    <cellStyle name="Note 2 8" xfId="19009"/>
    <cellStyle name="Note 2 9" xfId="19010"/>
    <cellStyle name="Note 3" xfId="19011"/>
    <cellStyle name="Note 3 10" xfId="19012"/>
    <cellStyle name="Note 3 2" xfId="19013"/>
    <cellStyle name="Note 3 2 2" xfId="19014"/>
    <cellStyle name="Note 3 2 2 2" xfId="19015"/>
    <cellStyle name="Note 3 2 2 2 2" xfId="19016"/>
    <cellStyle name="Note 3 2 2 3" xfId="19017"/>
    <cellStyle name="Note 3 2 3" xfId="19018"/>
    <cellStyle name="Note 3 2 3 2" xfId="19019"/>
    <cellStyle name="Note 3 2 4" xfId="19020"/>
    <cellStyle name="Note 3 2 4 2" xfId="19021"/>
    <cellStyle name="Note 3 2 5" xfId="19022"/>
    <cellStyle name="Note 3 2 5 2" xfId="19023"/>
    <cellStyle name="Note 3 2 6" xfId="19024"/>
    <cellStyle name="Note 3 3" xfId="19025"/>
    <cellStyle name="Note 3 3 2" xfId="19026"/>
    <cellStyle name="Note 3 3 2 2" xfId="19027"/>
    <cellStyle name="Note 3 3 2 2 2" xfId="19028"/>
    <cellStyle name="Note 3 3 2 3" xfId="19029"/>
    <cellStyle name="Note 3 3 3" xfId="19030"/>
    <cellStyle name="Note 3 3 3 2" xfId="19031"/>
    <cellStyle name="Note 3 3 4" xfId="19032"/>
    <cellStyle name="Note 3 3 4 2" xfId="19033"/>
    <cellStyle name="Note 3 3 5" xfId="19034"/>
    <cellStyle name="Note 3 3 5 2" xfId="19035"/>
    <cellStyle name="Note 3 3 6" xfId="19036"/>
    <cellStyle name="Note 3 4" xfId="19037"/>
    <cellStyle name="Note 3 4 2" xfId="19038"/>
    <cellStyle name="Note 3 4 2 2" xfId="19039"/>
    <cellStyle name="Note 3 4 3" xfId="19040"/>
    <cellStyle name="Note 3 5" xfId="19041"/>
    <cellStyle name="Note 3 5 2" xfId="19042"/>
    <cellStyle name="Note 3 5 2 2" xfId="19043"/>
    <cellStyle name="Note 3 5 3" xfId="19044"/>
    <cellStyle name="Note 3 6" xfId="19045"/>
    <cellStyle name="Note 3 6 2" xfId="19046"/>
    <cellStyle name="Note 3 6 2 2" xfId="19047"/>
    <cellStyle name="Note 3 6 3" xfId="19048"/>
    <cellStyle name="Note 3 7" xfId="19049"/>
    <cellStyle name="Note 3 7 2" xfId="19050"/>
    <cellStyle name="Note 3 8" xfId="19051"/>
    <cellStyle name="Note 3 8 2" xfId="19052"/>
    <cellStyle name="Note 3 9" xfId="19053"/>
    <cellStyle name="Note 3 9 2" xfId="19054"/>
    <cellStyle name="Note 4" xfId="19055"/>
    <cellStyle name="Note 4 2" xfId="19056"/>
    <cellStyle name="Note 4 2 2" xfId="19057"/>
    <cellStyle name="Note 4 3" xfId="19058"/>
    <cellStyle name="Note 5" xfId="19059"/>
    <cellStyle name="Note 5 2" xfId="19060"/>
    <cellStyle name="Note 5 2 2" xfId="19061"/>
    <cellStyle name="Note 5 3" xfId="19062"/>
    <cellStyle name="Note 5 3 2" xfId="19063"/>
    <cellStyle name="Note 5 4" xfId="19064"/>
    <cellStyle name="Note 6" xfId="19065"/>
    <cellStyle name="Note 6 2" xfId="19066"/>
    <cellStyle name="Note 7" xfId="19067"/>
    <cellStyle name="Note 7 2" xfId="19068"/>
    <cellStyle name="Note 8" xfId="19069"/>
    <cellStyle name="Note 8 2" xfId="19070"/>
    <cellStyle name="Note 9" xfId="19071"/>
    <cellStyle name="Notes" xfId="19072"/>
    <cellStyle name="Notes 10" xfId="19073"/>
    <cellStyle name="Notes 2" xfId="19074"/>
    <cellStyle name="Notes 2 2" xfId="19075"/>
    <cellStyle name="Notes 2 2 2" xfId="19076"/>
    <cellStyle name="Notes 2 2 2 2" xfId="19077"/>
    <cellStyle name="Notes 2 2 2 2 2" xfId="19078"/>
    <cellStyle name="Notes 2 2 2 3" xfId="19079"/>
    <cellStyle name="Notes 2 2 2 4" xfId="19080"/>
    <cellStyle name="Notes 2 2 3" xfId="19081"/>
    <cellStyle name="Notes 2 2 3 2" xfId="19082"/>
    <cellStyle name="Notes 2 2 4" xfId="19083"/>
    <cellStyle name="Notes 2 3" xfId="19084"/>
    <cellStyle name="Notes 2 3 2" xfId="19085"/>
    <cellStyle name="Notes 2 3 2 2" xfId="19086"/>
    <cellStyle name="Notes 2 3 2 3" xfId="19087"/>
    <cellStyle name="Notes 2 3 3" xfId="19088"/>
    <cellStyle name="Notes 2 3 3 2" xfId="19089"/>
    <cellStyle name="Notes 2 3 4" xfId="19090"/>
    <cellStyle name="Notes 2 4" xfId="19091"/>
    <cellStyle name="Notes 2 4 2" xfId="19092"/>
    <cellStyle name="Notes 2 4 2 2" xfId="19093"/>
    <cellStyle name="Notes 2 4 3" xfId="19094"/>
    <cellStyle name="Notes 2 4 3 2" xfId="19095"/>
    <cellStyle name="Notes 2 5" xfId="19096"/>
    <cellStyle name="Notes 2 5 2" xfId="19097"/>
    <cellStyle name="Notes 2 5 2 2" xfId="19098"/>
    <cellStyle name="Notes 2 5 3" xfId="19099"/>
    <cellStyle name="Notes 2 6" xfId="19100"/>
    <cellStyle name="Notes 2 6 2" xfId="19101"/>
    <cellStyle name="Notes 2 6 2 2" xfId="19102"/>
    <cellStyle name="Notes 2 6 3" xfId="19103"/>
    <cellStyle name="Notes 2 7" xfId="19104"/>
    <cellStyle name="Notes 2 7 2" xfId="19105"/>
    <cellStyle name="Notes 2 7 2 2" xfId="19106"/>
    <cellStyle name="Notes 2 7 3" xfId="19107"/>
    <cellStyle name="Notes 2 8" xfId="19108"/>
    <cellStyle name="Notes 2 8 2" xfId="19109"/>
    <cellStyle name="Notes 3" xfId="19110"/>
    <cellStyle name="Notes 3 2" xfId="19111"/>
    <cellStyle name="Notes 3 2 2" xfId="19112"/>
    <cellStyle name="Notes 3 2 2 2" xfId="19113"/>
    <cellStyle name="Notes 3 2 3" xfId="19114"/>
    <cellStyle name="Notes 3 3" xfId="19115"/>
    <cellStyle name="Notes 3 3 2" xfId="19116"/>
    <cellStyle name="Notes 3 4" xfId="19117"/>
    <cellStyle name="Notes 4" xfId="19118"/>
    <cellStyle name="Notes 4 2" xfId="19119"/>
    <cellStyle name="Notes 4 2 2" xfId="19120"/>
    <cellStyle name="Notes 4 2 2 2" xfId="19121"/>
    <cellStyle name="Notes 4 2 3" xfId="19122"/>
    <cellStyle name="Notes 4 2 4" xfId="19123"/>
    <cellStyle name="Notes 4 3" xfId="19124"/>
    <cellStyle name="Notes 4 3 2" xfId="19125"/>
    <cellStyle name="Notes 4 4" xfId="19126"/>
    <cellStyle name="Notes 5" xfId="19127"/>
    <cellStyle name="Notes 5 2" xfId="19128"/>
    <cellStyle name="Notes 5 2 2" xfId="19129"/>
    <cellStyle name="Notes 5 3" xfId="19130"/>
    <cellStyle name="Notes 5 3 2" xfId="19131"/>
    <cellStyle name="Notes 6" xfId="19132"/>
    <cellStyle name="Notes 6 2" xfId="19133"/>
    <cellStyle name="Notes 6 2 2" xfId="19134"/>
    <cellStyle name="Notes 6 3" xfId="19135"/>
    <cellStyle name="Notes 7" xfId="19136"/>
    <cellStyle name="Notes 7 2" xfId="19137"/>
    <cellStyle name="Notes 8" xfId="19138"/>
    <cellStyle name="Notes 9" xfId="19139"/>
    <cellStyle name="numbers" xfId="19140"/>
    <cellStyle name="Numbers(2)" xfId="19141"/>
    <cellStyle name="Numbers(2) 2" xfId="19142"/>
    <cellStyle name="Obično_ENG.30.04.2004" xfId="19143"/>
    <cellStyle name="Obliczenia" xfId="19144"/>
    <cellStyle name="Obliczenia 10" xfId="19145"/>
    <cellStyle name="Obliczenia 10 10" xfId="19146"/>
    <cellStyle name="Obliczenia 10 11" xfId="19147"/>
    <cellStyle name="Obliczenia 10 2" xfId="19148"/>
    <cellStyle name="Obliczenia 10 2 2" xfId="19149"/>
    <cellStyle name="Obliczenia 10 2 2 2" xfId="19150"/>
    <cellStyle name="Obliczenia 10 2 2 2 2" xfId="19151"/>
    <cellStyle name="Obliczenia 10 2 2 3" xfId="19152"/>
    <cellStyle name="Obliczenia 10 2 2 3 2" xfId="19153"/>
    <cellStyle name="Obliczenia 10 2 2 4" xfId="19154"/>
    <cellStyle name="Obliczenia 10 2 3" xfId="19155"/>
    <cellStyle name="Obliczenia 10 2 3 2" xfId="19156"/>
    <cellStyle name="Obliczenia 10 2 4" xfId="19157"/>
    <cellStyle name="Obliczenia 10 2 4 2" xfId="19158"/>
    <cellStyle name="Obliczenia 10 2 5" xfId="19159"/>
    <cellStyle name="Obliczenia 10 2 5 2" xfId="19160"/>
    <cellStyle name="Obliczenia 10 2 6" xfId="19161"/>
    <cellStyle name="Obliczenia 10 3" xfId="19162"/>
    <cellStyle name="Obliczenia 10 3 2" xfId="19163"/>
    <cellStyle name="Obliczenia 10 3 2 2" xfId="19164"/>
    <cellStyle name="Obliczenia 10 3 2 2 2" xfId="19165"/>
    <cellStyle name="Obliczenia 10 3 2 3" xfId="19166"/>
    <cellStyle name="Obliczenia 10 3 2 3 2" xfId="19167"/>
    <cellStyle name="Obliczenia 10 3 2 4" xfId="19168"/>
    <cellStyle name="Obliczenia 10 3 3" xfId="19169"/>
    <cellStyle name="Obliczenia 10 3 3 2" xfId="19170"/>
    <cellStyle name="Obliczenia 10 3 4" xfId="19171"/>
    <cellStyle name="Obliczenia 10 3 4 2" xfId="19172"/>
    <cellStyle name="Obliczenia 10 3 5" xfId="19173"/>
    <cellStyle name="Obliczenia 10 3 5 2" xfId="19174"/>
    <cellStyle name="Obliczenia 10 3 6" xfId="19175"/>
    <cellStyle name="Obliczenia 10 3 7" xfId="19176"/>
    <cellStyle name="Obliczenia 10 3 8" xfId="19177"/>
    <cellStyle name="Obliczenia 10 4" xfId="19178"/>
    <cellStyle name="Obliczenia 10 4 2" xfId="19179"/>
    <cellStyle name="Obliczenia 10 4 2 2" xfId="19180"/>
    <cellStyle name="Obliczenia 10 4 3" xfId="19181"/>
    <cellStyle name="Obliczenia 10 4 3 2" xfId="19182"/>
    <cellStyle name="Obliczenia 10 4 4" xfId="19183"/>
    <cellStyle name="Obliczenia 10 4 5" xfId="19184"/>
    <cellStyle name="Obliczenia 10 4 6" xfId="19185"/>
    <cellStyle name="Obliczenia 10 5" xfId="19186"/>
    <cellStyle name="Obliczenia 10 5 2" xfId="19187"/>
    <cellStyle name="Obliczenia 10 5 2 2" xfId="19188"/>
    <cellStyle name="Obliczenia 10 5 3" xfId="19189"/>
    <cellStyle name="Obliczenia 10 5 3 2" xfId="19190"/>
    <cellStyle name="Obliczenia 10 5 4" xfId="19191"/>
    <cellStyle name="Obliczenia 10 5 5" xfId="19192"/>
    <cellStyle name="Obliczenia 10 5 6" xfId="19193"/>
    <cellStyle name="Obliczenia 10 6" xfId="19194"/>
    <cellStyle name="Obliczenia 10 6 2" xfId="19195"/>
    <cellStyle name="Obliczenia 10 6 2 2" xfId="19196"/>
    <cellStyle name="Obliczenia 10 6 3" xfId="19197"/>
    <cellStyle name="Obliczenia 10 6 3 2" xfId="19198"/>
    <cellStyle name="Obliczenia 10 6 4" xfId="19199"/>
    <cellStyle name="Obliczenia 10 6 5" xfId="19200"/>
    <cellStyle name="Obliczenia 10 6 6" xfId="19201"/>
    <cellStyle name="Obliczenia 10 7" xfId="19202"/>
    <cellStyle name="Obliczenia 10 7 2" xfId="19203"/>
    <cellStyle name="Obliczenia 10 7 3" xfId="19204"/>
    <cellStyle name="Obliczenia 10 7 4" xfId="19205"/>
    <cellStyle name="Obliczenia 10 8" xfId="19206"/>
    <cellStyle name="Obliczenia 10 8 2" xfId="19207"/>
    <cellStyle name="Obliczenia 10 9" xfId="19208"/>
    <cellStyle name="Obliczenia 10 9 2" xfId="19209"/>
    <cellStyle name="Obliczenia 11" xfId="19210"/>
    <cellStyle name="Obliczenia 11 10" xfId="19211"/>
    <cellStyle name="Obliczenia 11 11" xfId="19212"/>
    <cellStyle name="Obliczenia 11 2" xfId="19213"/>
    <cellStyle name="Obliczenia 11 2 2" xfId="19214"/>
    <cellStyle name="Obliczenia 11 2 2 2" xfId="19215"/>
    <cellStyle name="Obliczenia 11 2 2 2 2" xfId="19216"/>
    <cellStyle name="Obliczenia 11 2 2 3" xfId="19217"/>
    <cellStyle name="Obliczenia 11 2 2 3 2" xfId="19218"/>
    <cellStyle name="Obliczenia 11 2 2 4" xfId="19219"/>
    <cellStyle name="Obliczenia 11 2 3" xfId="19220"/>
    <cellStyle name="Obliczenia 11 2 3 2" xfId="19221"/>
    <cellStyle name="Obliczenia 11 2 4" xfId="19222"/>
    <cellStyle name="Obliczenia 11 2 4 2" xfId="19223"/>
    <cellStyle name="Obliczenia 11 2 5" xfId="19224"/>
    <cellStyle name="Obliczenia 11 2 5 2" xfId="19225"/>
    <cellStyle name="Obliczenia 11 2 6" xfId="19226"/>
    <cellStyle name="Obliczenia 11 3" xfId="19227"/>
    <cellStyle name="Obliczenia 11 3 2" xfId="19228"/>
    <cellStyle name="Obliczenia 11 3 2 2" xfId="19229"/>
    <cellStyle name="Obliczenia 11 3 2 2 2" xfId="19230"/>
    <cellStyle name="Obliczenia 11 3 2 3" xfId="19231"/>
    <cellStyle name="Obliczenia 11 3 2 3 2" xfId="19232"/>
    <cellStyle name="Obliczenia 11 3 2 4" xfId="19233"/>
    <cellStyle name="Obliczenia 11 3 3" xfId="19234"/>
    <cellStyle name="Obliczenia 11 3 3 2" xfId="19235"/>
    <cellStyle name="Obliczenia 11 3 4" xfId="19236"/>
    <cellStyle name="Obliczenia 11 3 4 2" xfId="19237"/>
    <cellStyle name="Obliczenia 11 3 5" xfId="19238"/>
    <cellStyle name="Obliczenia 11 3 5 2" xfId="19239"/>
    <cellStyle name="Obliczenia 11 3 6" xfId="19240"/>
    <cellStyle name="Obliczenia 11 3 7" xfId="19241"/>
    <cellStyle name="Obliczenia 11 3 8" xfId="19242"/>
    <cellStyle name="Obliczenia 11 4" xfId="19243"/>
    <cellStyle name="Obliczenia 11 4 2" xfId="19244"/>
    <cellStyle name="Obliczenia 11 4 2 2" xfId="19245"/>
    <cellStyle name="Obliczenia 11 4 3" xfId="19246"/>
    <cellStyle name="Obliczenia 11 4 3 2" xfId="19247"/>
    <cellStyle name="Obliczenia 11 4 4" xfId="19248"/>
    <cellStyle name="Obliczenia 11 4 5" xfId="19249"/>
    <cellStyle name="Obliczenia 11 4 6" xfId="19250"/>
    <cellStyle name="Obliczenia 11 5" xfId="19251"/>
    <cellStyle name="Obliczenia 11 5 2" xfId="19252"/>
    <cellStyle name="Obliczenia 11 5 2 2" xfId="19253"/>
    <cellStyle name="Obliczenia 11 5 3" xfId="19254"/>
    <cellStyle name="Obliczenia 11 5 3 2" xfId="19255"/>
    <cellStyle name="Obliczenia 11 5 4" xfId="19256"/>
    <cellStyle name="Obliczenia 11 5 5" xfId="19257"/>
    <cellStyle name="Obliczenia 11 5 6" xfId="19258"/>
    <cellStyle name="Obliczenia 11 6" xfId="19259"/>
    <cellStyle name="Obliczenia 11 6 2" xfId="19260"/>
    <cellStyle name="Obliczenia 11 6 2 2" xfId="19261"/>
    <cellStyle name="Obliczenia 11 6 3" xfId="19262"/>
    <cellStyle name="Obliczenia 11 6 3 2" xfId="19263"/>
    <cellStyle name="Obliczenia 11 6 4" xfId="19264"/>
    <cellStyle name="Obliczenia 11 6 5" xfId="19265"/>
    <cellStyle name="Obliczenia 11 6 6" xfId="19266"/>
    <cellStyle name="Obliczenia 11 7" xfId="19267"/>
    <cellStyle name="Obliczenia 11 7 2" xfId="19268"/>
    <cellStyle name="Obliczenia 11 7 3" xfId="19269"/>
    <cellStyle name="Obliczenia 11 7 4" xfId="19270"/>
    <cellStyle name="Obliczenia 11 8" xfId="19271"/>
    <cellStyle name="Obliczenia 11 8 2" xfId="19272"/>
    <cellStyle name="Obliczenia 11 9" xfId="19273"/>
    <cellStyle name="Obliczenia 11 9 2" xfId="19274"/>
    <cellStyle name="Obliczenia 12" xfId="19275"/>
    <cellStyle name="Obliczenia 12 10" xfId="19276"/>
    <cellStyle name="Obliczenia 12 11" xfId="19277"/>
    <cellStyle name="Obliczenia 12 2" xfId="19278"/>
    <cellStyle name="Obliczenia 12 2 2" xfId="19279"/>
    <cellStyle name="Obliczenia 12 2 2 2" xfId="19280"/>
    <cellStyle name="Obliczenia 12 2 2 2 2" xfId="19281"/>
    <cellStyle name="Obliczenia 12 2 2 3" xfId="19282"/>
    <cellStyle name="Obliczenia 12 2 2 3 2" xfId="19283"/>
    <cellStyle name="Obliczenia 12 2 2 4" xfId="19284"/>
    <cellStyle name="Obliczenia 12 2 3" xfId="19285"/>
    <cellStyle name="Obliczenia 12 2 3 2" xfId="19286"/>
    <cellStyle name="Obliczenia 12 2 4" xfId="19287"/>
    <cellStyle name="Obliczenia 12 2 4 2" xfId="19288"/>
    <cellStyle name="Obliczenia 12 2 5" xfId="19289"/>
    <cellStyle name="Obliczenia 12 2 5 2" xfId="19290"/>
    <cellStyle name="Obliczenia 12 2 6" xfId="19291"/>
    <cellStyle name="Obliczenia 12 3" xfId="19292"/>
    <cellStyle name="Obliczenia 12 3 2" xfId="19293"/>
    <cellStyle name="Obliczenia 12 3 2 2" xfId="19294"/>
    <cellStyle name="Obliczenia 12 3 2 2 2" xfId="19295"/>
    <cellStyle name="Obliczenia 12 3 2 3" xfId="19296"/>
    <cellStyle name="Obliczenia 12 3 2 3 2" xfId="19297"/>
    <cellStyle name="Obliczenia 12 3 2 4" xfId="19298"/>
    <cellStyle name="Obliczenia 12 3 3" xfId="19299"/>
    <cellStyle name="Obliczenia 12 3 3 2" xfId="19300"/>
    <cellStyle name="Obliczenia 12 3 4" xfId="19301"/>
    <cellStyle name="Obliczenia 12 3 4 2" xfId="19302"/>
    <cellStyle name="Obliczenia 12 3 5" xfId="19303"/>
    <cellStyle name="Obliczenia 12 3 5 2" xfId="19304"/>
    <cellStyle name="Obliczenia 12 3 6" xfId="19305"/>
    <cellStyle name="Obliczenia 12 3 7" xfId="19306"/>
    <cellStyle name="Obliczenia 12 3 8" xfId="19307"/>
    <cellStyle name="Obliczenia 12 4" xfId="19308"/>
    <cellStyle name="Obliczenia 12 4 2" xfId="19309"/>
    <cellStyle name="Obliczenia 12 4 2 2" xfId="19310"/>
    <cellStyle name="Obliczenia 12 4 3" xfId="19311"/>
    <cellStyle name="Obliczenia 12 4 3 2" xfId="19312"/>
    <cellStyle name="Obliczenia 12 4 4" xfId="19313"/>
    <cellStyle name="Obliczenia 12 4 5" xfId="19314"/>
    <cellStyle name="Obliczenia 12 4 6" xfId="19315"/>
    <cellStyle name="Obliczenia 12 5" xfId="19316"/>
    <cellStyle name="Obliczenia 12 5 2" xfId="19317"/>
    <cellStyle name="Obliczenia 12 5 2 2" xfId="19318"/>
    <cellStyle name="Obliczenia 12 5 3" xfId="19319"/>
    <cellStyle name="Obliczenia 12 5 3 2" xfId="19320"/>
    <cellStyle name="Obliczenia 12 5 4" xfId="19321"/>
    <cellStyle name="Obliczenia 12 5 5" xfId="19322"/>
    <cellStyle name="Obliczenia 12 5 6" xfId="19323"/>
    <cellStyle name="Obliczenia 12 6" xfId="19324"/>
    <cellStyle name="Obliczenia 12 6 2" xfId="19325"/>
    <cellStyle name="Obliczenia 12 6 2 2" xfId="19326"/>
    <cellStyle name="Obliczenia 12 6 3" xfId="19327"/>
    <cellStyle name="Obliczenia 12 6 3 2" xfId="19328"/>
    <cellStyle name="Obliczenia 12 6 4" xfId="19329"/>
    <cellStyle name="Obliczenia 12 6 5" xfId="19330"/>
    <cellStyle name="Obliczenia 12 6 6" xfId="19331"/>
    <cellStyle name="Obliczenia 12 7" xfId="19332"/>
    <cellStyle name="Obliczenia 12 7 2" xfId="19333"/>
    <cellStyle name="Obliczenia 12 7 3" xfId="19334"/>
    <cellStyle name="Obliczenia 12 7 4" xfId="19335"/>
    <cellStyle name="Obliczenia 12 8" xfId="19336"/>
    <cellStyle name="Obliczenia 12 8 2" xfId="19337"/>
    <cellStyle name="Obliczenia 12 9" xfId="19338"/>
    <cellStyle name="Obliczenia 12 9 2" xfId="19339"/>
    <cellStyle name="Obliczenia 13" xfId="19340"/>
    <cellStyle name="Obliczenia 13 10" xfId="19341"/>
    <cellStyle name="Obliczenia 13 11" xfId="19342"/>
    <cellStyle name="Obliczenia 13 2" xfId="19343"/>
    <cellStyle name="Obliczenia 13 2 2" xfId="19344"/>
    <cellStyle name="Obliczenia 13 2 2 2" xfId="19345"/>
    <cellStyle name="Obliczenia 13 2 2 2 2" xfId="19346"/>
    <cellStyle name="Obliczenia 13 2 2 3" xfId="19347"/>
    <cellStyle name="Obliczenia 13 2 2 3 2" xfId="19348"/>
    <cellStyle name="Obliczenia 13 2 2 4" xfId="19349"/>
    <cellStyle name="Obliczenia 13 2 3" xfId="19350"/>
    <cellStyle name="Obliczenia 13 2 3 2" xfId="19351"/>
    <cellStyle name="Obliczenia 13 2 4" xfId="19352"/>
    <cellStyle name="Obliczenia 13 2 4 2" xfId="19353"/>
    <cellStyle name="Obliczenia 13 2 5" xfId="19354"/>
    <cellStyle name="Obliczenia 13 2 5 2" xfId="19355"/>
    <cellStyle name="Obliczenia 13 2 6" xfId="19356"/>
    <cellStyle name="Obliczenia 13 3" xfId="19357"/>
    <cellStyle name="Obliczenia 13 3 2" xfId="19358"/>
    <cellStyle name="Obliczenia 13 3 2 2" xfId="19359"/>
    <cellStyle name="Obliczenia 13 3 2 2 2" xfId="19360"/>
    <cellStyle name="Obliczenia 13 3 2 3" xfId="19361"/>
    <cellStyle name="Obliczenia 13 3 2 3 2" xfId="19362"/>
    <cellStyle name="Obliczenia 13 3 2 4" xfId="19363"/>
    <cellStyle name="Obliczenia 13 3 3" xfId="19364"/>
    <cellStyle name="Obliczenia 13 3 3 2" xfId="19365"/>
    <cellStyle name="Obliczenia 13 3 4" xfId="19366"/>
    <cellStyle name="Obliczenia 13 3 4 2" xfId="19367"/>
    <cellStyle name="Obliczenia 13 3 5" xfId="19368"/>
    <cellStyle name="Obliczenia 13 3 5 2" xfId="19369"/>
    <cellStyle name="Obliczenia 13 3 6" xfId="19370"/>
    <cellStyle name="Obliczenia 13 3 7" xfId="19371"/>
    <cellStyle name="Obliczenia 13 3 8" xfId="19372"/>
    <cellStyle name="Obliczenia 13 4" xfId="19373"/>
    <cellStyle name="Obliczenia 13 4 2" xfId="19374"/>
    <cellStyle name="Obliczenia 13 4 2 2" xfId="19375"/>
    <cellStyle name="Obliczenia 13 4 3" xfId="19376"/>
    <cellStyle name="Obliczenia 13 4 3 2" xfId="19377"/>
    <cellStyle name="Obliczenia 13 4 4" xfId="19378"/>
    <cellStyle name="Obliczenia 13 4 5" xfId="19379"/>
    <cellStyle name="Obliczenia 13 4 6" xfId="19380"/>
    <cellStyle name="Obliczenia 13 5" xfId="19381"/>
    <cellStyle name="Obliczenia 13 5 2" xfId="19382"/>
    <cellStyle name="Obliczenia 13 5 2 2" xfId="19383"/>
    <cellStyle name="Obliczenia 13 5 3" xfId="19384"/>
    <cellStyle name="Obliczenia 13 5 3 2" xfId="19385"/>
    <cellStyle name="Obliczenia 13 5 4" xfId="19386"/>
    <cellStyle name="Obliczenia 13 5 5" xfId="19387"/>
    <cellStyle name="Obliczenia 13 5 6" xfId="19388"/>
    <cellStyle name="Obliczenia 13 6" xfId="19389"/>
    <cellStyle name="Obliczenia 13 6 2" xfId="19390"/>
    <cellStyle name="Obliczenia 13 6 2 2" xfId="19391"/>
    <cellStyle name="Obliczenia 13 6 3" xfId="19392"/>
    <cellStyle name="Obliczenia 13 6 3 2" xfId="19393"/>
    <cellStyle name="Obliczenia 13 6 4" xfId="19394"/>
    <cellStyle name="Obliczenia 13 6 5" xfId="19395"/>
    <cellStyle name="Obliczenia 13 6 6" xfId="19396"/>
    <cellStyle name="Obliczenia 13 7" xfId="19397"/>
    <cellStyle name="Obliczenia 13 7 2" xfId="19398"/>
    <cellStyle name="Obliczenia 13 7 3" xfId="19399"/>
    <cellStyle name="Obliczenia 13 7 4" xfId="19400"/>
    <cellStyle name="Obliczenia 13 8" xfId="19401"/>
    <cellStyle name="Obliczenia 13 8 2" xfId="19402"/>
    <cellStyle name="Obliczenia 13 9" xfId="19403"/>
    <cellStyle name="Obliczenia 13 9 2" xfId="19404"/>
    <cellStyle name="Obliczenia 14" xfId="19405"/>
    <cellStyle name="Obliczenia 14 10" xfId="19406"/>
    <cellStyle name="Obliczenia 14 11" xfId="19407"/>
    <cellStyle name="Obliczenia 14 2" xfId="19408"/>
    <cellStyle name="Obliczenia 14 2 2" xfId="19409"/>
    <cellStyle name="Obliczenia 14 2 2 2" xfId="19410"/>
    <cellStyle name="Obliczenia 14 2 2 2 2" xfId="19411"/>
    <cellStyle name="Obliczenia 14 2 2 3" xfId="19412"/>
    <cellStyle name="Obliczenia 14 2 2 3 2" xfId="19413"/>
    <cellStyle name="Obliczenia 14 2 2 4" xfId="19414"/>
    <cellStyle name="Obliczenia 14 2 3" xfId="19415"/>
    <cellStyle name="Obliczenia 14 2 3 2" xfId="19416"/>
    <cellStyle name="Obliczenia 14 2 4" xfId="19417"/>
    <cellStyle name="Obliczenia 14 2 4 2" xfId="19418"/>
    <cellStyle name="Obliczenia 14 2 5" xfId="19419"/>
    <cellStyle name="Obliczenia 14 2 5 2" xfId="19420"/>
    <cellStyle name="Obliczenia 14 2 6" xfId="19421"/>
    <cellStyle name="Obliczenia 14 3" xfId="19422"/>
    <cellStyle name="Obliczenia 14 3 2" xfId="19423"/>
    <cellStyle name="Obliczenia 14 3 2 2" xfId="19424"/>
    <cellStyle name="Obliczenia 14 3 2 2 2" xfId="19425"/>
    <cellStyle name="Obliczenia 14 3 2 3" xfId="19426"/>
    <cellStyle name="Obliczenia 14 3 2 3 2" xfId="19427"/>
    <cellStyle name="Obliczenia 14 3 2 4" xfId="19428"/>
    <cellStyle name="Obliczenia 14 3 3" xfId="19429"/>
    <cellStyle name="Obliczenia 14 3 3 2" xfId="19430"/>
    <cellStyle name="Obliczenia 14 3 4" xfId="19431"/>
    <cellStyle name="Obliczenia 14 3 4 2" xfId="19432"/>
    <cellStyle name="Obliczenia 14 3 5" xfId="19433"/>
    <cellStyle name="Obliczenia 14 3 5 2" xfId="19434"/>
    <cellStyle name="Obliczenia 14 3 6" xfId="19435"/>
    <cellStyle name="Obliczenia 14 3 7" xfId="19436"/>
    <cellStyle name="Obliczenia 14 3 8" xfId="19437"/>
    <cellStyle name="Obliczenia 14 4" xfId="19438"/>
    <cellStyle name="Obliczenia 14 4 2" xfId="19439"/>
    <cellStyle name="Obliczenia 14 4 2 2" xfId="19440"/>
    <cellStyle name="Obliczenia 14 4 3" xfId="19441"/>
    <cellStyle name="Obliczenia 14 4 3 2" xfId="19442"/>
    <cellStyle name="Obliczenia 14 4 4" xfId="19443"/>
    <cellStyle name="Obliczenia 14 4 5" xfId="19444"/>
    <cellStyle name="Obliczenia 14 4 6" xfId="19445"/>
    <cellStyle name="Obliczenia 14 5" xfId="19446"/>
    <cellStyle name="Obliczenia 14 5 2" xfId="19447"/>
    <cellStyle name="Obliczenia 14 5 2 2" xfId="19448"/>
    <cellStyle name="Obliczenia 14 5 3" xfId="19449"/>
    <cellStyle name="Obliczenia 14 5 3 2" xfId="19450"/>
    <cellStyle name="Obliczenia 14 5 4" xfId="19451"/>
    <cellStyle name="Obliczenia 14 5 5" xfId="19452"/>
    <cellStyle name="Obliczenia 14 5 6" xfId="19453"/>
    <cellStyle name="Obliczenia 14 6" xfId="19454"/>
    <cellStyle name="Obliczenia 14 6 2" xfId="19455"/>
    <cellStyle name="Obliczenia 14 6 2 2" xfId="19456"/>
    <cellStyle name="Obliczenia 14 6 3" xfId="19457"/>
    <cellStyle name="Obliczenia 14 6 3 2" xfId="19458"/>
    <cellStyle name="Obliczenia 14 6 4" xfId="19459"/>
    <cellStyle name="Obliczenia 14 6 5" xfId="19460"/>
    <cellStyle name="Obliczenia 14 6 6" xfId="19461"/>
    <cellStyle name="Obliczenia 14 7" xfId="19462"/>
    <cellStyle name="Obliczenia 14 7 2" xfId="19463"/>
    <cellStyle name="Obliczenia 14 7 3" xfId="19464"/>
    <cellStyle name="Obliczenia 14 7 4" xfId="19465"/>
    <cellStyle name="Obliczenia 14 8" xfId="19466"/>
    <cellStyle name="Obliczenia 14 8 2" xfId="19467"/>
    <cellStyle name="Obliczenia 14 9" xfId="19468"/>
    <cellStyle name="Obliczenia 14 9 2" xfId="19469"/>
    <cellStyle name="Obliczenia 15" xfId="19470"/>
    <cellStyle name="Obliczenia 15 10" xfId="19471"/>
    <cellStyle name="Obliczenia 15 11" xfId="19472"/>
    <cellStyle name="Obliczenia 15 2" xfId="19473"/>
    <cellStyle name="Obliczenia 15 2 2" xfId="19474"/>
    <cellStyle name="Obliczenia 15 2 2 2" xfId="19475"/>
    <cellStyle name="Obliczenia 15 2 2 2 2" xfId="19476"/>
    <cellStyle name="Obliczenia 15 2 2 3" xfId="19477"/>
    <cellStyle name="Obliczenia 15 2 2 3 2" xfId="19478"/>
    <cellStyle name="Obliczenia 15 2 2 4" xfId="19479"/>
    <cellStyle name="Obliczenia 15 2 3" xfId="19480"/>
    <cellStyle name="Obliczenia 15 2 3 2" xfId="19481"/>
    <cellStyle name="Obliczenia 15 2 4" xfId="19482"/>
    <cellStyle name="Obliczenia 15 2 4 2" xfId="19483"/>
    <cellStyle name="Obliczenia 15 2 5" xfId="19484"/>
    <cellStyle name="Obliczenia 15 2 5 2" xfId="19485"/>
    <cellStyle name="Obliczenia 15 2 6" xfId="19486"/>
    <cellStyle name="Obliczenia 15 3" xfId="19487"/>
    <cellStyle name="Obliczenia 15 3 2" xfId="19488"/>
    <cellStyle name="Obliczenia 15 3 2 2" xfId="19489"/>
    <cellStyle name="Obliczenia 15 3 2 2 2" xfId="19490"/>
    <cellStyle name="Obliczenia 15 3 2 3" xfId="19491"/>
    <cellStyle name="Obliczenia 15 3 2 3 2" xfId="19492"/>
    <cellStyle name="Obliczenia 15 3 2 4" xfId="19493"/>
    <cellStyle name="Obliczenia 15 3 3" xfId="19494"/>
    <cellStyle name="Obliczenia 15 3 3 2" xfId="19495"/>
    <cellStyle name="Obliczenia 15 3 4" xfId="19496"/>
    <cellStyle name="Obliczenia 15 3 4 2" xfId="19497"/>
    <cellStyle name="Obliczenia 15 3 5" xfId="19498"/>
    <cellStyle name="Obliczenia 15 3 5 2" xfId="19499"/>
    <cellStyle name="Obliczenia 15 3 6" xfId="19500"/>
    <cellStyle name="Obliczenia 15 3 7" xfId="19501"/>
    <cellStyle name="Obliczenia 15 3 8" xfId="19502"/>
    <cellStyle name="Obliczenia 15 4" xfId="19503"/>
    <cellStyle name="Obliczenia 15 4 2" xfId="19504"/>
    <cellStyle name="Obliczenia 15 4 2 2" xfId="19505"/>
    <cellStyle name="Obliczenia 15 4 3" xfId="19506"/>
    <cellStyle name="Obliczenia 15 4 3 2" xfId="19507"/>
    <cellStyle name="Obliczenia 15 4 4" xfId="19508"/>
    <cellStyle name="Obliczenia 15 4 5" xfId="19509"/>
    <cellStyle name="Obliczenia 15 4 6" xfId="19510"/>
    <cellStyle name="Obliczenia 15 5" xfId="19511"/>
    <cellStyle name="Obliczenia 15 5 2" xfId="19512"/>
    <cellStyle name="Obliczenia 15 5 2 2" xfId="19513"/>
    <cellStyle name="Obliczenia 15 5 3" xfId="19514"/>
    <cellStyle name="Obliczenia 15 5 3 2" xfId="19515"/>
    <cellStyle name="Obliczenia 15 5 4" xfId="19516"/>
    <cellStyle name="Obliczenia 15 5 5" xfId="19517"/>
    <cellStyle name="Obliczenia 15 5 6" xfId="19518"/>
    <cellStyle name="Obliczenia 15 6" xfId="19519"/>
    <cellStyle name="Obliczenia 15 6 2" xfId="19520"/>
    <cellStyle name="Obliczenia 15 6 2 2" xfId="19521"/>
    <cellStyle name="Obliczenia 15 6 3" xfId="19522"/>
    <cellStyle name="Obliczenia 15 6 3 2" xfId="19523"/>
    <cellStyle name="Obliczenia 15 6 4" xfId="19524"/>
    <cellStyle name="Obliczenia 15 6 5" xfId="19525"/>
    <cellStyle name="Obliczenia 15 6 6" xfId="19526"/>
    <cellStyle name="Obliczenia 15 7" xfId="19527"/>
    <cellStyle name="Obliczenia 15 7 2" xfId="19528"/>
    <cellStyle name="Obliczenia 15 7 3" xfId="19529"/>
    <cellStyle name="Obliczenia 15 7 4" xfId="19530"/>
    <cellStyle name="Obliczenia 15 8" xfId="19531"/>
    <cellStyle name="Obliczenia 15 8 2" xfId="19532"/>
    <cellStyle name="Obliczenia 15 9" xfId="19533"/>
    <cellStyle name="Obliczenia 15 9 2" xfId="19534"/>
    <cellStyle name="Obliczenia 16" xfId="19535"/>
    <cellStyle name="Obliczenia 16 10" xfId="19536"/>
    <cellStyle name="Obliczenia 16 11" xfId="19537"/>
    <cellStyle name="Obliczenia 16 2" xfId="19538"/>
    <cellStyle name="Obliczenia 16 2 2" xfId="19539"/>
    <cellStyle name="Obliczenia 16 2 2 2" xfId="19540"/>
    <cellStyle name="Obliczenia 16 2 2 2 2" xfId="19541"/>
    <cellStyle name="Obliczenia 16 2 2 3" xfId="19542"/>
    <cellStyle name="Obliczenia 16 2 2 3 2" xfId="19543"/>
    <cellStyle name="Obliczenia 16 2 2 4" xfId="19544"/>
    <cellStyle name="Obliczenia 16 2 3" xfId="19545"/>
    <cellStyle name="Obliczenia 16 2 3 2" xfId="19546"/>
    <cellStyle name="Obliczenia 16 2 4" xfId="19547"/>
    <cellStyle name="Obliczenia 16 2 4 2" xfId="19548"/>
    <cellStyle name="Obliczenia 16 2 5" xfId="19549"/>
    <cellStyle name="Obliczenia 16 2 5 2" xfId="19550"/>
    <cellStyle name="Obliczenia 16 2 6" xfId="19551"/>
    <cellStyle name="Obliczenia 16 3" xfId="19552"/>
    <cellStyle name="Obliczenia 16 3 2" xfId="19553"/>
    <cellStyle name="Obliczenia 16 3 2 2" xfId="19554"/>
    <cellStyle name="Obliczenia 16 3 2 2 2" xfId="19555"/>
    <cellStyle name="Obliczenia 16 3 2 3" xfId="19556"/>
    <cellStyle name="Obliczenia 16 3 2 3 2" xfId="19557"/>
    <cellStyle name="Obliczenia 16 3 2 4" xfId="19558"/>
    <cellStyle name="Obliczenia 16 3 3" xfId="19559"/>
    <cellStyle name="Obliczenia 16 3 3 2" xfId="19560"/>
    <cellStyle name="Obliczenia 16 3 4" xfId="19561"/>
    <cellStyle name="Obliczenia 16 3 4 2" xfId="19562"/>
    <cellStyle name="Obliczenia 16 3 5" xfId="19563"/>
    <cellStyle name="Obliczenia 16 3 5 2" xfId="19564"/>
    <cellStyle name="Obliczenia 16 3 6" xfId="19565"/>
    <cellStyle name="Obliczenia 16 3 7" xfId="19566"/>
    <cellStyle name="Obliczenia 16 3 8" xfId="19567"/>
    <cellStyle name="Obliczenia 16 4" xfId="19568"/>
    <cellStyle name="Obliczenia 16 4 2" xfId="19569"/>
    <cellStyle name="Obliczenia 16 4 2 2" xfId="19570"/>
    <cellStyle name="Obliczenia 16 4 3" xfId="19571"/>
    <cellStyle name="Obliczenia 16 4 3 2" xfId="19572"/>
    <cellStyle name="Obliczenia 16 4 4" xfId="19573"/>
    <cellStyle name="Obliczenia 16 4 5" xfId="19574"/>
    <cellStyle name="Obliczenia 16 4 6" xfId="19575"/>
    <cellStyle name="Obliczenia 16 5" xfId="19576"/>
    <cellStyle name="Obliczenia 16 5 2" xfId="19577"/>
    <cellStyle name="Obliczenia 16 5 2 2" xfId="19578"/>
    <cellStyle name="Obliczenia 16 5 3" xfId="19579"/>
    <cellStyle name="Obliczenia 16 5 3 2" xfId="19580"/>
    <cellStyle name="Obliczenia 16 5 4" xfId="19581"/>
    <cellStyle name="Obliczenia 16 5 5" xfId="19582"/>
    <cellStyle name="Obliczenia 16 5 6" xfId="19583"/>
    <cellStyle name="Obliczenia 16 6" xfId="19584"/>
    <cellStyle name="Obliczenia 16 6 2" xfId="19585"/>
    <cellStyle name="Obliczenia 16 6 2 2" xfId="19586"/>
    <cellStyle name="Obliczenia 16 6 3" xfId="19587"/>
    <cellStyle name="Obliczenia 16 6 3 2" xfId="19588"/>
    <cellStyle name="Obliczenia 16 6 4" xfId="19589"/>
    <cellStyle name="Obliczenia 16 6 5" xfId="19590"/>
    <cellStyle name="Obliczenia 16 6 6" xfId="19591"/>
    <cellStyle name="Obliczenia 16 7" xfId="19592"/>
    <cellStyle name="Obliczenia 16 7 2" xfId="19593"/>
    <cellStyle name="Obliczenia 16 7 3" xfId="19594"/>
    <cellStyle name="Obliczenia 16 7 4" xfId="19595"/>
    <cellStyle name="Obliczenia 16 8" xfId="19596"/>
    <cellStyle name="Obliczenia 16 8 2" xfId="19597"/>
    <cellStyle name="Obliczenia 16 9" xfId="19598"/>
    <cellStyle name="Obliczenia 16 9 2" xfId="19599"/>
    <cellStyle name="Obliczenia 17" xfId="19600"/>
    <cellStyle name="Obliczenia 17 10" xfId="19601"/>
    <cellStyle name="Obliczenia 17 11" xfId="19602"/>
    <cellStyle name="Obliczenia 17 2" xfId="19603"/>
    <cellStyle name="Obliczenia 17 2 2" xfId="19604"/>
    <cellStyle name="Obliczenia 17 2 2 2" xfId="19605"/>
    <cellStyle name="Obliczenia 17 2 2 2 2" xfId="19606"/>
    <cellStyle name="Obliczenia 17 2 2 3" xfId="19607"/>
    <cellStyle name="Obliczenia 17 2 2 3 2" xfId="19608"/>
    <cellStyle name="Obliczenia 17 2 2 4" xfId="19609"/>
    <cellStyle name="Obliczenia 17 2 3" xfId="19610"/>
    <cellStyle name="Obliczenia 17 2 3 2" xfId="19611"/>
    <cellStyle name="Obliczenia 17 2 4" xfId="19612"/>
    <cellStyle name="Obliczenia 17 2 4 2" xfId="19613"/>
    <cellStyle name="Obliczenia 17 2 5" xfId="19614"/>
    <cellStyle name="Obliczenia 17 2 5 2" xfId="19615"/>
    <cellStyle name="Obliczenia 17 2 6" xfId="19616"/>
    <cellStyle name="Obliczenia 17 3" xfId="19617"/>
    <cellStyle name="Obliczenia 17 3 2" xfId="19618"/>
    <cellStyle name="Obliczenia 17 3 2 2" xfId="19619"/>
    <cellStyle name="Obliczenia 17 3 2 2 2" xfId="19620"/>
    <cellStyle name="Obliczenia 17 3 2 3" xfId="19621"/>
    <cellStyle name="Obliczenia 17 3 2 3 2" xfId="19622"/>
    <cellStyle name="Obliczenia 17 3 2 4" xfId="19623"/>
    <cellStyle name="Obliczenia 17 3 3" xfId="19624"/>
    <cellStyle name="Obliczenia 17 3 3 2" xfId="19625"/>
    <cellStyle name="Obliczenia 17 3 4" xfId="19626"/>
    <cellStyle name="Obliczenia 17 3 4 2" xfId="19627"/>
    <cellStyle name="Obliczenia 17 3 5" xfId="19628"/>
    <cellStyle name="Obliczenia 17 3 5 2" xfId="19629"/>
    <cellStyle name="Obliczenia 17 3 6" xfId="19630"/>
    <cellStyle name="Obliczenia 17 3 7" xfId="19631"/>
    <cellStyle name="Obliczenia 17 3 8" xfId="19632"/>
    <cellStyle name="Obliczenia 17 4" xfId="19633"/>
    <cellStyle name="Obliczenia 17 4 2" xfId="19634"/>
    <cellStyle name="Obliczenia 17 4 2 2" xfId="19635"/>
    <cellStyle name="Obliczenia 17 4 3" xfId="19636"/>
    <cellStyle name="Obliczenia 17 4 3 2" xfId="19637"/>
    <cellStyle name="Obliczenia 17 4 4" xfId="19638"/>
    <cellStyle name="Obliczenia 17 4 5" xfId="19639"/>
    <cellStyle name="Obliczenia 17 4 6" xfId="19640"/>
    <cellStyle name="Obliczenia 17 5" xfId="19641"/>
    <cellStyle name="Obliczenia 17 5 2" xfId="19642"/>
    <cellStyle name="Obliczenia 17 5 2 2" xfId="19643"/>
    <cellStyle name="Obliczenia 17 5 3" xfId="19644"/>
    <cellStyle name="Obliczenia 17 5 3 2" xfId="19645"/>
    <cellStyle name="Obliczenia 17 5 4" xfId="19646"/>
    <cellStyle name="Obliczenia 17 5 5" xfId="19647"/>
    <cellStyle name="Obliczenia 17 5 6" xfId="19648"/>
    <cellStyle name="Obliczenia 17 6" xfId="19649"/>
    <cellStyle name="Obliczenia 17 6 2" xfId="19650"/>
    <cellStyle name="Obliczenia 17 6 2 2" xfId="19651"/>
    <cellStyle name="Obliczenia 17 6 3" xfId="19652"/>
    <cellStyle name="Obliczenia 17 6 3 2" xfId="19653"/>
    <cellStyle name="Obliczenia 17 6 4" xfId="19654"/>
    <cellStyle name="Obliczenia 17 6 5" xfId="19655"/>
    <cellStyle name="Obliczenia 17 6 6" xfId="19656"/>
    <cellStyle name="Obliczenia 17 7" xfId="19657"/>
    <cellStyle name="Obliczenia 17 7 2" xfId="19658"/>
    <cellStyle name="Obliczenia 17 7 3" xfId="19659"/>
    <cellStyle name="Obliczenia 17 7 4" xfId="19660"/>
    <cellStyle name="Obliczenia 17 8" xfId="19661"/>
    <cellStyle name="Obliczenia 17 8 2" xfId="19662"/>
    <cellStyle name="Obliczenia 17 9" xfId="19663"/>
    <cellStyle name="Obliczenia 17 9 2" xfId="19664"/>
    <cellStyle name="Obliczenia 18" xfId="19665"/>
    <cellStyle name="Obliczenia 18 10" xfId="19666"/>
    <cellStyle name="Obliczenia 18 11" xfId="19667"/>
    <cellStyle name="Obliczenia 18 2" xfId="19668"/>
    <cellStyle name="Obliczenia 18 2 2" xfId="19669"/>
    <cellStyle name="Obliczenia 18 2 2 2" xfId="19670"/>
    <cellStyle name="Obliczenia 18 2 2 2 2" xfId="19671"/>
    <cellStyle name="Obliczenia 18 2 2 3" xfId="19672"/>
    <cellStyle name="Obliczenia 18 2 2 3 2" xfId="19673"/>
    <cellStyle name="Obliczenia 18 2 2 4" xfId="19674"/>
    <cellStyle name="Obliczenia 18 2 3" xfId="19675"/>
    <cellStyle name="Obliczenia 18 2 3 2" xfId="19676"/>
    <cellStyle name="Obliczenia 18 2 4" xfId="19677"/>
    <cellStyle name="Obliczenia 18 2 4 2" xfId="19678"/>
    <cellStyle name="Obliczenia 18 2 5" xfId="19679"/>
    <cellStyle name="Obliczenia 18 2 5 2" xfId="19680"/>
    <cellStyle name="Obliczenia 18 2 6" xfId="19681"/>
    <cellStyle name="Obliczenia 18 3" xfId="19682"/>
    <cellStyle name="Obliczenia 18 3 2" xfId="19683"/>
    <cellStyle name="Obliczenia 18 3 2 2" xfId="19684"/>
    <cellStyle name="Obliczenia 18 3 2 2 2" xfId="19685"/>
    <cellStyle name="Obliczenia 18 3 2 3" xfId="19686"/>
    <cellStyle name="Obliczenia 18 3 2 3 2" xfId="19687"/>
    <cellStyle name="Obliczenia 18 3 2 4" xfId="19688"/>
    <cellStyle name="Obliczenia 18 3 3" xfId="19689"/>
    <cellStyle name="Obliczenia 18 3 3 2" xfId="19690"/>
    <cellStyle name="Obliczenia 18 3 4" xfId="19691"/>
    <cellStyle name="Obliczenia 18 3 4 2" xfId="19692"/>
    <cellStyle name="Obliczenia 18 3 5" xfId="19693"/>
    <cellStyle name="Obliczenia 18 3 5 2" xfId="19694"/>
    <cellStyle name="Obliczenia 18 3 6" xfId="19695"/>
    <cellStyle name="Obliczenia 18 3 7" xfId="19696"/>
    <cellStyle name="Obliczenia 18 3 8" xfId="19697"/>
    <cellStyle name="Obliczenia 18 4" xfId="19698"/>
    <cellStyle name="Obliczenia 18 4 2" xfId="19699"/>
    <cellStyle name="Obliczenia 18 4 2 2" xfId="19700"/>
    <cellStyle name="Obliczenia 18 4 3" xfId="19701"/>
    <cellStyle name="Obliczenia 18 4 3 2" xfId="19702"/>
    <cellStyle name="Obliczenia 18 4 4" xfId="19703"/>
    <cellStyle name="Obliczenia 18 4 5" xfId="19704"/>
    <cellStyle name="Obliczenia 18 4 6" xfId="19705"/>
    <cellStyle name="Obliczenia 18 5" xfId="19706"/>
    <cellStyle name="Obliczenia 18 5 2" xfId="19707"/>
    <cellStyle name="Obliczenia 18 5 2 2" xfId="19708"/>
    <cellStyle name="Obliczenia 18 5 3" xfId="19709"/>
    <cellStyle name="Obliczenia 18 5 3 2" xfId="19710"/>
    <cellStyle name="Obliczenia 18 5 4" xfId="19711"/>
    <cellStyle name="Obliczenia 18 5 5" xfId="19712"/>
    <cellStyle name="Obliczenia 18 5 6" xfId="19713"/>
    <cellStyle name="Obliczenia 18 6" xfId="19714"/>
    <cellStyle name="Obliczenia 18 6 2" xfId="19715"/>
    <cellStyle name="Obliczenia 18 6 2 2" xfId="19716"/>
    <cellStyle name="Obliczenia 18 6 3" xfId="19717"/>
    <cellStyle name="Obliczenia 18 6 3 2" xfId="19718"/>
    <cellStyle name="Obliczenia 18 6 4" xfId="19719"/>
    <cellStyle name="Obliczenia 18 6 5" xfId="19720"/>
    <cellStyle name="Obliczenia 18 6 6" xfId="19721"/>
    <cellStyle name="Obliczenia 18 7" xfId="19722"/>
    <cellStyle name="Obliczenia 18 7 2" xfId="19723"/>
    <cellStyle name="Obliczenia 18 7 3" xfId="19724"/>
    <cellStyle name="Obliczenia 18 7 4" xfId="19725"/>
    <cellStyle name="Obliczenia 18 8" xfId="19726"/>
    <cellStyle name="Obliczenia 18 8 2" xfId="19727"/>
    <cellStyle name="Obliczenia 18 9" xfId="19728"/>
    <cellStyle name="Obliczenia 18 9 2" xfId="19729"/>
    <cellStyle name="Obliczenia 19" xfId="19730"/>
    <cellStyle name="Obliczenia 19 10" xfId="19731"/>
    <cellStyle name="Obliczenia 19 11" xfId="19732"/>
    <cellStyle name="Obliczenia 19 2" xfId="19733"/>
    <cellStyle name="Obliczenia 19 2 2" xfId="19734"/>
    <cellStyle name="Obliczenia 19 2 2 2" xfId="19735"/>
    <cellStyle name="Obliczenia 19 2 2 2 2" xfId="19736"/>
    <cellStyle name="Obliczenia 19 2 2 3" xfId="19737"/>
    <cellStyle name="Obliczenia 19 2 2 3 2" xfId="19738"/>
    <cellStyle name="Obliczenia 19 2 2 4" xfId="19739"/>
    <cellStyle name="Obliczenia 19 2 3" xfId="19740"/>
    <cellStyle name="Obliczenia 19 2 3 2" xfId="19741"/>
    <cellStyle name="Obliczenia 19 2 4" xfId="19742"/>
    <cellStyle name="Obliczenia 19 2 4 2" xfId="19743"/>
    <cellStyle name="Obliczenia 19 2 5" xfId="19744"/>
    <cellStyle name="Obliczenia 19 2 5 2" xfId="19745"/>
    <cellStyle name="Obliczenia 19 2 6" xfId="19746"/>
    <cellStyle name="Obliczenia 19 3" xfId="19747"/>
    <cellStyle name="Obliczenia 19 3 2" xfId="19748"/>
    <cellStyle name="Obliczenia 19 3 2 2" xfId="19749"/>
    <cellStyle name="Obliczenia 19 3 2 2 2" xfId="19750"/>
    <cellStyle name="Obliczenia 19 3 2 3" xfId="19751"/>
    <cellStyle name="Obliczenia 19 3 2 3 2" xfId="19752"/>
    <cellStyle name="Obliczenia 19 3 2 4" xfId="19753"/>
    <cellStyle name="Obliczenia 19 3 3" xfId="19754"/>
    <cellStyle name="Obliczenia 19 3 3 2" xfId="19755"/>
    <cellStyle name="Obliczenia 19 3 4" xfId="19756"/>
    <cellStyle name="Obliczenia 19 3 4 2" xfId="19757"/>
    <cellStyle name="Obliczenia 19 3 5" xfId="19758"/>
    <cellStyle name="Obliczenia 19 3 5 2" xfId="19759"/>
    <cellStyle name="Obliczenia 19 3 6" xfId="19760"/>
    <cellStyle name="Obliczenia 19 3 7" xfId="19761"/>
    <cellStyle name="Obliczenia 19 3 8" xfId="19762"/>
    <cellStyle name="Obliczenia 19 4" xfId="19763"/>
    <cellStyle name="Obliczenia 19 4 2" xfId="19764"/>
    <cellStyle name="Obliczenia 19 4 2 2" xfId="19765"/>
    <cellStyle name="Obliczenia 19 4 3" xfId="19766"/>
    <cellStyle name="Obliczenia 19 4 3 2" xfId="19767"/>
    <cellStyle name="Obliczenia 19 4 4" xfId="19768"/>
    <cellStyle name="Obliczenia 19 4 5" xfId="19769"/>
    <cellStyle name="Obliczenia 19 4 6" xfId="19770"/>
    <cellStyle name="Obliczenia 19 5" xfId="19771"/>
    <cellStyle name="Obliczenia 19 5 2" xfId="19772"/>
    <cellStyle name="Obliczenia 19 5 2 2" xfId="19773"/>
    <cellStyle name="Obliczenia 19 5 3" xfId="19774"/>
    <cellStyle name="Obliczenia 19 5 3 2" xfId="19775"/>
    <cellStyle name="Obliczenia 19 5 4" xfId="19776"/>
    <cellStyle name="Obliczenia 19 5 5" xfId="19777"/>
    <cellStyle name="Obliczenia 19 5 6" xfId="19778"/>
    <cellStyle name="Obliczenia 19 6" xfId="19779"/>
    <cellStyle name="Obliczenia 19 6 2" xfId="19780"/>
    <cellStyle name="Obliczenia 19 6 2 2" xfId="19781"/>
    <cellStyle name="Obliczenia 19 6 3" xfId="19782"/>
    <cellStyle name="Obliczenia 19 6 3 2" xfId="19783"/>
    <cellStyle name="Obliczenia 19 6 4" xfId="19784"/>
    <cellStyle name="Obliczenia 19 6 5" xfId="19785"/>
    <cellStyle name="Obliczenia 19 6 6" xfId="19786"/>
    <cellStyle name="Obliczenia 19 7" xfId="19787"/>
    <cellStyle name="Obliczenia 19 7 2" xfId="19788"/>
    <cellStyle name="Obliczenia 19 7 3" xfId="19789"/>
    <cellStyle name="Obliczenia 19 7 4" xfId="19790"/>
    <cellStyle name="Obliczenia 19 8" xfId="19791"/>
    <cellStyle name="Obliczenia 19 8 2" xfId="19792"/>
    <cellStyle name="Obliczenia 19 9" xfId="19793"/>
    <cellStyle name="Obliczenia 19 9 2" xfId="19794"/>
    <cellStyle name="Obliczenia 2" xfId="19795"/>
    <cellStyle name="Obliczenia 2 10" xfId="19796"/>
    <cellStyle name="Obliczenia 2 11" xfId="19797"/>
    <cellStyle name="Obliczenia 2 2" xfId="19798"/>
    <cellStyle name="Obliczenia 2 2 2" xfId="19799"/>
    <cellStyle name="Obliczenia 2 2 2 2" xfId="19800"/>
    <cellStyle name="Obliczenia 2 2 2 2 2" xfId="19801"/>
    <cellStyle name="Obliczenia 2 2 2 3" xfId="19802"/>
    <cellStyle name="Obliczenia 2 2 2 3 2" xfId="19803"/>
    <cellStyle name="Obliczenia 2 2 2 4" xfId="19804"/>
    <cellStyle name="Obliczenia 2 2 3" xfId="19805"/>
    <cellStyle name="Obliczenia 2 2 3 2" xfId="19806"/>
    <cellStyle name="Obliczenia 2 2 4" xfId="19807"/>
    <cellStyle name="Obliczenia 2 2 4 2" xfId="19808"/>
    <cellStyle name="Obliczenia 2 2 5" xfId="19809"/>
    <cellStyle name="Obliczenia 2 2 5 2" xfId="19810"/>
    <cellStyle name="Obliczenia 2 2 6" xfId="19811"/>
    <cellStyle name="Obliczenia 2 3" xfId="19812"/>
    <cellStyle name="Obliczenia 2 3 2" xfId="19813"/>
    <cellStyle name="Obliczenia 2 3 2 2" xfId="19814"/>
    <cellStyle name="Obliczenia 2 3 2 2 2" xfId="19815"/>
    <cellStyle name="Obliczenia 2 3 2 3" xfId="19816"/>
    <cellStyle name="Obliczenia 2 3 2 3 2" xfId="19817"/>
    <cellStyle name="Obliczenia 2 3 2 4" xfId="19818"/>
    <cellStyle name="Obliczenia 2 3 3" xfId="19819"/>
    <cellStyle name="Obliczenia 2 3 3 2" xfId="19820"/>
    <cellStyle name="Obliczenia 2 3 4" xfId="19821"/>
    <cellStyle name="Obliczenia 2 3 4 2" xfId="19822"/>
    <cellStyle name="Obliczenia 2 3 5" xfId="19823"/>
    <cellStyle name="Obliczenia 2 3 5 2" xfId="19824"/>
    <cellStyle name="Obliczenia 2 3 6" xfId="19825"/>
    <cellStyle name="Obliczenia 2 3 7" xfId="19826"/>
    <cellStyle name="Obliczenia 2 3 8" xfId="19827"/>
    <cellStyle name="Obliczenia 2 4" xfId="19828"/>
    <cellStyle name="Obliczenia 2 4 2" xfId="19829"/>
    <cellStyle name="Obliczenia 2 4 2 2" xfId="19830"/>
    <cellStyle name="Obliczenia 2 4 3" xfId="19831"/>
    <cellStyle name="Obliczenia 2 4 3 2" xfId="19832"/>
    <cellStyle name="Obliczenia 2 4 4" xfId="19833"/>
    <cellStyle name="Obliczenia 2 4 5" xfId="19834"/>
    <cellStyle name="Obliczenia 2 4 6" xfId="19835"/>
    <cellStyle name="Obliczenia 2 5" xfId="19836"/>
    <cellStyle name="Obliczenia 2 5 2" xfId="19837"/>
    <cellStyle name="Obliczenia 2 5 2 2" xfId="19838"/>
    <cellStyle name="Obliczenia 2 5 3" xfId="19839"/>
    <cellStyle name="Obliczenia 2 5 3 2" xfId="19840"/>
    <cellStyle name="Obliczenia 2 5 4" xfId="19841"/>
    <cellStyle name="Obliczenia 2 5 5" xfId="19842"/>
    <cellStyle name="Obliczenia 2 5 6" xfId="19843"/>
    <cellStyle name="Obliczenia 2 6" xfId="19844"/>
    <cellStyle name="Obliczenia 2 6 2" xfId="19845"/>
    <cellStyle name="Obliczenia 2 6 2 2" xfId="19846"/>
    <cellStyle name="Obliczenia 2 6 3" xfId="19847"/>
    <cellStyle name="Obliczenia 2 6 3 2" xfId="19848"/>
    <cellStyle name="Obliczenia 2 6 4" xfId="19849"/>
    <cellStyle name="Obliczenia 2 6 5" xfId="19850"/>
    <cellStyle name="Obliczenia 2 6 6" xfId="19851"/>
    <cellStyle name="Obliczenia 2 7" xfId="19852"/>
    <cellStyle name="Obliczenia 2 7 2" xfId="19853"/>
    <cellStyle name="Obliczenia 2 7 3" xfId="19854"/>
    <cellStyle name="Obliczenia 2 7 4" xfId="19855"/>
    <cellStyle name="Obliczenia 2 8" xfId="19856"/>
    <cellStyle name="Obliczenia 2 8 2" xfId="19857"/>
    <cellStyle name="Obliczenia 2 9" xfId="19858"/>
    <cellStyle name="Obliczenia 2 9 2" xfId="19859"/>
    <cellStyle name="Obliczenia 20" xfId="19860"/>
    <cellStyle name="Obliczenia 20 10" xfId="19861"/>
    <cellStyle name="Obliczenia 20 11" xfId="19862"/>
    <cellStyle name="Obliczenia 20 2" xfId="19863"/>
    <cellStyle name="Obliczenia 20 2 2" xfId="19864"/>
    <cellStyle name="Obliczenia 20 2 2 2" xfId="19865"/>
    <cellStyle name="Obliczenia 20 2 2 2 2" xfId="19866"/>
    <cellStyle name="Obliczenia 20 2 2 3" xfId="19867"/>
    <cellStyle name="Obliczenia 20 2 2 3 2" xfId="19868"/>
    <cellStyle name="Obliczenia 20 2 2 4" xfId="19869"/>
    <cellStyle name="Obliczenia 20 2 3" xfId="19870"/>
    <cellStyle name="Obliczenia 20 2 3 2" xfId="19871"/>
    <cellStyle name="Obliczenia 20 2 4" xfId="19872"/>
    <cellStyle name="Obliczenia 20 2 4 2" xfId="19873"/>
    <cellStyle name="Obliczenia 20 2 5" xfId="19874"/>
    <cellStyle name="Obliczenia 20 2 5 2" xfId="19875"/>
    <cellStyle name="Obliczenia 20 2 6" xfId="19876"/>
    <cellStyle name="Obliczenia 20 3" xfId="19877"/>
    <cellStyle name="Obliczenia 20 3 2" xfId="19878"/>
    <cellStyle name="Obliczenia 20 3 2 2" xfId="19879"/>
    <cellStyle name="Obliczenia 20 3 2 2 2" xfId="19880"/>
    <cellStyle name="Obliczenia 20 3 2 3" xfId="19881"/>
    <cellStyle name="Obliczenia 20 3 2 3 2" xfId="19882"/>
    <cellStyle name="Obliczenia 20 3 2 4" xfId="19883"/>
    <cellStyle name="Obliczenia 20 3 3" xfId="19884"/>
    <cellStyle name="Obliczenia 20 3 3 2" xfId="19885"/>
    <cellStyle name="Obliczenia 20 3 4" xfId="19886"/>
    <cellStyle name="Obliczenia 20 3 4 2" xfId="19887"/>
    <cellStyle name="Obliczenia 20 3 5" xfId="19888"/>
    <cellStyle name="Obliczenia 20 3 5 2" xfId="19889"/>
    <cellStyle name="Obliczenia 20 3 6" xfId="19890"/>
    <cellStyle name="Obliczenia 20 3 7" xfId="19891"/>
    <cellStyle name="Obliczenia 20 3 8" xfId="19892"/>
    <cellStyle name="Obliczenia 20 4" xfId="19893"/>
    <cellStyle name="Obliczenia 20 4 2" xfId="19894"/>
    <cellStyle name="Obliczenia 20 4 2 2" xfId="19895"/>
    <cellStyle name="Obliczenia 20 4 3" xfId="19896"/>
    <cellStyle name="Obliczenia 20 4 3 2" xfId="19897"/>
    <cellStyle name="Obliczenia 20 4 4" xfId="19898"/>
    <cellStyle name="Obliczenia 20 4 5" xfId="19899"/>
    <cellStyle name="Obliczenia 20 4 6" xfId="19900"/>
    <cellStyle name="Obliczenia 20 5" xfId="19901"/>
    <cellStyle name="Obliczenia 20 5 2" xfId="19902"/>
    <cellStyle name="Obliczenia 20 5 2 2" xfId="19903"/>
    <cellStyle name="Obliczenia 20 5 3" xfId="19904"/>
    <cellStyle name="Obliczenia 20 5 3 2" xfId="19905"/>
    <cellStyle name="Obliczenia 20 5 4" xfId="19906"/>
    <cellStyle name="Obliczenia 20 5 5" xfId="19907"/>
    <cellStyle name="Obliczenia 20 5 6" xfId="19908"/>
    <cellStyle name="Obliczenia 20 6" xfId="19909"/>
    <cellStyle name="Obliczenia 20 6 2" xfId="19910"/>
    <cellStyle name="Obliczenia 20 6 2 2" xfId="19911"/>
    <cellStyle name="Obliczenia 20 6 3" xfId="19912"/>
    <cellStyle name="Obliczenia 20 6 3 2" xfId="19913"/>
    <cellStyle name="Obliczenia 20 6 4" xfId="19914"/>
    <cellStyle name="Obliczenia 20 6 5" xfId="19915"/>
    <cellStyle name="Obliczenia 20 6 6" xfId="19916"/>
    <cellStyle name="Obliczenia 20 7" xfId="19917"/>
    <cellStyle name="Obliczenia 20 7 2" xfId="19918"/>
    <cellStyle name="Obliczenia 20 7 3" xfId="19919"/>
    <cellStyle name="Obliczenia 20 7 4" xfId="19920"/>
    <cellStyle name="Obliczenia 20 8" xfId="19921"/>
    <cellStyle name="Obliczenia 20 8 2" xfId="19922"/>
    <cellStyle name="Obliczenia 20 9" xfId="19923"/>
    <cellStyle name="Obliczenia 20 9 2" xfId="19924"/>
    <cellStyle name="Obliczenia 21" xfId="19925"/>
    <cellStyle name="Obliczenia 21 10" xfId="19926"/>
    <cellStyle name="Obliczenia 21 11" xfId="19927"/>
    <cellStyle name="Obliczenia 21 2" xfId="19928"/>
    <cellStyle name="Obliczenia 21 2 2" xfId="19929"/>
    <cellStyle name="Obliczenia 21 2 2 2" xfId="19930"/>
    <cellStyle name="Obliczenia 21 2 2 2 2" xfId="19931"/>
    <cellStyle name="Obliczenia 21 2 2 3" xfId="19932"/>
    <cellStyle name="Obliczenia 21 2 2 3 2" xfId="19933"/>
    <cellStyle name="Obliczenia 21 2 2 4" xfId="19934"/>
    <cellStyle name="Obliczenia 21 2 3" xfId="19935"/>
    <cellStyle name="Obliczenia 21 2 3 2" xfId="19936"/>
    <cellStyle name="Obliczenia 21 2 4" xfId="19937"/>
    <cellStyle name="Obliczenia 21 2 4 2" xfId="19938"/>
    <cellStyle name="Obliczenia 21 2 5" xfId="19939"/>
    <cellStyle name="Obliczenia 21 2 5 2" xfId="19940"/>
    <cellStyle name="Obliczenia 21 2 6" xfId="19941"/>
    <cellStyle name="Obliczenia 21 3" xfId="19942"/>
    <cellStyle name="Obliczenia 21 3 2" xfId="19943"/>
    <cellStyle name="Obliczenia 21 3 2 2" xfId="19944"/>
    <cellStyle name="Obliczenia 21 3 2 2 2" xfId="19945"/>
    <cellStyle name="Obliczenia 21 3 2 3" xfId="19946"/>
    <cellStyle name="Obliczenia 21 3 2 3 2" xfId="19947"/>
    <cellStyle name="Obliczenia 21 3 2 4" xfId="19948"/>
    <cellStyle name="Obliczenia 21 3 3" xfId="19949"/>
    <cellStyle name="Obliczenia 21 3 3 2" xfId="19950"/>
    <cellStyle name="Obliczenia 21 3 4" xfId="19951"/>
    <cellStyle name="Obliczenia 21 3 4 2" xfId="19952"/>
    <cellStyle name="Obliczenia 21 3 5" xfId="19953"/>
    <cellStyle name="Obliczenia 21 3 5 2" xfId="19954"/>
    <cellStyle name="Obliczenia 21 3 6" xfId="19955"/>
    <cellStyle name="Obliczenia 21 3 7" xfId="19956"/>
    <cellStyle name="Obliczenia 21 3 8" xfId="19957"/>
    <cellStyle name="Obliczenia 21 4" xfId="19958"/>
    <cellStyle name="Obliczenia 21 4 2" xfId="19959"/>
    <cellStyle name="Obliczenia 21 4 2 2" xfId="19960"/>
    <cellStyle name="Obliczenia 21 4 3" xfId="19961"/>
    <cellStyle name="Obliczenia 21 4 3 2" xfId="19962"/>
    <cellStyle name="Obliczenia 21 4 4" xfId="19963"/>
    <cellStyle name="Obliczenia 21 4 5" xfId="19964"/>
    <cellStyle name="Obliczenia 21 4 6" xfId="19965"/>
    <cellStyle name="Obliczenia 21 5" xfId="19966"/>
    <cellStyle name="Obliczenia 21 5 2" xfId="19967"/>
    <cellStyle name="Obliczenia 21 5 2 2" xfId="19968"/>
    <cellStyle name="Obliczenia 21 5 3" xfId="19969"/>
    <cellStyle name="Obliczenia 21 5 3 2" xfId="19970"/>
    <cellStyle name="Obliczenia 21 5 4" xfId="19971"/>
    <cellStyle name="Obliczenia 21 5 5" xfId="19972"/>
    <cellStyle name="Obliczenia 21 5 6" xfId="19973"/>
    <cellStyle name="Obliczenia 21 6" xfId="19974"/>
    <cellStyle name="Obliczenia 21 6 2" xfId="19975"/>
    <cellStyle name="Obliczenia 21 6 2 2" xfId="19976"/>
    <cellStyle name="Obliczenia 21 6 3" xfId="19977"/>
    <cellStyle name="Obliczenia 21 6 3 2" xfId="19978"/>
    <cellStyle name="Obliczenia 21 6 4" xfId="19979"/>
    <cellStyle name="Obliczenia 21 6 5" xfId="19980"/>
    <cellStyle name="Obliczenia 21 6 6" xfId="19981"/>
    <cellStyle name="Obliczenia 21 7" xfId="19982"/>
    <cellStyle name="Obliczenia 21 7 2" xfId="19983"/>
    <cellStyle name="Obliczenia 21 7 3" xfId="19984"/>
    <cellStyle name="Obliczenia 21 7 4" xfId="19985"/>
    <cellStyle name="Obliczenia 21 8" xfId="19986"/>
    <cellStyle name="Obliczenia 21 8 2" xfId="19987"/>
    <cellStyle name="Obliczenia 21 9" xfId="19988"/>
    <cellStyle name="Obliczenia 21 9 2" xfId="19989"/>
    <cellStyle name="Obliczenia 22" xfId="19990"/>
    <cellStyle name="Obliczenia 22 10" xfId="19991"/>
    <cellStyle name="Obliczenia 22 11" xfId="19992"/>
    <cellStyle name="Obliczenia 22 2" xfId="19993"/>
    <cellStyle name="Obliczenia 22 2 2" xfId="19994"/>
    <cellStyle name="Obliczenia 22 2 2 2" xfId="19995"/>
    <cellStyle name="Obliczenia 22 2 2 2 2" xfId="19996"/>
    <cellStyle name="Obliczenia 22 2 2 3" xfId="19997"/>
    <cellStyle name="Obliczenia 22 2 2 3 2" xfId="19998"/>
    <cellStyle name="Obliczenia 22 2 2 4" xfId="19999"/>
    <cellStyle name="Obliczenia 22 2 3" xfId="20000"/>
    <cellStyle name="Obliczenia 22 2 3 2" xfId="20001"/>
    <cellStyle name="Obliczenia 22 2 4" xfId="20002"/>
    <cellStyle name="Obliczenia 22 2 4 2" xfId="20003"/>
    <cellStyle name="Obliczenia 22 2 5" xfId="20004"/>
    <cellStyle name="Obliczenia 22 2 5 2" xfId="20005"/>
    <cellStyle name="Obliczenia 22 2 6" xfId="20006"/>
    <cellStyle name="Obliczenia 22 3" xfId="20007"/>
    <cellStyle name="Obliczenia 22 3 2" xfId="20008"/>
    <cellStyle name="Obliczenia 22 3 2 2" xfId="20009"/>
    <cellStyle name="Obliczenia 22 3 2 2 2" xfId="20010"/>
    <cellStyle name="Obliczenia 22 3 2 3" xfId="20011"/>
    <cellStyle name="Obliczenia 22 3 2 3 2" xfId="20012"/>
    <cellStyle name="Obliczenia 22 3 2 4" xfId="20013"/>
    <cellStyle name="Obliczenia 22 3 3" xfId="20014"/>
    <cellStyle name="Obliczenia 22 3 3 2" xfId="20015"/>
    <cellStyle name="Obliczenia 22 3 4" xfId="20016"/>
    <cellStyle name="Obliczenia 22 3 4 2" xfId="20017"/>
    <cellStyle name="Obliczenia 22 3 5" xfId="20018"/>
    <cellStyle name="Obliczenia 22 3 5 2" xfId="20019"/>
    <cellStyle name="Obliczenia 22 3 6" xfId="20020"/>
    <cellStyle name="Obliczenia 22 3 7" xfId="20021"/>
    <cellStyle name="Obliczenia 22 3 8" xfId="20022"/>
    <cellStyle name="Obliczenia 22 4" xfId="20023"/>
    <cellStyle name="Obliczenia 22 4 2" xfId="20024"/>
    <cellStyle name="Obliczenia 22 4 2 2" xfId="20025"/>
    <cellStyle name="Obliczenia 22 4 3" xfId="20026"/>
    <cellStyle name="Obliczenia 22 4 3 2" xfId="20027"/>
    <cellStyle name="Obliczenia 22 4 4" xfId="20028"/>
    <cellStyle name="Obliczenia 22 4 5" xfId="20029"/>
    <cellStyle name="Obliczenia 22 4 6" xfId="20030"/>
    <cellStyle name="Obliczenia 22 5" xfId="20031"/>
    <cellStyle name="Obliczenia 22 5 2" xfId="20032"/>
    <cellStyle name="Obliczenia 22 5 2 2" xfId="20033"/>
    <cellStyle name="Obliczenia 22 5 3" xfId="20034"/>
    <cellStyle name="Obliczenia 22 5 3 2" xfId="20035"/>
    <cellStyle name="Obliczenia 22 5 4" xfId="20036"/>
    <cellStyle name="Obliczenia 22 5 5" xfId="20037"/>
    <cellStyle name="Obliczenia 22 5 6" xfId="20038"/>
    <cellStyle name="Obliczenia 22 6" xfId="20039"/>
    <cellStyle name="Obliczenia 22 6 2" xfId="20040"/>
    <cellStyle name="Obliczenia 22 6 2 2" xfId="20041"/>
    <cellStyle name="Obliczenia 22 6 3" xfId="20042"/>
    <cellStyle name="Obliczenia 22 6 3 2" xfId="20043"/>
    <cellStyle name="Obliczenia 22 6 4" xfId="20044"/>
    <cellStyle name="Obliczenia 22 6 5" xfId="20045"/>
    <cellStyle name="Obliczenia 22 6 6" xfId="20046"/>
    <cellStyle name="Obliczenia 22 7" xfId="20047"/>
    <cellStyle name="Obliczenia 22 7 2" xfId="20048"/>
    <cellStyle name="Obliczenia 22 7 3" xfId="20049"/>
    <cellStyle name="Obliczenia 22 7 4" xfId="20050"/>
    <cellStyle name="Obliczenia 22 8" xfId="20051"/>
    <cellStyle name="Obliczenia 22 8 2" xfId="20052"/>
    <cellStyle name="Obliczenia 22 9" xfId="20053"/>
    <cellStyle name="Obliczenia 22 9 2" xfId="20054"/>
    <cellStyle name="Obliczenia 23" xfId="20055"/>
    <cellStyle name="Obliczenia 23 10" xfId="20056"/>
    <cellStyle name="Obliczenia 23 11" xfId="20057"/>
    <cellStyle name="Obliczenia 23 2" xfId="20058"/>
    <cellStyle name="Obliczenia 23 2 2" xfId="20059"/>
    <cellStyle name="Obliczenia 23 2 2 2" xfId="20060"/>
    <cellStyle name="Obliczenia 23 2 2 2 2" xfId="20061"/>
    <cellStyle name="Obliczenia 23 2 2 3" xfId="20062"/>
    <cellStyle name="Obliczenia 23 2 2 3 2" xfId="20063"/>
    <cellStyle name="Obliczenia 23 2 2 4" xfId="20064"/>
    <cellStyle name="Obliczenia 23 2 3" xfId="20065"/>
    <cellStyle name="Obliczenia 23 2 3 2" xfId="20066"/>
    <cellStyle name="Obliczenia 23 2 4" xfId="20067"/>
    <cellStyle name="Obliczenia 23 2 4 2" xfId="20068"/>
    <cellStyle name="Obliczenia 23 2 5" xfId="20069"/>
    <cellStyle name="Obliczenia 23 2 5 2" xfId="20070"/>
    <cellStyle name="Obliczenia 23 2 6" xfId="20071"/>
    <cellStyle name="Obliczenia 23 3" xfId="20072"/>
    <cellStyle name="Obliczenia 23 3 2" xfId="20073"/>
    <cellStyle name="Obliczenia 23 3 2 2" xfId="20074"/>
    <cellStyle name="Obliczenia 23 3 2 2 2" xfId="20075"/>
    <cellStyle name="Obliczenia 23 3 2 3" xfId="20076"/>
    <cellStyle name="Obliczenia 23 3 2 3 2" xfId="20077"/>
    <cellStyle name="Obliczenia 23 3 2 4" xfId="20078"/>
    <cellStyle name="Obliczenia 23 3 3" xfId="20079"/>
    <cellStyle name="Obliczenia 23 3 3 2" xfId="20080"/>
    <cellStyle name="Obliczenia 23 3 4" xfId="20081"/>
    <cellStyle name="Obliczenia 23 3 4 2" xfId="20082"/>
    <cellStyle name="Obliczenia 23 3 5" xfId="20083"/>
    <cellStyle name="Obliczenia 23 3 5 2" xfId="20084"/>
    <cellStyle name="Obliczenia 23 3 6" xfId="20085"/>
    <cellStyle name="Obliczenia 23 3 7" xfId="20086"/>
    <cellStyle name="Obliczenia 23 3 8" xfId="20087"/>
    <cellStyle name="Obliczenia 23 4" xfId="20088"/>
    <cellStyle name="Obliczenia 23 4 2" xfId="20089"/>
    <cellStyle name="Obliczenia 23 4 2 2" xfId="20090"/>
    <cellStyle name="Obliczenia 23 4 3" xfId="20091"/>
    <cellStyle name="Obliczenia 23 4 3 2" xfId="20092"/>
    <cellStyle name="Obliczenia 23 4 4" xfId="20093"/>
    <cellStyle name="Obliczenia 23 4 5" xfId="20094"/>
    <cellStyle name="Obliczenia 23 4 6" xfId="20095"/>
    <cellStyle name="Obliczenia 23 5" xfId="20096"/>
    <cellStyle name="Obliczenia 23 5 2" xfId="20097"/>
    <cellStyle name="Obliczenia 23 5 2 2" xfId="20098"/>
    <cellStyle name="Obliczenia 23 5 3" xfId="20099"/>
    <cellStyle name="Obliczenia 23 5 3 2" xfId="20100"/>
    <cellStyle name="Obliczenia 23 5 4" xfId="20101"/>
    <cellStyle name="Obliczenia 23 5 5" xfId="20102"/>
    <cellStyle name="Obliczenia 23 5 6" xfId="20103"/>
    <cellStyle name="Obliczenia 23 6" xfId="20104"/>
    <cellStyle name="Obliczenia 23 6 2" xfId="20105"/>
    <cellStyle name="Obliczenia 23 6 2 2" xfId="20106"/>
    <cellStyle name="Obliczenia 23 6 3" xfId="20107"/>
    <cellStyle name="Obliczenia 23 6 3 2" xfId="20108"/>
    <cellStyle name="Obliczenia 23 6 4" xfId="20109"/>
    <cellStyle name="Obliczenia 23 6 5" xfId="20110"/>
    <cellStyle name="Obliczenia 23 6 6" xfId="20111"/>
    <cellStyle name="Obliczenia 23 7" xfId="20112"/>
    <cellStyle name="Obliczenia 23 7 2" xfId="20113"/>
    <cellStyle name="Obliczenia 23 7 3" xfId="20114"/>
    <cellStyle name="Obliczenia 23 7 4" xfId="20115"/>
    <cellStyle name="Obliczenia 23 8" xfId="20116"/>
    <cellStyle name="Obliczenia 23 8 2" xfId="20117"/>
    <cellStyle name="Obliczenia 23 9" xfId="20118"/>
    <cellStyle name="Obliczenia 23 9 2" xfId="20119"/>
    <cellStyle name="Obliczenia 24" xfId="20120"/>
    <cellStyle name="Obliczenia 24 10" xfId="20121"/>
    <cellStyle name="Obliczenia 24 11" xfId="20122"/>
    <cellStyle name="Obliczenia 24 2" xfId="20123"/>
    <cellStyle name="Obliczenia 24 2 2" xfId="20124"/>
    <cellStyle name="Obliczenia 24 2 2 2" xfId="20125"/>
    <cellStyle name="Obliczenia 24 2 2 2 2" xfId="20126"/>
    <cellStyle name="Obliczenia 24 2 2 3" xfId="20127"/>
    <cellStyle name="Obliczenia 24 2 2 3 2" xfId="20128"/>
    <cellStyle name="Obliczenia 24 2 2 4" xfId="20129"/>
    <cellStyle name="Obliczenia 24 2 3" xfId="20130"/>
    <cellStyle name="Obliczenia 24 2 3 2" xfId="20131"/>
    <cellStyle name="Obliczenia 24 2 4" xfId="20132"/>
    <cellStyle name="Obliczenia 24 2 4 2" xfId="20133"/>
    <cellStyle name="Obliczenia 24 2 5" xfId="20134"/>
    <cellStyle name="Obliczenia 24 2 5 2" xfId="20135"/>
    <cellStyle name="Obliczenia 24 2 6" xfId="20136"/>
    <cellStyle name="Obliczenia 24 3" xfId="20137"/>
    <cellStyle name="Obliczenia 24 3 2" xfId="20138"/>
    <cellStyle name="Obliczenia 24 3 2 2" xfId="20139"/>
    <cellStyle name="Obliczenia 24 3 2 2 2" xfId="20140"/>
    <cellStyle name="Obliczenia 24 3 2 3" xfId="20141"/>
    <cellStyle name="Obliczenia 24 3 2 3 2" xfId="20142"/>
    <cellStyle name="Obliczenia 24 3 2 4" xfId="20143"/>
    <cellStyle name="Obliczenia 24 3 3" xfId="20144"/>
    <cellStyle name="Obliczenia 24 3 3 2" xfId="20145"/>
    <cellStyle name="Obliczenia 24 3 4" xfId="20146"/>
    <cellStyle name="Obliczenia 24 3 4 2" xfId="20147"/>
    <cellStyle name="Obliczenia 24 3 5" xfId="20148"/>
    <cellStyle name="Obliczenia 24 3 5 2" xfId="20149"/>
    <cellStyle name="Obliczenia 24 3 6" xfId="20150"/>
    <cellStyle name="Obliczenia 24 3 7" xfId="20151"/>
    <cellStyle name="Obliczenia 24 3 8" xfId="20152"/>
    <cellStyle name="Obliczenia 24 4" xfId="20153"/>
    <cellStyle name="Obliczenia 24 4 2" xfId="20154"/>
    <cellStyle name="Obliczenia 24 4 2 2" xfId="20155"/>
    <cellStyle name="Obliczenia 24 4 3" xfId="20156"/>
    <cellStyle name="Obliczenia 24 4 3 2" xfId="20157"/>
    <cellStyle name="Obliczenia 24 4 4" xfId="20158"/>
    <cellStyle name="Obliczenia 24 4 5" xfId="20159"/>
    <cellStyle name="Obliczenia 24 4 6" xfId="20160"/>
    <cellStyle name="Obliczenia 24 5" xfId="20161"/>
    <cellStyle name="Obliczenia 24 5 2" xfId="20162"/>
    <cellStyle name="Obliczenia 24 5 2 2" xfId="20163"/>
    <cellStyle name="Obliczenia 24 5 3" xfId="20164"/>
    <cellStyle name="Obliczenia 24 5 3 2" xfId="20165"/>
    <cellStyle name="Obliczenia 24 5 4" xfId="20166"/>
    <cellStyle name="Obliczenia 24 5 5" xfId="20167"/>
    <cellStyle name="Obliczenia 24 5 6" xfId="20168"/>
    <cellStyle name="Obliczenia 24 6" xfId="20169"/>
    <cellStyle name="Obliczenia 24 6 2" xfId="20170"/>
    <cellStyle name="Obliczenia 24 6 2 2" xfId="20171"/>
    <cellStyle name="Obliczenia 24 6 3" xfId="20172"/>
    <cellStyle name="Obliczenia 24 6 3 2" xfId="20173"/>
    <cellStyle name="Obliczenia 24 6 4" xfId="20174"/>
    <cellStyle name="Obliczenia 24 6 5" xfId="20175"/>
    <cellStyle name="Obliczenia 24 6 6" xfId="20176"/>
    <cellStyle name="Obliczenia 24 7" xfId="20177"/>
    <cellStyle name="Obliczenia 24 7 2" xfId="20178"/>
    <cellStyle name="Obliczenia 24 7 3" xfId="20179"/>
    <cellStyle name="Obliczenia 24 7 4" xfId="20180"/>
    <cellStyle name="Obliczenia 24 8" xfId="20181"/>
    <cellStyle name="Obliczenia 24 8 2" xfId="20182"/>
    <cellStyle name="Obliczenia 24 9" xfId="20183"/>
    <cellStyle name="Obliczenia 24 9 2" xfId="20184"/>
    <cellStyle name="Obliczenia 25" xfId="20185"/>
    <cellStyle name="Obliczenia 25 2" xfId="20186"/>
    <cellStyle name="Obliczenia 25 2 2" xfId="20187"/>
    <cellStyle name="Obliczenia 25 2 2 2" xfId="20188"/>
    <cellStyle name="Obliczenia 25 2 3" xfId="20189"/>
    <cellStyle name="Obliczenia 25 2 3 2" xfId="20190"/>
    <cellStyle name="Obliczenia 25 2 4" xfId="20191"/>
    <cellStyle name="Obliczenia 25 3" xfId="20192"/>
    <cellStyle name="Obliczenia 25 3 2" xfId="20193"/>
    <cellStyle name="Obliczenia 25 4" xfId="20194"/>
    <cellStyle name="Obliczenia 25 4 2" xfId="20195"/>
    <cellStyle name="Obliczenia 25 5" xfId="20196"/>
    <cellStyle name="Obliczenia 25 5 2" xfId="20197"/>
    <cellStyle name="Obliczenia 25 6" xfId="20198"/>
    <cellStyle name="Obliczenia 26" xfId="20199"/>
    <cellStyle name="Obliczenia 26 2" xfId="20200"/>
    <cellStyle name="Obliczenia 26 2 2" xfId="20201"/>
    <cellStyle name="Obliczenia 26 2 2 2" xfId="20202"/>
    <cellStyle name="Obliczenia 26 2 3" xfId="20203"/>
    <cellStyle name="Obliczenia 26 2 3 2" xfId="20204"/>
    <cellStyle name="Obliczenia 26 2 4" xfId="20205"/>
    <cellStyle name="Obliczenia 26 3" xfId="20206"/>
    <cellStyle name="Obliczenia 26 3 2" xfId="20207"/>
    <cellStyle name="Obliczenia 26 4" xfId="20208"/>
    <cellStyle name="Obliczenia 26 4 2" xfId="20209"/>
    <cellStyle name="Obliczenia 26 5" xfId="20210"/>
    <cellStyle name="Obliczenia 26 5 2" xfId="20211"/>
    <cellStyle name="Obliczenia 26 6" xfId="20212"/>
    <cellStyle name="Obliczenia 26 7" xfId="20213"/>
    <cellStyle name="Obliczenia 26 8" xfId="20214"/>
    <cellStyle name="Obliczenia 27" xfId="20215"/>
    <cellStyle name="Obliczenia 27 2" xfId="20216"/>
    <cellStyle name="Obliczenia 27 2 2" xfId="20217"/>
    <cellStyle name="Obliczenia 27 3" xfId="20218"/>
    <cellStyle name="Obliczenia 27 3 2" xfId="20219"/>
    <cellStyle name="Obliczenia 27 4" xfId="20220"/>
    <cellStyle name="Obliczenia 27 5" xfId="20221"/>
    <cellStyle name="Obliczenia 27 6" xfId="20222"/>
    <cellStyle name="Obliczenia 28" xfId="20223"/>
    <cellStyle name="Obliczenia 28 2" xfId="20224"/>
    <cellStyle name="Obliczenia 28 3" xfId="20225"/>
    <cellStyle name="Obliczenia 28 4" xfId="20226"/>
    <cellStyle name="Obliczenia 29" xfId="20227"/>
    <cellStyle name="Obliczenia 29 2" xfId="20228"/>
    <cellStyle name="Obliczenia 29 3" xfId="20229"/>
    <cellStyle name="Obliczenia 29 4" xfId="20230"/>
    <cellStyle name="Obliczenia 3" xfId="20231"/>
    <cellStyle name="Obliczenia 3 10" xfId="20232"/>
    <cellStyle name="Obliczenia 3 11" xfId="20233"/>
    <cellStyle name="Obliczenia 3 2" xfId="20234"/>
    <cellStyle name="Obliczenia 3 2 2" xfId="20235"/>
    <cellStyle name="Obliczenia 3 2 2 2" xfId="20236"/>
    <cellStyle name="Obliczenia 3 2 2 2 2" xfId="20237"/>
    <cellStyle name="Obliczenia 3 2 2 3" xfId="20238"/>
    <cellStyle name="Obliczenia 3 2 2 3 2" xfId="20239"/>
    <cellStyle name="Obliczenia 3 2 2 4" xfId="20240"/>
    <cellStyle name="Obliczenia 3 2 3" xfId="20241"/>
    <cellStyle name="Obliczenia 3 2 3 2" xfId="20242"/>
    <cellStyle name="Obliczenia 3 2 4" xfId="20243"/>
    <cellStyle name="Obliczenia 3 2 4 2" xfId="20244"/>
    <cellStyle name="Obliczenia 3 2 5" xfId="20245"/>
    <cellStyle name="Obliczenia 3 2 5 2" xfId="20246"/>
    <cellStyle name="Obliczenia 3 2 6" xfId="20247"/>
    <cellStyle name="Obliczenia 3 3" xfId="20248"/>
    <cellStyle name="Obliczenia 3 3 2" xfId="20249"/>
    <cellStyle name="Obliczenia 3 3 2 2" xfId="20250"/>
    <cellStyle name="Obliczenia 3 3 2 2 2" xfId="20251"/>
    <cellStyle name="Obliczenia 3 3 2 3" xfId="20252"/>
    <cellStyle name="Obliczenia 3 3 2 3 2" xfId="20253"/>
    <cellStyle name="Obliczenia 3 3 2 4" xfId="20254"/>
    <cellStyle name="Obliczenia 3 3 3" xfId="20255"/>
    <cellStyle name="Obliczenia 3 3 3 2" xfId="20256"/>
    <cellStyle name="Obliczenia 3 3 4" xfId="20257"/>
    <cellStyle name="Obliczenia 3 3 4 2" xfId="20258"/>
    <cellStyle name="Obliczenia 3 3 5" xfId="20259"/>
    <cellStyle name="Obliczenia 3 3 5 2" xfId="20260"/>
    <cellStyle name="Obliczenia 3 3 6" xfId="20261"/>
    <cellStyle name="Obliczenia 3 3 7" xfId="20262"/>
    <cellStyle name="Obliczenia 3 3 8" xfId="20263"/>
    <cellStyle name="Obliczenia 3 4" xfId="20264"/>
    <cellStyle name="Obliczenia 3 4 2" xfId="20265"/>
    <cellStyle name="Obliczenia 3 4 2 2" xfId="20266"/>
    <cellStyle name="Obliczenia 3 4 3" xfId="20267"/>
    <cellStyle name="Obliczenia 3 4 3 2" xfId="20268"/>
    <cellStyle name="Obliczenia 3 4 4" xfId="20269"/>
    <cellStyle name="Obliczenia 3 4 5" xfId="20270"/>
    <cellStyle name="Obliczenia 3 4 6" xfId="20271"/>
    <cellStyle name="Obliczenia 3 5" xfId="20272"/>
    <cellStyle name="Obliczenia 3 5 2" xfId="20273"/>
    <cellStyle name="Obliczenia 3 5 2 2" xfId="20274"/>
    <cellStyle name="Obliczenia 3 5 3" xfId="20275"/>
    <cellStyle name="Obliczenia 3 5 3 2" xfId="20276"/>
    <cellStyle name="Obliczenia 3 5 4" xfId="20277"/>
    <cellStyle name="Obliczenia 3 5 5" xfId="20278"/>
    <cellStyle name="Obliczenia 3 5 6" xfId="20279"/>
    <cellStyle name="Obliczenia 3 6" xfId="20280"/>
    <cellStyle name="Obliczenia 3 6 2" xfId="20281"/>
    <cellStyle name="Obliczenia 3 6 2 2" xfId="20282"/>
    <cellStyle name="Obliczenia 3 6 3" xfId="20283"/>
    <cellStyle name="Obliczenia 3 6 3 2" xfId="20284"/>
    <cellStyle name="Obliczenia 3 6 4" xfId="20285"/>
    <cellStyle name="Obliczenia 3 6 5" xfId="20286"/>
    <cellStyle name="Obliczenia 3 6 6" xfId="20287"/>
    <cellStyle name="Obliczenia 3 7" xfId="20288"/>
    <cellStyle name="Obliczenia 3 7 2" xfId="20289"/>
    <cellStyle name="Obliczenia 3 7 3" xfId="20290"/>
    <cellStyle name="Obliczenia 3 7 4" xfId="20291"/>
    <cellStyle name="Obliczenia 3 8" xfId="20292"/>
    <cellStyle name="Obliczenia 3 8 2" xfId="20293"/>
    <cellStyle name="Obliczenia 3 9" xfId="20294"/>
    <cellStyle name="Obliczenia 3 9 2" xfId="20295"/>
    <cellStyle name="Obliczenia 30" xfId="20296"/>
    <cellStyle name="Obliczenia 30 2" xfId="20297"/>
    <cellStyle name="Obliczenia 30 3" xfId="20298"/>
    <cellStyle name="Obliczenia 30 4" xfId="20299"/>
    <cellStyle name="Obliczenia 31" xfId="20300"/>
    <cellStyle name="Obliczenia 32" xfId="20301"/>
    <cellStyle name="Obliczenia 4" xfId="20302"/>
    <cellStyle name="Obliczenia 4 10" xfId="20303"/>
    <cellStyle name="Obliczenia 4 11" xfId="20304"/>
    <cellStyle name="Obliczenia 4 2" xfId="20305"/>
    <cellStyle name="Obliczenia 4 2 2" xfId="20306"/>
    <cellStyle name="Obliczenia 4 2 2 2" xfId="20307"/>
    <cellStyle name="Obliczenia 4 2 2 2 2" xfId="20308"/>
    <cellStyle name="Obliczenia 4 2 2 3" xfId="20309"/>
    <cellStyle name="Obliczenia 4 2 2 3 2" xfId="20310"/>
    <cellStyle name="Obliczenia 4 2 2 4" xfId="20311"/>
    <cellStyle name="Obliczenia 4 2 3" xfId="20312"/>
    <cellStyle name="Obliczenia 4 2 3 2" xfId="20313"/>
    <cellStyle name="Obliczenia 4 2 4" xfId="20314"/>
    <cellStyle name="Obliczenia 4 2 4 2" xfId="20315"/>
    <cellStyle name="Obliczenia 4 2 5" xfId="20316"/>
    <cellStyle name="Obliczenia 4 2 5 2" xfId="20317"/>
    <cellStyle name="Obliczenia 4 2 6" xfId="20318"/>
    <cellStyle name="Obliczenia 4 3" xfId="20319"/>
    <cellStyle name="Obliczenia 4 3 2" xfId="20320"/>
    <cellStyle name="Obliczenia 4 3 2 2" xfId="20321"/>
    <cellStyle name="Obliczenia 4 3 2 2 2" xfId="20322"/>
    <cellStyle name="Obliczenia 4 3 2 3" xfId="20323"/>
    <cellStyle name="Obliczenia 4 3 2 3 2" xfId="20324"/>
    <cellStyle name="Obliczenia 4 3 2 4" xfId="20325"/>
    <cellStyle name="Obliczenia 4 3 3" xfId="20326"/>
    <cellStyle name="Obliczenia 4 3 3 2" xfId="20327"/>
    <cellStyle name="Obliczenia 4 3 4" xfId="20328"/>
    <cellStyle name="Obliczenia 4 3 4 2" xfId="20329"/>
    <cellStyle name="Obliczenia 4 3 5" xfId="20330"/>
    <cellStyle name="Obliczenia 4 3 5 2" xfId="20331"/>
    <cellStyle name="Obliczenia 4 3 6" xfId="20332"/>
    <cellStyle name="Obliczenia 4 3 7" xfId="20333"/>
    <cellStyle name="Obliczenia 4 3 8" xfId="20334"/>
    <cellStyle name="Obliczenia 4 4" xfId="20335"/>
    <cellStyle name="Obliczenia 4 4 2" xfId="20336"/>
    <cellStyle name="Obliczenia 4 4 2 2" xfId="20337"/>
    <cellStyle name="Obliczenia 4 4 3" xfId="20338"/>
    <cellStyle name="Obliczenia 4 4 3 2" xfId="20339"/>
    <cellStyle name="Obliczenia 4 4 4" xfId="20340"/>
    <cellStyle name="Obliczenia 4 4 5" xfId="20341"/>
    <cellStyle name="Obliczenia 4 4 6" xfId="20342"/>
    <cellStyle name="Obliczenia 4 5" xfId="20343"/>
    <cellStyle name="Obliczenia 4 5 2" xfId="20344"/>
    <cellStyle name="Obliczenia 4 5 2 2" xfId="20345"/>
    <cellStyle name="Obliczenia 4 5 3" xfId="20346"/>
    <cellStyle name="Obliczenia 4 5 3 2" xfId="20347"/>
    <cellStyle name="Obliczenia 4 5 4" xfId="20348"/>
    <cellStyle name="Obliczenia 4 5 5" xfId="20349"/>
    <cellStyle name="Obliczenia 4 5 6" xfId="20350"/>
    <cellStyle name="Obliczenia 4 6" xfId="20351"/>
    <cellStyle name="Obliczenia 4 6 2" xfId="20352"/>
    <cellStyle name="Obliczenia 4 6 2 2" xfId="20353"/>
    <cellStyle name="Obliczenia 4 6 3" xfId="20354"/>
    <cellStyle name="Obliczenia 4 6 3 2" xfId="20355"/>
    <cellStyle name="Obliczenia 4 6 4" xfId="20356"/>
    <cellStyle name="Obliczenia 4 6 5" xfId="20357"/>
    <cellStyle name="Obliczenia 4 6 6" xfId="20358"/>
    <cellStyle name="Obliczenia 4 7" xfId="20359"/>
    <cellStyle name="Obliczenia 4 7 2" xfId="20360"/>
    <cellStyle name="Obliczenia 4 7 3" xfId="20361"/>
    <cellStyle name="Obliczenia 4 7 4" xfId="20362"/>
    <cellStyle name="Obliczenia 4 8" xfId="20363"/>
    <cellStyle name="Obliczenia 4 8 2" xfId="20364"/>
    <cellStyle name="Obliczenia 4 9" xfId="20365"/>
    <cellStyle name="Obliczenia 4 9 2" xfId="20366"/>
    <cellStyle name="Obliczenia 5" xfId="20367"/>
    <cellStyle name="Obliczenia 5 10" xfId="20368"/>
    <cellStyle name="Obliczenia 5 11" xfId="20369"/>
    <cellStyle name="Obliczenia 5 2" xfId="20370"/>
    <cellStyle name="Obliczenia 5 2 2" xfId="20371"/>
    <cellStyle name="Obliczenia 5 2 2 2" xfId="20372"/>
    <cellStyle name="Obliczenia 5 2 2 2 2" xfId="20373"/>
    <cellStyle name="Obliczenia 5 2 2 3" xfId="20374"/>
    <cellStyle name="Obliczenia 5 2 2 3 2" xfId="20375"/>
    <cellStyle name="Obliczenia 5 2 2 4" xfId="20376"/>
    <cellStyle name="Obliczenia 5 2 3" xfId="20377"/>
    <cellStyle name="Obliczenia 5 2 3 2" xfId="20378"/>
    <cellStyle name="Obliczenia 5 2 4" xfId="20379"/>
    <cellStyle name="Obliczenia 5 2 4 2" xfId="20380"/>
    <cellStyle name="Obliczenia 5 2 5" xfId="20381"/>
    <cellStyle name="Obliczenia 5 2 5 2" xfId="20382"/>
    <cellStyle name="Obliczenia 5 2 6" xfId="20383"/>
    <cellStyle name="Obliczenia 5 3" xfId="20384"/>
    <cellStyle name="Obliczenia 5 3 2" xfId="20385"/>
    <cellStyle name="Obliczenia 5 3 2 2" xfId="20386"/>
    <cellStyle name="Obliczenia 5 3 2 2 2" xfId="20387"/>
    <cellStyle name="Obliczenia 5 3 2 3" xfId="20388"/>
    <cellStyle name="Obliczenia 5 3 2 3 2" xfId="20389"/>
    <cellStyle name="Obliczenia 5 3 2 4" xfId="20390"/>
    <cellStyle name="Obliczenia 5 3 3" xfId="20391"/>
    <cellStyle name="Obliczenia 5 3 3 2" xfId="20392"/>
    <cellStyle name="Obliczenia 5 3 4" xfId="20393"/>
    <cellStyle name="Obliczenia 5 3 4 2" xfId="20394"/>
    <cellStyle name="Obliczenia 5 3 5" xfId="20395"/>
    <cellStyle name="Obliczenia 5 3 5 2" xfId="20396"/>
    <cellStyle name="Obliczenia 5 3 6" xfId="20397"/>
    <cellStyle name="Obliczenia 5 3 7" xfId="20398"/>
    <cellStyle name="Obliczenia 5 3 8" xfId="20399"/>
    <cellStyle name="Obliczenia 5 4" xfId="20400"/>
    <cellStyle name="Obliczenia 5 4 2" xfId="20401"/>
    <cellStyle name="Obliczenia 5 4 2 2" xfId="20402"/>
    <cellStyle name="Obliczenia 5 4 3" xfId="20403"/>
    <cellStyle name="Obliczenia 5 4 3 2" xfId="20404"/>
    <cellStyle name="Obliczenia 5 4 4" xfId="20405"/>
    <cellStyle name="Obliczenia 5 4 5" xfId="20406"/>
    <cellStyle name="Obliczenia 5 4 6" xfId="20407"/>
    <cellStyle name="Obliczenia 5 5" xfId="20408"/>
    <cellStyle name="Obliczenia 5 5 2" xfId="20409"/>
    <cellStyle name="Obliczenia 5 5 2 2" xfId="20410"/>
    <cellStyle name="Obliczenia 5 5 3" xfId="20411"/>
    <cellStyle name="Obliczenia 5 5 3 2" xfId="20412"/>
    <cellStyle name="Obliczenia 5 5 4" xfId="20413"/>
    <cellStyle name="Obliczenia 5 5 5" xfId="20414"/>
    <cellStyle name="Obliczenia 5 5 6" xfId="20415"/>
    <cellStyle name="Obliczenia 5 6" xfId="20416"/>
    <cellStyle name="Obliczenia 5 6 2" xfId="20417"/>
    <cellStyle name="Obliczenia 5 6 2 2" xfId="20418"/>
    <cellStyle name="Obliczenia 5 6 3" xfId="20419"/>
    <cellStyle name="Obliczenia 5 6 3 2" xfId="20420"/>
    <cellStyle name="Obliczenia 5 6 4" xfId="20421"/>
    <cellStyle name="Obliczenia 5 6 5" xfId="20422"/>
    <cellStyle name="Obliczenia 5 6 6" xfId="20423"/>
    <cellStyle name="Obliczenia 5 7" xfId="20424"/>
    <cellStyle name="Obliczenia 5 7 2" xfId="20425"/>
    <cellStyle name="Obliczenia 5 7 3" xfId="20426"/>
    <cellStyle name="Obliczenia 5 7 4" xfId="20427"/>
    <cellStyle name="Obliczenia 5 8" xfId="20428"/>
    <cellStyle name="Obliczenia 5 8 2" xfId="20429"/>
    <cellStyle name="Obliczenia 5 9" xfId="20430"/>
    <cellStyle name="Obliczenia 5 9 2" xfId="20431"/>
    <cellStyle name="Obliczenia 6" xfId="20432"/>
    <cellStyle name="Obliczenia 6 10" xfId="20433"/>
    <cellStyle name="Obliczenia 6 11" xfId="20434"/>
    <cellStyle name="Obliczenia 6 2" xfId="20435"/>
    <cellStyle name="Obliczenia 6 2 2" xfId="20436"/>
    <cellStyle name="Obliczenia 6 2 2 2" xfId="20437"/>
    <cellStyle name="Obliczenia 6 2 2 2 2" xfId="20438"/>
    <cellStyle name="Obliczenia 6 2 2 3" xfId="20439"/>
    <cellStyle name="Obliczenia 6 2 2 3 2" xfId="20440"/>
    <cellStyle name="Obliczenia 6 2 2 4" xfId="20441"/>
    <cellStyle name="Obliczenia 6 2 3" xfId="20442"/>
    <cellStyle name="Obliczenia 6 2 3 2" xfId="20443"/>
    <cellStyle name="Obliczenia 6 2 4" xfId="20444"/>
    <cellStyle name="Obliczenia 6 2 4 2" xfId="20445"/>
    <cellStyle name="Obliczenia 6 2 5" xfId="20446"/>
    <cellStyle name="Obliczenia 6 2 5 2" xfId="20447"/>
    <cellStyle name="Obliczenia 6 2 6" xfId="20448"/>
    <cellStyle name="Obliczenia 6 3" xfId="20449"/>
    <cellStyle name="Obliczenia 6 3 2" xfId="20450"/>
    <cellStyle name="Obliczenia 6 3 2 2" xfId="20451"/>
    <cellStyle name="Obliczenia 6 3 2 2 2" xfId="20452"/>
    <cellStyle name="Obliczenia 6 3 2 3" xfId="20453"/>
    <cellStyle name="Obliczenia 6 3 2 3 2" xfId="20454"/>
    <cellStyle name="Obliczenia 6 3 2 4" xfId="20455"/>
    <cellStyle name="Obliczenia 6 3 3" xfId="20456"/>
    <cellStyle name="Obliczenia 6 3 3 2" xfId="20457"/>
    <cellStyle name="Obliczenia 6 3 4" xfId="20458"/>
    <cellStyle name="Obliczenia 6 3 4 2" xfId="20459"/>
    <cellStyle name="Obliczenia 6 3 5" xfId="20460"/>
    <cellStyle name="Obliczenia 6 3 5 2" xfId="20461"/>
    <cellStyle name="Obliczenia 6 3 6" xfId="20462"/>
    <cellStyle name="Obliczenia 6 3 7" xfId="20463"/>
    <cellStyle name="Obliczenia 6 3 8" xfId="20464"/>
    <cellStyle name="Obliczenia 6 4" xfId="20465"/>
    <cellStyle name="Obliczenia 6 4 2" xfId="20466"/>
    <cellStyle name="Obliczenia 6 4 2 2" xfId="20467"/>
    <cellStyle name="Obliczenia 6 4 3" xfId="20468"/>
    <cellStyle name="Obliczenia 6 4 3 2" xfId="20469"/>
    <cellStyle name="Obliczenia 6 4 4" xfId="20470"/>
    <cellStyle name="Obliczenia 6 4 5" xfId="20471"/>
    <cellStyle name="Obliczenia 6 4 6" xfId="20472"/>
    <cellStyle name="Obliczenia 6 5" xfId="20473"/>
    <cellStyle name="Obliczenia 6 5 2" xfId="20474"/>
    <cellStyle name="Obliczenia 6 5 2 2" xfId="20475"/>
    <cellStyle name="Obliczenia 6 5 3" xfId="20476"/>
    <cellStyle name="Obliczenia 6 5 3 2" xfId="20477"/>
    <cellStyle name="Obliczenia 6 5 4" xfId="20478"/>
    <cellStyle name="Obliczenia 6 5 5" xfId="20479"/>
    <cellStyle name="Obliczenia 6 5 6" xfId="20480"/>
    <cellStyle name="Obliczenia 6 6" xfId="20481"/>
    <cellStyle name="Obliczenia 6 6 2" xfId="20482"/>
    <cellStyle name="Obliczenia 6 6 2 2" xfId="20483"/>
    <cellStyle name="Obliczenia 6 6 3" xfId="20484"/>
    <cellStyle name="Obliczenia 6 6 3 2" xfId="20485"/>
    <cellStyle name="Obliczenia 6 6 4" xfId="20486"/>
    <cellStyle name="Obliczenia 6 6 5" xfId="20487"/>
    <cellStyle name="Obliczenia 6 6 6" xfId="20488"/>
    <cellStyle name="Obliczenia 6 7" xfId="20489"/>
    <cellStyle name="Obliczenia 6 7 2" xfId="20490"/>
    <cellStyle name="Obliczenia 6 7 3" xfId="20491"/>
    <cellStyle name="Obliczenia 6 7 4" xfId="20492"/>
    <cellStyle name="Obliczenia 6 8" xfId="20493"/>
    <cellStyle name="Obliczenia 6 8 2" xfId="20494"/>
    <cellStyle name="Obliczenia 6 9" xfId="20495"/>
    <cellStyle name="Obliczenia 6 9 2" xfId="20496"/>
    <cellStyle name="Obliczenia 7" xfId="20497"/>
    <cellStyle name="Obliczenia 7 10" xfId="20498"/>
    <cellStyle name="Obliczenia 7 11" xfId="20499"/>
    <cellStyle name="Obliczenia 7 2" xfId="20500"/>
    <cellStyle name="Obliczenia 7 2 2" xfId="20501"/>
    <cellStyle name="Obliczenia 7 2 2 2" xfId="20502"/>
    <cellStyle name="Obliczenia 7 2 2 2 2" xfId="20503"/>
    <cellStyle name="Obliczenia 7 2 2 3" xfId="20504"/>
    <cellStyle name="Obliczenia 7 2 2 3 2" xfId="20505"/>
    <cellStyle name="Obliczenia 7 2 2 4" xfId="20506"/>
    <cellStyle name="Obliczenia 7 2 3" xfId="20507"/>
    <cellStyle name="Obliczenia 7 2 3 2" xfId="20508"/>
    <cellStyle name="Obliczenia 7 2 4" xfId="20509"/>
    <cellStyle name="Obliczenia 7 2 4 2" xfId="20510"/>
    <cellStyle name="Obliczenia 7 2 5" xfId="20511"/>
    <cellStyle name="Obliczenia 7 2 5 2" xfId="20512"/>
    <cellStyle name="Obliczenia 7 2 6" xfId="20513"/>
    <cellStyle name="Obliczenia 7 3" xfId="20514"/>
    <cellStyle name="Obliczenia 7 3 2" xfId="20515"/>
    <cellStyle name="Obliczenia 7 3 2 2" xfId="20516"/>
    <cellStyle name="Obliczenia 7 3 2 2 2" xfId="20517"/>
    <cellStyle name="Obliczenia 7 3 2 3" xfId="20518"/>
    <cellStyle name="Obliczenia 7 3 2 3 2" xfId="20519"/>
    <cellStyle name="Obliczenia 7 3 2 4" xfId="20520"/>
    <cellStyle name="Obliczenia 7 3 3" xfId="20521"/>
    <cellStyle name="Obliczenia 7 3 3 2" xfId="20522"/>
    <cellStyle name="Obliczenia 7 3 4" xfId="20523"/>
    <cellStyle name="Obliczenia 7 3 4 2" xfId="20524"/>
    <cellStyle name="Obliczenia 7 3 5" xfId="20525"/>
    <cellStyle name="Obliczenia 7 3 5 2" xfId="20526"/>
    <cellStyle name="Obliczenia 7 3 6" xfId="20527"/>
    <cellStyle name="Obliczenia 7 3 7" xfId="20528"/>
    <cellStyle name="Obliczenia 7 3 8" xfId="20529"/>
    <cellStyle name="Obliczenia 7 4" xfId="20530"/>
    <cellStyle name="Obliczenia 7 4 2" xfId="20531"/>
    <cellStyle name="Obliczenia 7 4 2 2" xfId="20532"/>
    <cellStyle name="Obliczenia 7 4 3" xfId="20533"/>
    <cellStyle name="Obliczenia 7 4 3 2" xfId="20534"/>
    <cellStyle name="Obliczenia 7 4 4" xfId="20535"/>
    <cellStyle name="Obliczenia 7 4 5" xfId="20536"/>
    <cellStyle name="Obliczenia 7 4 6" xfId="20537"/>
    <cellStyle name="Obliczenia 7 5" xfId="20538"/>
    <cellStyle name="Obliczenia 7 5 2" xfId="20539"/>
    <cellStyle name="Obliczenia 7 5 2 2" xfId="20540"/>
    <cellStyle name="Obliczenia 7 5 3" xfId="20541"/>
    <cellStyle name="Obliczenia 7 5 3 2" xfId="20542"/>
    <cellStyle name="Obliczenia 7 5 4" xfId="20543"/>
    <cellStyle name="Obliczenia 7 5 5" xfId="20544"/>
    <cellStyle name="Obliczenia 7 5 6" xfId="20545"/>
    <cellStyle name="Obliczenia 7 6" xfId="20546"/>
    <cellStyle name="Obliczenia 7 6 2" xfId="20547"/>
    <cellStyle name="Obliczenia 7 6 2 2" xfId="20548"/>
    <cellStyle name="Obliczenia 7 6 3" xfId="20549"/>
    <cellStyle name="Obliczenia 7 6 3 2" xfId="20550"/>
    <cellStyle name="Obliczenia 7 6 4" xfId="20551"/>
    <cellStyle name="Obliczenia 7 6 5" xfId="20552"/>
    <cellStyle name="Obliczenia 7 6 6" xfId="20553"/>
    <cellStyle name="Obliczenia 7 7" xfId="20554"/>
    <cellStyle name="Obliczenia 7 7 2" xfId="20555"/>
    <cellStyle name="Obliczenia 7 7 3" xfId="20556"/>
    <cellStyle name="Obliczenia 7 7 4" xfId="20557"/>
    <cellStyle name="Obliczenia 7 8" xfId="20558"/>
    <cellStyle name="Obliczenia 7 8 2" xfId="20559"/>
    <cellStyle name="Obliczenia 7 9" xfId="20560"/>
    <cellStyle name="Obliczenia 7 9 2" xfId="20561"/>
    <cellStyle name="Obliczenia 8" xfId="20562"/>
    <cellStyle name="Obliczenia 8 10" xfId="20563"/>
    <cellStyle name="Obliczenia 8 11" xfId="20564"/>
    <cellStyle name="Obliczenia 8 2" xfId="20565"/>
    <cellStyle name="Obliczenia 8 2 2" xfId="20566"/>
    <cellStyle name="Obliczenia 8 2 2 2" xfId="20567"/>
    <cellStyle name="Obliczenia 8 2 2 2 2" xfId="20568"/>
    <cellStyle name="Obliczenia 8 2 2 3" xfId="20569"/>
    <cellStyle name="Obliczenia 8 2 2 3 2" xfId="20570"/>
    <cellStyle name="Obliczenia 8 2 2 4" xfId="20571"/>
    <cellStyle name="Obliczenia 8 2 3" xfId="20572"/>
    <cellStyle name="Obliczenia 8 2 3 2" xfId="20573"/>
    <cellStyle name="Obliczenia 8 2 4" xfId="20574"/>
    <cellStyle name="Obliczenia 8 2 4 2" xfId="20575"/>
    <cellStyle name="Obliczenia 8 2 5" xfId="20576"/>
    <cellStyle name="Obliczenia 8 2 5 2" xfId="20577"/>
    <cellStyle name="Obliczenia 8 2 6" xfId="20578"/>
    <cellStyle name="Obliczenia 8 3" xfId="20579"/>
    <cellStyle name="Obliczenia 8 3 2" xfId="20580"/>
    <cellStyle name="Obliczenia 8 3 2 2" xfId="20581"/>
    <cellStyle name="Obliczenia 8 3 2 2 2" xfId="20582"/>
    <cellStyle name="Obliczenia 8 3 2 3" xfId="20583"/>
    <cellStyle name="Obliczenia 8 3 2 3 2" xfId="20584"/>
    <cellStyle name="Obliczenia 8 3 2 4" xfId="20585"/>
    <cellStyle name="Obliczenia 8 3 3" xfId="20586"/>
    <cellStyle name="Obliczenia 8 3 3 2" xfId="20587"/>
    <cellStyle name="Obliczenia 8 3 4" xfId="20588"/>
    <cellStyle name="Obliczenia 8 3 4 2" xfId="20589"/>
    <cellStyle name="Obliczenia 8 3 5" xfId="20590"/>
    <cellStyle name="Obliczenia 8 3 5 2" xfId="20591"/>
    <cellStyle name="Obliczenia 8 3 6" xfId="20592"/>
    <cellStyle name="Obliczenia 8 3 7" xfId="20593"/>
    <cellStyle name="Obliczenia 8 3 8" xfId="20594"/>
    <cellStyle name="Obliczenia 8 4" xfId="20595"/>
    <cellStyle name="Obliczenia 8 4 2" xfId="20596"/>
    <cellStyle name="Obliczenia 8 4 2 2" xfId="20597"/>
    <cellStyle name="Obliczenia 8 4 3" xfId="20598"/>
    <cellStyle name="Obliczenia 8 4 3 2" xfId="20599"/>
    <cellStyle name="Obliczenia 8 4 4" xfId="20600"/>
    <cellStyle name="Obliczenia 8 4 5" xfId="20601"/>
    <cellStyle name="Obliczenia 8 4 6" xfId="20602"/>
    <cellStyle name="Obliczenia 8 5" xfId="20603"/>
    <cellStyle name="Obliczenia 8 5 2" xfId="20604"/>
    <cellStyle name="Obliczenia 8 5 2 2" xfId="20605"/>
    <cellStyle name="Obliczenia 8 5 3" xfId="20606"/>
    <cellStyle name="Obliczenia 8 5 3 2" xfId="20607"/>
    <cellStyle name="Obliczenia 8 5 4" xfId="20608"/>
    <cellStyle name="Obliczenia 8 5 5" xfId="20609"/>
    <cellStyle name="Obliczenia 8 5 6" xfId="20610"/>
    <cellStyle name="Obliczenia 8 6" xfId="20611"/>
    <cellStyle name="Obliczenia 8 6 2" xfId="20612"/>
    <cellStyle name="Obliczenia 8 6 2 2" xfId="20613"/>
    <cellStyle name="Obliczenia 8 6 3" xfId="20614"/>
    <cellStyle name="Obliczenia 8 6 3 2" xfId="20615"/>
    <cellStyle name="Obliczenia 8 6 4" xfId="20616"/>
    <cellStyle name="Obliczenia 8 6 5" xfId="20617"/>
    <cellStyle name="Obliczenia 8 6 6" xfId="20618"/>
    <cellStyle name="Obliczenia 8 7" xfId="20619"/>
    <cellStyle name="Obliczenia 8 7 2" xfId="20620"/>
    <cellStyle name="Obliczenia 8 7 3" xfId="20621"/>
    <cellStyle name="Obliczenia 8 7 4" xfId="20622"/>
    <cellStyle name="Obliczenia 8 8" xfId="20623"/>
    <cellStyle name="Obliczenia 8 8 2" xfId="20624"/>
    <cellStyle name="Obliczenia 8 9" xfId="20625"/>
    <cellStyle name="Obliczenia 8 9 2" xfId="20626"/>
    <cellStyle name="Obliczenia 9" xfId="20627"/>
    <cellStyle name="Obliczenia 9 10" xfId="20628"/>
    <cellStyle name="Obliczenia 9 11" xfId="20629"/>
    <cellStyle name="Obliczenia 9 2" xfId="20630"/>
    <cellStyle name="Obliczenia 9 2 2" xfId="20631"/>
    <cellStyle name="Obliczenia 9 2 2 2" xfId="20632"/>
    <cellStyle name="Obliczenia 9 2 2 2 2" xfId="20633"/>
    <cellStyle name="Obliczenia 9 2 2 3" xfId="20634"/>
    <cellStyle name="Obliczenia 9 2 2 3 2" xfId="20635"/>
    <cellStyle name="Obliczenia 9 2 2 4" xfId="20636"/>
    <cellStyle name="Obliczenia 9 2 3" xfId="20637"/>
    <cellStyle name="Obliczenia 9 2 3 2" xfId="20638"/>
    <cellStyle name="Obliczenia 9 2 4" xfId="20639"/>
    <cellStyle name="Obliczenia 9 2 4 2" xfId="20640"/>
    <cellStyle name="Obliczenia 9 2 5" xfId="20641"/>
    <cellStyle name="Obliczenia 9 2 5 2" xfId="20642"/>
    <cellStyle name="Obliczenia 9 2 6" xfId="20643"/>
    <cellStyle name="Obliczenia 9 3" xfId="20644"/>
    <cellStyle name="Obliczenia 9 3 2" xfId="20645"/>
    <cellStyle name="Obliczenia 9 3 2 2" xfId="20646"/>
    <cellStyle name="Obliczenia 9 3 2 2 2" xfId="20647"/>
    <cellStyle name="Obliczenia 9 3 2 3" xfId="20648"/>
    <cellStyle name="Obliczenia 9 3 2 3 2" xfId="20649"/>
    <cellStyle name="Obliczenia 9 3 2 4" xfId="20650"/>
    <cellStyle name="Obliczenia 9 3 3" xfId="20651"/>
    <cellStyle name="Obliczenia 9 3 3 2" xfId="20652"/>
    <cellStyle name="Obliczenia 9 3 4" xfId="20653"/>
    <cellStyle name="Obliczenia 9 3 4 2" xfId="20654"/>
    <cellStyle name="Obliczenia 9 3 5" xfId="20655"/>
    <cellStyle name="Obliczenia 9 3 5 2" xfId="20656"/>
    <cellStyle name="Obliczenia 9 3 6" xfId="20657"/>
    <cellStyle name="Obliczenia 9 3 7" xfId="20658"/>
    <cellStyle name="Obliczenia 9 3 8" xfId="20659"/>
    <cellStyle name="Obliczenia 9 4" xfId="20660"/>
    <cellStyle name="Obliczenia 9 4 2" xfId="20661"/>
    <cellStyle name="Obliczenia 9 4 2 2" xfId="20662"/>
    <cellStyle name="Obliczenia 9 4 3" xfId="20663"/>
    <cellStyle name="Obliczenia 9 4 3 2" xfId="20664"/>
    <cellStyle name="Obliczenia 9 4 4" xfId="20665"/>
    <cellStyle name="Obliczenia 9 4 5" xfId="20666"/>
    <cellStyle name="Obliczenia 9 4 6" xfId="20667"/>
    <cellStyle name="Obliczenia 9 5" xfId="20668"/>
    <cellStyle name="Obliczenia 9 5 2" xfId="20669"/>
    <cellStyle name="Obliczenia 9 5 2 2" xfId="20670"/>
    <cellStyle name="Obliczenia 9 5 3" xfId="20671"/>
    <cellStyle name="Obliczenia 9 5 3 2" xfId="20672"/>
    <cellStyle name="Obliczenia 9 5 4" xfId="20673"/>
    <cellStyle name="Obliczenia 9 5 5" xfId="20674"/>
    <cellStyle name="Obliczenia 9 5 6" xfId="20675"/>
    <cellStyle name="Obliczenia 9 6" xfId="20676"/>
    <cellStyle name="Obliczenia 9 6 2" xfId="20677"/>
    <cellStyle name="Obliczenia 9 6 2 2" xfId="20678"/>
    <cellStyle name="Obliczenia 9 6 3" xfId="20679"/>
    <cellStyle name="Obliczenia 9 6 3 2" xfId="20680"/>
    <cellStyle name="Obliczenia 9 6 4" xfId="20681"/>
    <cellStyle name="Obliczenia 9 6 5" xfId="20682"/>
    <cellStyle name="Obliczenia 9 6 6" xfId="20683"/>
    <cellStyle name="Obliczenia 9 7" xfId="20684"/>
    <cellStyle name="Obliczenia 9 7 2" xfId="20685"/>
    <cellStyle name="Obliczenia 9 7 3" xfId="20686"/>
    <cellStyle name="Obliczenia 9 7 4" xfId="20687"/>
    <cellStyle name="Obliczenia 9 8" xfId="20688"/>
    <cellStyle name="Obliczenia 9 8 2" xfId="20689"/>
    <cellStyle name="Obliczenia 9 9" xfId="20690"/>
    <cellStyle name="Obliczenia 9 9 2" xfId="20691"/>
    <cellStyle name="Ôèíàíñîâûé_Tranche" xfId="20692"/>
    <cellStyle name="Of which" xfId="20693"/>
    <cellStyle name="Of which 2" xfId="20694"/>
    <cellStyle name="ohneP" xfId="20695"/>
    <cellStyle name="Output" xfId="46"/>
    <cellStyle name="Output 10" xfId="20696"/>
    <cellStyle name="Output 2" xfId="20697"/>
    <cellStyle name="Output 2 2" xfId="20698"/>
    <cellStyle name="Output 2 2 2" xfId="20699"/>
    <cellStyle name="Output 2 2 2 2" xfId="20700"/>
    <cellStyle name="Output 2 2 2 2 2" xfId="20701"/>
    <cellStyle name="Output 2 2 2 3" xfId="20702"/>
    <cellStyle name="Output 2 2 2 3 2" xfId="20703"/>
    <cellStyle name="Output 2 2 2 4" xfId="20704"/>
    <cellStyle name="Output 2 2 3" xfId="20705"/>
    <cellStyle name="Output 2 2 3 2" xfId="20706"/>
    <cellStyle name="Output 2 2 4" xfId="20707"/>
    <cellStyle name="Output 2 2 4 2" xfId="20708"/>
    <cellStyle name="Output 2 2 5" xfId="20709"/>
    <cellStyle name="Output 2 2 5 2" xfId="20710"/>
    <cellStyle name="Output 2 2 6" xfId="20711"/>
    <cellStyle name="Output 2 3" xfId="20712"/>
    <cellStyle name="Output 2 3 2" xfId="20713"/>
    <cellStyle name="Output 2 3 2 2" xfId="20714"/>
    <cellStyle name="Output 2 3 2 2 2" xfId="20715"/>
    <cellStyle name="Output 2 3 2 3" xfId="20716"/>
    <cellStyle name="Output 2 3 2 3 2" xfId="20717"/>
    <cellStyle name="Output 2 3 2 4" xfId="20718"/>
    <cellStyle name="Output 2 3 3" xfId="20719"/>
    <cellStyle name="Output 2 3 3 2" xfId="20720"/>
    <cellStyle name="Output 2 3 4" xfId="20721"/>
    <cellStyle name="Output 2 3 4 2" xfId="20722"/>
    <cellStyle name="Output 2 3 5" xfId="20723"/>
    <cellStyle name="Output 2 3 5 2" xfId="20724"/>
    <cellStyle name="Output 2 3 6" xfId="20725"/>
    <cellStyle name="Output 2 4" xfId="20726"/>
    <cellStyle name="Output 2 4 2" xfId="20727"/>
    <cellStyle name="Output 2 4 2 2" xfId="20728"/>
    <cellStyle name="Output 2 4 3" xfId="20729"/>
    <cellStyle name="Output 2 4 3 2" xfId="20730"/>
    <cellStyle name="Output 2 4 4" xfId="20731"/>
    <cellStyle name="Output 2 5" xfId="20732"/>
    <cellStyle name="Output 2 5 2" xfId="20733"/>
    <cellStyle name="Output 2 6" xfId="20734"/>
    <cellStyle name="Output 2 6 2" xfId="20735"/>
    <cellStyle name="Output 2 7" xfId="20736"/>
    <cellStyle name="Output 2 7 2" xfId="20737"/>
    <cellStyle name="Output 2 8" xfId="20738"/>
    <cellStyle name="Output 2 9" xfId="20739"/>
    <cellStyle name="Output 3" xfId="20740"/>
    <cellStyle name="Output 3 10" xfId="20741"/>
    <cellStyle name="Output 3 2" xfId="20742"/>
    <cellStyle name="Output 3 2 2" xfId="20743"/>
    <cellStyle name="Output 3 2 2 2" xfId="20744"/>
    <cellStyle name="Output 3 2 2 2 2" xfId="20745"/>
    <cellStyle name="Output 3 2 2 3" xfId="20746"/>
    <cellStyle name="Output 3 2 2 3 2" xfId="20747"/>
    <cellStyle name="Output 3 2 2 4" xfId="20748"/>
    <cellStyle name="Output 3 2 3" xfId="20749"/>
    <cellStyle name="Output 3 2 3 2" xfId="20750"/>
    <cellStyle name="Output 3 2 4" xfId="20751"/>
    <cellStyle name="Output 3 2 4 2" xfId="20752"/>
    <cellStyle name="Output 3 2 5" xfId="20753"/>
    <cellStyle name="Output 3 2 5 2" xfId="20754"/>
    <cellStyle name="Output 3 2 6" xfId="20755"/>
    <cellStyle name="Output 3 3" xfId="20756"/>
    <cellStyle name="Output 3 3 2" xfId="20757"/>
    <cellStyle name="Output 3 3 2 2" xfId="20758"/>
    <cellStyle name="Output 3 3 2 2 2" xfId="20759"/>
    <cellStyle name="Output 3 3 2 3" xfId="20760"/>
    <cellStyle name="Output 3 3 2 3 2" xfId="20761"/>
    <cellStyle name="Output 3 3 2 4" xfId="20762"/>
    <cellStyle name="Output 3 3 3" xfId="20763"/>
    <cellStyle name="Output 3 3 3 2" xfId="20764"/>
    <cellStyle name="Output 3 3 4" xfId="20765"/>
    <cellStyle name="Output 3 3 4 2" xfId="20766"/>
    <cellStyle name="Output 3 3 5" xfId="20767"/>
    <cellStyle name="Output 3 3 5 2" xfId="20768"/>
    <cellStyle name="Output 3 3 6" xfId="20769"/>
    <cellStyle name="Output 3 4" xfId="20770"/>
    <cellStyle name="Output 3 4 2" xfId="20771"/>
    <cellStyle name="Output 3 4 2 2" xfId="20772"/>
    <cellStyle name="Output 3 4 3" xfId="20773"/>
    <cellStyle name="Output 3 4 3 2" xfId="20774"/>
    <cellStyle name="Output 3 4 4" xfId="20775"/>
    <cellStyle name="Output 3 5" xfId="20776"/>
    <cellStyle name="Output 3 5 2" xfId="20777"/>
    <cellStyle name="Output 3 5 2 2" xfId="20778"/>
    <cellStyle name="Output 3 5 3" xfId="20779"/>
    <cellStyle name="Output 3 5 3 2" xfId="20780"/>
    <cellStyle name="Output 3 5 4" xfId="20781"/>
    <cellStyle name="Output 3 6" xfId="20782"/>
    <cellStyle name="Output 3 6 2" xfId="20783"/>
    <cellStyle name="Output 3 6 2 2" xfId="20784"/>
    <cellStyle name="Output 3 6 3" xfId="20785"/>
    <cellStyle name="Output 3 6 3 2" xfId="20786"/>
    <cellStyle name="Output 3 6 4" xfId="20787"/>
    <cellStyle name="Output 3 7" xfId="20788"/>
    <cellStyle name="Output 3 7 2" xfId="20789"/>
    <cellStyle name="Output 3 8" xfId="20790"/>
    <cellStyle name="Output 3 8 2" xfId="20791"/>
    <cellStyle name="Output 3 9" xfId="20792"/>
    <cellStyle name="Output 3 9 2" xfId="20793"/>
    <cellStyle name="Output 4" xfId="20794"/>
    <cellStyle name="Output 4 2" xfId="20795"/>
    <cellStyle name="Output 4 2 2" xfId="20796"/>
    <cellStyle name="Output 4 3" xfId="20797"/>
    <cellStyle name="Output 4 3 2" xfId="20798"/>
    <cellStyle name="Output 4 4" xfId="20799"/>
    <cellStyle name="Output 5" xfId="20800"/>
    <cellStyle name="Output 5 2" xfId="20801"/>
    <cellStyle name="Output 6" xfId="20802"/>
    <cellStyle name="Output 6 2" xfId="20803"/>
    <cellStyle name="Output 7" xfId="20804"/>
    <cellStyle name="Output 7 2" xfId="20805"/>
    <cellStyle name="Output 8" xfId="20806"/>
    <cellStyle name="Output 8 2" xfId="20807"/>
    <cellStyle name="Output 9" xfId="20808"/>
    <cellStyle name="ParaBirimi [0]_2004_iller" xfId="20809"/>
    <cellStyle name="ParaBirimi_2004_iller" xfId="20810"/>
    <cellStyle name="Pénznem [0]_10mell99" xfId="20811"/>
    <cellStyle name="Pénznem_10mell99" xfId="20812"/>
    <cellStyle name="Percen - Style1" xfId="20813"/>
    <cellStyle name="Percen - Style1 2" xfId="20814"/>
    <cellStyle name="Percen - Style1 2 2" xfId="20815"/>
    <cellStyle name="Percen - Style1 2 3" xfId="20816"/>
    <cellStyle name="Percen - Style1 2 4" xfId="20817"/>
    <cellStyle name="Percen - Style1 2 5" xfId="20818"/>
    <cellStyle name="Percen - Style1 3" xfId="20819"/>
    <cellStyle name="Percen - Style1 4" xfId="20820"/>
    <cellStyle name="Percen - Style1 5" xfId="20821"/>
    <cellStyle name="Percen - Style1 6" xfId="20822"/>
    <cellStyle name="Percen - Style1 7" xfId="20823"/>
    <cellStyle name="Percent [2]" xfId="20824"/>
    <cellStyle name="Percent [2] 2" xfId="20825"/>
    <cellStyle name="Percent [2] 2 2" xfId="20826"/>
    <cellStyle name="Percent [2] 3" xfId="20827"/>
    <cellStyle name="Percent 10" xfId="20828"/>
    <cellStyle name="Percent 10 2" xfId="20829"/>
    <cellStyle name="Percent 10 2 2" xfId="20830"/>
    <cellStyle name="Percent 10 3" xfId="20831"/>
    <cellStyle name="Percent 11" xfId="20832"/>
    <cellStyle name="Percent 11 2" xfId="20833"/>
    <cellStyle name="Percent 11 2 2" xfId="20834"/>
    <cellStyle name="Percent 11 3" xfId="20835"/>
    <cellStyle name="Percent 12" xfId="20836"/>
    <cellStyle name="Percent 12 2" xfId="20837"/>
    <cellStyle name="Percent 12 2 2" xfId="20838"/>
    <cellStyle name="Percent 12 3" xfId="20839"/>
    <cellStyle name="Percent 13" xfId="20840"/>
    <cellStyle name="Percent 13 2" xfId="20841"/>
    <cellStyle name="Percent 13 2 2" xfId="20842"/>
    <cellStyle name="Percent 13 3" xfId="20843"/>
    <cellStyle name="Percent 14" xfId="20844"/>
    <cellStyle name="Percent 14 2" xfId="20845"/>
    <cellStyle name="Percent 14 2 2" xfId="20846"/>
    <cellStyle name="Percent 14 3" xfId="20847"/>
    <cellStyle name="Percent 15" xfId="20848"/>
    <cellStyle name="Percent 15 2" xfId="20849"/>
    <cellStyle name="Percent 15 2 2" xfId="20850"/>
    <cellStyle name="Percent 15 3" xfId="20851"/>
    <cellStyle name="Percent 16" xfId="20852"/>
    <cellStyle name="Percent 16 2" xfId="20853"/>
    <cellStyle name="Percent 16 2 2" xfId="20854"/>
    <cellStyle name="Percent 16 3" xfId="20855"/>
    <cellStyle name="Percent 17" xfId="20856"/>
    <cellStyle name="Percent 17 2" xfId="20857"/>
    <cellStyle name="Percent 17 2 2" xfId="20858"/>
    <cellStyle name="Percent 17 3" xfId="20859"/>
    <cellStyle name="Percent 18" xfId="20860"/>
    <cellStyle name="Percent 18 2" xfId="20861"/>
    <cellStyle name="Percent 18 2 2" xfId="20862"/>
    <cellStyle name="Percent 18 3" xfId="20863"/>
    <cellStyle name="Percent 19" xfId="20864"/>
    <cellStyle name="Percent 19 2" xfId="20865"/>
    <cellStyle name="Percent 19 2 2" xfId="20866"/>
    <cellStyle name="Percent 19 3" xfId="20867"/>
    <cellStyle name="Percent 2" xfId="47"/>
    <cellStyle name="Percent 2 10" xfId="48"/>
    <cellStyle name="Percent 2 10 2" xfId="20868"/>
    <cellStyle name="Percent 2 11" xfId="49"/>
    <cellStyle name="Percent 2 11 2" xfId="20869"/>
    <cellStyle name="Percent 2 12" xfId="50"/>
    <cellStyle name="Percent 2 12 2" xfId="20870"/>
    <cellStyle name="Percent 2 13" xfId="51"/>
    <cellStyle name="Percent 2 13 2" xfId="20871"/>
    <cellStyle name="Percent 2 14" xfId="20872"/>
    <cellStyle name="Percent 2 15" xfId="20873"/>
    <cellStyle name="Percent 2 16" xfId="20874"/>
    <cellStyle name="Percent 2 17" xfId="20875"/>
    <cellStyle name="Percent 2 2" xfId="52"/>
    <cellStyle name="Percent 2 2 2" xfId="20876"/>
    <cellStyle name="Percent 2 2 2 2" xfId="20877"/>
    <cellStyle name="Percent 2 2 3" xfId="20878"/>
    <cellStyle name="Percent 2 2 4" xfId="20879"/>
    <cellStyle name="Percent 2 3" xfId="53"/>
    <cellStyle name="Percent 2 3 2" xfId="54"/>
    <cellStyle name="Percent 2 3 2 2" xfId="20880"/>
    <cellStyle name="Percent 2 3 3" xfId="20881"/>
    <cellStyle name="Percent 2 4" xfId="55"/>
    <cellStyle name="Percent 2 4 2" xfId="20882"/>
    <cellStyle name="Percent 2 5" xfId="56"/>
    <cellStyle name="Percent 2 5 2" xfId="20883"/>
    <cellStyle name="Percent 2 6" xfId="57"/>
    <cellStyle name="Percent 2 6 2" xfId="20884"/>
    <cellStyle name="Percent 2 6 2 2" xfId="20885"/>
    <cellStyle name="Percent 2 6 3" xfId="20886"/>
    <cellStyle name="Percent 2 6 3 2" xfId="20887"/>
    <cellStyle name="Percent 2 6 4" xfId="20888"/>
    <cellStyle name="Percent 2 7" xfId="58"/>
    <cellStyle name="Percent 2 7 2" xfId="20889"/>
    <cellStyle name="Percent 2 8" xfId="59"/>
    <cellStyle name="Percent 2 8 2" xfId="20890"/>
    <cellStyle name="Percent 2 9" xfId="60"/>
    <cellStyle name="Percent 2 9 2" xfId="20891"/>
    <cellStyle name="Percent 20" xfId="20892"/>
    <cellStyle name="Percent 20 2" xfId="20893"/>
    <cellStyle name="Percent 20 2 2" xfId="20894"/>
    <cellStyle name="Percent 20 3" xfId="20895"/>
    <cellStyle name="Percent 21" xfId="20896"/>
    <cellStyle name="Percent 21 2" xfId="20897"/>
    <cellStyle name="Percent 22" xfId="20898"/>
    <cellStyle name="Percent 22 2" xfId="20899"/>
    <cellStyle name="Percent 23" xfId="20900"/>
    <cellStyle name="Percent 23 2" xfId="20901"/>
    <cellStyle name="Percent 23 3" xfId="20902"/>
    <cellStyle name="Percent 23 4" xfId="20903"/>
    <cellStyle name="Percent 24" xfId="20904"/>
    <cellStyle name="Percent 24 2" xfId="20905"/>
    <cellStyle name="Percent 24 3" xfId="20906"/>
    <cellStyle name="Percent 25" xfId="20907"/>
    <cellStyle name="Percent 25 2" xfId="20908"/>
    <cellStyle name="Percent 26" xfId="20909"/>
    <cellStyle name="Percent 26 2" xfId="20910"/>
    <cellStyle name="Percent 26 2 2" xfId="20911"/>
    <cellStyle name="Percent 26 3" xfId="20912"/>
    <cellStyle name="Percent 27" xfId="20913"/>
    <cellStyle name="Percent 27 2" xfId="20914"/>
    <cellStyle name="Percent 27 3" xfId="20915"/>
    <cellStyle name="Percent 28" xfId="20916"/>
    <cellStyle name="Percent 29" xfId="20917"/>
    <cellStyle name="Percent 3" xfId="20918"/>
    <cellStyle name="Percent 3 2" xfId="20919"/>
    <cellStyle name="Percent 3 2 2" xfId="20920"/>
    <cellStyle name="Percent 3 2 3" xfId="20921"/>
    <cellStyle name="Percent 3 3" xfId="20922"/>
    <cellStyle name="Percent 3 3 10" xfId="20923"/>
    <cellStyle name="Percent 3 3 2" xfId="20924"/>
    <cellStyle name="Percent 3 3 2 2" xfId="20925"/>
    <cellStyle name="Percent 3 3 2 2 2" xfId="20926"/>
    <cellStyle name="Percent 3 3 2 2 2 2" xfId="20927"/>
    <cellStyle name="Percent 3 3 2 2 2 2 2" xfId="20928"/>
    <cellStyle name="Percent 3 3 2 2 2 3" xfId="20929"/>
    <cellStyle name="Percent 3 3 2 2 2 3 2" xfId="20930"/>
    <cellStyle name="Percent 3 3 2 2 2 4" xfId="20931"/>
    <cellStyle name="Percent 3 3 2 2 3" xfId="20932"/>
    <cellStyle name="Percent 3 3 2 2 3 2" xfId="20933"/>
    <cellStyle name="Percent 3 3 2 2 4" xfId="20934"/>
    <cellStyle name="Percent 3 3 2 2 4 2" xfId="20935"/>
    <cellStyle name="Percent 3 3 2 2 5" xfId="20936"/>
    <cellStyle name="Percent 3 3 2 3" xfId="20937"/>
    <cellStyle name="Percent 3 3 2 3 2" xfId="20938"/>
    <cellStyle name="Percent 3 3 2 3 2 2" xfId="20939"/>
    <cellStyle name="Percent 3 3 2 3 3" xfId="20940"/>
    <cellStyle name="Percent 3 3 2 3 3 2" xfId="20941"/>
    <cellStyle name="Percent 3 3 2 3 4" xfId="20942"/>
    <cellStyle name="Percent 3 3 2 4" xfId="20943"/>
    <cellStyle name="Percent 3 3 2 4 2" xfId="20944"/>
    <cellStyle name="Percent 3 3 2 5" xfId="20945"/>
    <cellStyle name="Percent 3 3 2 5 2" xfId="20946"/>
    <cellStyle name="Percent 3 3 2 6" xfId="20947"/>
    <cellStyle name="Percent 3 3 3" xfId="20948"/>
    <cellStyle name="Percent 3 3 4" xfId="20949"/>
    <cellStyle name="Percent 3 3 4 2" xfId="20950"/>
    <cellStyle name="Percent 3 3 4 2 2" xfId="20951"/>
    <cellStyle name="Percent 3 3 4 2 2 2" xfId="20952"/>
    <cellStyle name="Percent 3 3 4 2 3" xfId="20953"/>
    <cellStyle name="Percent 3 3 4 2 3 2" xfId="20954"/>
    <cellStyle name="Percent 3 3 4 2 4" xfId="20955"/>
    <cellStyle name="Percent 3 3 4 3" xfId="20956"/>
    <cellStyle name="Percent 3 3 4 3 2" xfId="20957"/>
    <cellStyle name="Percent 3 3 4 4" xfId="20958"/>
    <cellStyle name="Percent 3 3 4 4 2" xfId="20959"/>
    <cellStyle name="Percent 3 3 4 5" xfId="20960"/>
    <cellStyle name="Percent 3 3 5" xfId="20961"/>
    <cellStyle name="Percent 3 3 5 2" xfId="20962"/>
    <cellStyle name="Percent 3 3 5 2 2" xfId="20963"/>
    <cellStyle name="Percent 3 3 5 3" xfId="20964"/>
    <cellStyle name="Percent 3 3 5 3 2" xfId="20965"/>
    <cellStyle name="Percent 3 3 5 4" xfId="20966"/>
    <cellStyle name="Percent 3 3 6" xfId="20967"/>
    <cellStyle name="Percent 3 3 6 2" xfId="20968"/>
    <cellStyle name="Percent 3 3 6 2 2" xfId="20969"/>
    <cellStyle name="Percent 3 3 6 3" xfId="20970"/>
    <cellStyle name="Percent 3 3 7" xfId="20971"/>
    <cellStyle name="Percent 3 3 7 2" xfId="20972"/>
    <cellStyle name="Percent 3 3 8" xfId="20973"/>
    <cellStyle name="Percent 3 3 9" xfId="20974"/>
    <cellStyle name="Percent 3 4" xfId="20975"/>
    <cellStyle name="Percent 30" xfId="20976"/>
    <cellStyle name="Percent 30 2" xfId="20977"/>
    <cellStyle name="Percent 30 3" xfId="20978"/>
    <cellStyle name="Percent 31" xfId="20979"/>
    <cellStyle name="Percent 32" xfId="20980"/>
    <cellStyle name="Percent 33" xfId="20981"/>
    <cellStyle name="Percent 34" xfId="20982"/>
    <cellStyle name="Percent 35" xfId="20983"/>
    <cellStyle name="Percent 36" xfId="20984"/>
    <cellStyle name="Percent 37" xfId="20985"/>
    <cellStyle name="Percent 38" xfId="20986"/>
    <cellStyle name="Percent 39" xfId="20987"/>
    <cellStyle name="Percent 4" xfId="20988"/>
    <cellStyle name="Percent 4 2" xfId="20989"/>
    <cellStyle name="Percent 4 2 2" xfId="20990"/>
    <cellStyle name="Percent 4 3" xfId="20991"/>
    <cellStyle name="Percent 4 4" xfId="20992"/>
    <cellStyle name="Percent 40" xfId="20993"/>
    <cellStyle name="Percent 41" xfId="20994"/>
    <cellStyle name="Percent 42" xfId="20995"/>
    <cellStyle name="Percent 43" xfId="20996"/>
    <cellStyle name="Percent 44" xfId="20997"/>
    <cellStyle name="Percent 45" xfId="20998"/>
    <cellStyle name="Percent 46" xfId="20999"/>
    <cellStyle name="Percent 47" xfId="21000"/>
    <cellStyle name="Percent 47 2" xfId="21001"/>
    <cellStyle name="Percent 47 3" xfId="21002"/>
    <cellStyle name="Percent 47 4" xfId="21003"/>
    <cellStyle name="Percent 48" xfId="21004"/>
    <cellStyle name="Percent 48 2" xfId="21005"/>
    <cellStyle name="Percent 48 2 2" xfId="21006"/>
    <cellStyle name="Percent 48 2 2 2" xfId="21007"/>
    <cellStyle name="Percent 48 2 3" xfId="21008"/>
    <cellStyle name="Percent 48 3" xfId="21009"/>
    <cellStyle name="Percent 48 4" xfId="21010"/>
    <cellStyle name="Percent 48 4 2" xfId="21011"/>
    <cellStyle name="Percent 48 5" xfId="21012"/>
    <cellStyle name="Percent 48 6" xfId="21013"/>
    <cellStyle name="Percent 49" xfId="21014"/>
    <cellStyle name="Percent 49 2" xfId="21015"/>
    <cellStyle name="Percent 49 2 2" xfId="21016"/>
    <cellStyle name="Percent 49 3" xfId="21017"/>
    <cellStyle name="Percent 5" xfId="21018"/>
    <cellStyle name="Percent 5 2" xfId="21019"/>
    <cellStyle name="Percent 5 2 2" xfId="21020"/>
    <cellStyle name="Percent 5 3" xfId="21021"/>
    <cellStyle name="Percent 5 4" xfId="21022"/>
    <cellStyle name="Percent 50" xfId="21023"/>
    <cellStyle name="Percent 50 2" xfId="21024"/>
    <cellStyle name="Percent 51" xfId="21025"/>
    <cellStyle name="Percent 52" xfId="21026"/>
    <cellStyle name="Percent 53" xfId="21027"/>
    <cellStyle name="Percent 54" xfId="21028"/>
    <cellStyle name="Percent 55" xfId="21029"/>
    <cellStyle name="Percent 56" xfId="21030"/>
    <cellStyle name="Percent 57" xfId="21031"/>
    <cellStyle name="Percent 58" xfId="21032"/>
    <cellStyle name="Percent 59" xfId="21033"/>
    <cellStyle name="Percent 6" xfId="21034"/>
    <cellStyle name="Percent 6 2" xfId="21035"/>
    <cellStyle name="Percent 6 2 2" xfId="21036"/>
    <cellStyle name="Percent 6 3" xfId="21037"/>
    <cellStyle name="Percent 6 4" xfId="21038"/>
    <cellStyle name="Percent 60" xfId="21039"/>
    <cellStyle name="Percent 61" xfId="21040"/>
    <cellStyle name="Percent 62" xfId="21041"/>
    <cellStyle name="Percent 63" xfId="21042"/>
    <cellStyle name="Percent 64" xfId="21043"/>
    <cellStyle name="Percent 65" xfId="21044"/>
    <cellStyle name="Percent 66" xfId="21045"/>
    <cellStyle name="Percent 7" xfId="21046"/>
    <cellStyle name="Percent 7 2" xfId="21047"/>
    <cellStyle name="Percent 7 2 2" xfId="21048"/>
    <cellStyle name="Percent 7 3" xfId="21049"/>
    <cellStyle name="Percent 8" xfId="21050"/>
    <cellStyle name="Percent 8 2" xfId="21051"/>
    <cellStyle name="Percent 8 2 2" xfId="21052"/>
    <cellStyle name="Percent 8 3" xfId="21053"/>
    <cellStyle name="Percent 9" xfId="21054"/>
    <cellStyle name="Percent 9 2" xfId="21055"/>
    <cellStyle name="Percent 9 2 2" xfId="21056"/>
    <cellStyle name="Percent 9 3" xfId="21057"/>
    <cellStyle name="percentage difference" xfId="21058"/>
    <cellStyle name="percentage difference 2" xfId="21059"/>
    <cellStyle name="percentage difference one decimal" xfId="21060"/>
    <cellStyle name="percentage difference zero decimal" xfId="21061"/>
    <cellStyle name="percentage difference_Table 10 Selected Vulnerability Indicators" xfId="21062"/>
    <cellStyle name="Percentual" xfId="21063"/>
    <cellStyle name="Pevný" xfId="21064"/>
    <cellStyle name="pkt" xfId="21065"/>
    <cellStyle name="Ponto" xfId="21066"/>
    <cellStyle name="Porcentagem_SEP1196" xfId="21067"/>
    <cellStyle name="Porcentaje" xfId="21068"/>
    <cellStyle name="Presentation" xfId="21069"/>
    <cellStyle name="Presentation 2" xfId="21070"/>
    <cellStyle name="prev" xfId="21071"/>
    <cellStyle name="PSChar" xfId="21072"/>
    <cellStyle name="PSDate" xfId="21073"/>
    <cellStyle name="PSDec" xfId="21074"/>
    <cellStyle name="PSE_NAC" xfId="21075"/>
    <cellStyle name="PSE1stCol" xfId="21076"/>
    <cellStyle name="PSE1stCol 10" xfId="21077"/>
    <cellStyle name="PSE1stCol 11" xfId="21078"/>
    <cellStyle name="PSE1stCol 2" xfId="21079"/>
    <cellStyle name="PSE1stCol 2 2" xfId="21080"/>
    <cellStyle name="PSE1stCol 2 2 2" xfId="21081"/>
    <cellStyle name="PSE1stCol 2 2 3" xfId="21082"/>
    <cellStyle name="PSE1stCol 2 2 4" xfId="21083"/>
    <cellStyle name="PSE1stCol 2 2 5" xfId="21084"/>
    <cellStyle name="PSE1stCol 2 3" xfId="21085"/>
    <cellStyle name="PSE1stCol 2 4" xfId="21086"/>
    <cellStyle name="PSE1stCol 2 5" xfId="21087"/>
    <cellStyle name="PSE1stCol 2 6" xfId="21088"/>
    <cellStyle name="PSE1stCol 2_cs_DSA_23-11-2011_cash upfront" xfId="21089"/>
    <cellStyle name="PSE1stCol 3" xfId="21090"/>
    <cellStyle name="PSE1stCol 3 2" xfId="21091"/>
    <cellStyle name="PSE1stCol 3 3" xfId="21092"/>
    <cellStyle name="PSE1stCol 3 4" xfId="21093"/>
    <cellStyle name="PSE1stCol 3 5" xfId="21094"/>
    <cellStyle name="PSE1stCol 4" xfId="21095"/>
    <cellStyle name="PSE1stCol 5" xfId="21096"/>
    <cellStyle name="PSE1stCol 6" xfId="21097"/>
    <cellStyle name="PSE1stCol 7" xfId="21098"/>
    <cellStyle name="PSE1stCol 8" xfId="21099"/>
    <cellStyle name="PSE1stCol 9" xfId="21100"/>
    <cellStyle name="PSE1stCol_cs_DSA_23-11-2011_cash upfront" xfId="21101"/>
    <cellStyle name="PSE1stColHead" xfId="21102"/>
    <cellStyle name="PSE1stColHead 2" xfId="21103"/>
    <cellStyle name="PSE1stColHead 2 2" xfId="21104"/>
    <cellStyle name="PSE1stColHead 2 3" xfId="21105"/>
    <cellStyle name="PSE1stColHead 2 4" xfId="21106"/>
    <cellStyle name="PSE1stColHead 2 5" xfId="21107"/>
    <cellStyle name="PSE1stColHead 3" xfId="21108"/>
    <cellStyle name="PSE1stColHead 4" xfId="21109"/>
    <cellStyle name="PSE1stColHead 5" xfId="21110"/>
    <cellStyle name="PSE1stColHead 6" xfId="21111"/>
    <cellStyle name="PSE1stColHead 7" xfId="21112"/>
    <cellStyle name="PSE1stColHead2" xfId="21113"/>
    <cellStyle name="PSE1stColHead3" xfId="21114"/>
    <cellStyle name="PSE1stColHead3 2" xfId="21115"/>
    <cellStyle name="PSE1stColHead3_cs_DSA_23-11-2011_cash upfront" xfId="21116"/>
    <cellStyle name="PSE1stColYear" xfId="21117"/>
    <cellStyle name="PSE1stColYear 10" xfId="21118"/>
    <cellStyle name="PSE1stColYear 11" xfId="21119"/>
    <cellStyle name="PSE1stColYear 2" xfId="21120"/>
    <cellStyle name="PSE1stColYear 2 2" xfId="21121"/>
    <cellStyle name="PSE1stColYear 2 2 2" xfId="21122"/>
    <cellStyle name="PSE1stColYear 2 2 3" xfId="21123"/>
    <cellStyle name="PSE1stColYear 2 2 4" xfId="21124"/>
    <cellStyle name="PSE1stColYear 2 2 5" xfId="21125"/>
    <cellStyle name="PSE1stColYear 2 3" xfId="21126"/>
    <cellStyle name="PSE1stColYear 2 4" xfId="21127"/>
    <cellStyle name="PSE1stColYear 2 5" xfId="21128"/>
    <cellStyle name="PSE1stColYear 2 6" xfId="21129"/>
    <cellStyle name="PSE1stColYear 2_cs_DSA_23-11-2011_cash upfront" xfId="21130"/>
    <cellStyle name="PSE1stColYear 3" xfId="21131"/>
    <cellStyle name="PSE1stColYear 3 2" xfId="21132"/>
    <cellStyle name="PSE1stColYear 3 3" xfId="21133"/>
    <cellStyle name="PSE1stColYear 3 4" xfId="21134"/>
    <cellStyle name="PSE1stColYear 3 5" xfId="21135"/>
    <cellStyle name="PSE1stColYear 4" xfId="21136"/>
    <cellStyle name="PSE1stColYear 5" xfId="21137"/>
    <cellStyle name="PSE1stColYear 6" xfId="21138"/>
    <cellStyle name="PSE1stColYear 7" xfId="21139"/>
    <cellStyle name="PSE1stColYear 8" xfId="21140"/>
    <cellStyle name="PSE1stColYear 9" xfId="21141"/>
    <cellStyle name="PSE1stColYear_cs_DSA_23-11-2011_cash upfront" xfId="21142"/>
    <cellStyle name="PSEHead1" xfId="21143"/>
    <cellStyle name="PSEHead1 2" xfId="21144"/>
    <cellStyle name="PSEHead1 2 2" xfId="21145"/>
    <cellStyle name="PSEHead1 2 3" xfId="21146"/>
    <cellStyle name="PSEHead1 2 4" xfId="21147"/>
    <cellStyle name="PSEHead1 2 5" xfId="21148"/>
    <cellStyle name="PSEHead1 3" xfId="21149"/>
    <cellStyle name="PSEHead1 4" xfId="21150"/>
    <cellStyle name="PSEHead1 5" xfId="21151"/>
    <cellStyle name="PSEHead1 6" xfId="21152"/>
    <cellStyle name="PSEHead1 7" xfId="21153"/>
    <cellStyle name="PSEHeadYear" xfId="21154"/>
    <cellStyle name="PSEHeadYear 10" xfId="21155"/>
    <cellStyle name="PSEHeadYear 11" xfId="21156"/>
    <cellStyle name="PSEHeadYear 2" xfId="21157"/>
    <cellStyle name="PSEHeadYear 2 2" xfId="21158"/>
    <cellStyle name="PSEHeadYear 2 2 2" xfId="21159"/>
    <cellStyle name="PSEHeadYear 2 2 3" xfId="21160"/>
    <cellStyle name="PSEHeadYear 2 2 4" xfId="21161"/>
    <cellStyle name="PSEHeadYear 2 2 5" xfId="21162"/>
    <cellStyle name="PSEHeadYear 2 3" xfId="21163"/>
    <cellStyle name="PSEHeadYear 2 4" xfId="21164"/>
    <cellStyle name="PSEHeadYear 2 5" xfId="21165"/>
    <cellStyle name="PSEHeadYear 2 6" xfId="21166"/>
    <cellStyle name="PSEHeadYear 2_cs_DSA_23-11-2011_cash upfront" xfId="21167"/>
    <cellStyle name="PSEHeadYear 3" xfId="21168"/>
    <cellStyle name="PSEHeadYear 3 2" xfId="21169"/>
    <cellStyle name="PSEHeadYear 3 3" xfId="21170"/>
    <cellStyle name="PSEHeadYear 3 4" xfId="21171"/>
    <cellStyle name="PSEHeadYear 3 5" xfId="21172"/>
    <cellStyle name="PSEHeadYear 4" xfId="21173"/>
    <cellStyle name="PSEHeadYear 5" xfId="21174"/>
    <cellStyle name="PSEHeadYear 6" xfId="21175"/>
    <cellStyle name="PSEHeadYear 7" xfId="21176"/>
    <cellStyle name="PSEHeadYear 8" xfId="21177"/>
    <cellStyle name="PSEHeadYear 9" xfId="21178"/>
    <cellStyle name="PSEHeadYear_cs_DSA_23-11-2011_cash upfront" xfId="21179"/>
    <cellStyle name="PSELastRow" xfId="21180"/>
    <cellStyle name="PSEMediumRow" xfId="21181"/>
    <cellStyle name="PSENotes" xfId="21182"/>
    <cellStyle name="PSENotes 2" xfId="21183"/>
    <cellStyle name="PSENotes 2 2" xfId="21184"/>
    <cellStyle name="PSENotes 2 3" xfId="21185"/>
    <cellStyle name="PSENotes 2 4" xfId="21186"/>
    <cellStyle name="PSENotes 2 5" xfId="21187"/>
    <cellStyle name="PSENotes 3" xfId="21188"/>
    <cellStyle name="PSENotes 4" xfId="21189"/>
    <cellStyle name="PSENotes 5" xfId="21190"/>
    <cellStyle name="PSENotes 6" xfId="21191"/>
    <cellStyle name="PSENotes 7" xfId="21192"/>
    <cellStyle name="PSENumber" xfId="21193"/>
    <cellStyle name="PSENumber 2" xfId="21194"/>
    <cellStyle name="PSENumber_cs_DSA_23-11-2011_cash upfront" xfId="21195"/>
    <cellStyle name="PSENumberTwoDigit" xfId="21196"/>
    <cellStyle name="PSENumberTwoDigit 2" xfId="21197"/>
    <cellStyle name="PSENumberTwoDigit_cs_DSA_23-11-2011_cash upfront" xfId="21198"/>
    <cellStyle name="PSEPercent" xfId="21199"/>
    <cellStyle name="PSEPercent 2" xfId="21200"/>
    <cellStyle name="PSEPercent_cs_DSA_23-11-2011_cash upfront" xfId="21201"/>
    <cellStyle name="PSEPercentOneDigit" xfId="21202"/>
    <cellStyle name="PSEPercentOneDigit 2" xfId="21203"/>
    <cellStyle name="PSEPercentOneDigit_cs_DSA_23-11-2011_cash upfront" xfId="21204"/>
    <cellStyle name="PSEPercentTwoDigit" xfId="21205"/>
    <cellStyle name="PSEPercentTwoDigit 2" xfId="21206"/>
    <cellStyle name="PSEPercentTwoDigit_cs_DSA_23-11-2011_cash upfront" xfId="21207"/>
    <cellStyle name="PSEPerUnit" xfId="21208"/>
    <cellStyle name="PSEPerUnit 2" xfId="21209"/>
    <cellStyle name="PSEPerUnit_cs_DSA_23-11-2011_cash upfront" xfId="21210"/>
    <cellStyle name="PSETableHeadline" xfId="21211"/>
    <cellStyle name="PSETableHeadline 2" xfId="21212"/>
    <cellStyle name="PSETableHeadline 2 2" xfId="21213"/>
    <cellStyle name="PSETableHeadline 2 3" xfId="21214"/>
    <cellStyle name="PSETableHeadline 2 4" xfId="21215"/>
    <cellStyle name="PSETableHeadline 2 5" xfId="21216"/>
    <cellStyle name="PSETableHeadline 3" xfId="21217"/>
    <cellStyle name="PSETableHeadline 4" xfId="21218"/>
    <cellStyle name="PSETableHeadline 5" xfId="21219"/>
    <cellStyle name="PSETableHeadline 6" xfId="21220"/>
    <cellStyle name="PSETableHeadline 7" xfId="21221"/>
    <cellStyle name="PSETreeParantheses" xfId="21222"/>
    <cellStyle name="PSETreeText" xfId="21223"/>
    <cellStyle name="PSETreeText 2" xfId="21224"/>
    <cellStyle name="PSETreeText 2 2" xfId="21225"/>
    <cellStyle name="PSETreeText 2 3" xfId="21226"/>
    <cellStyle name="PSETreeText 2 4" xfId="21227"/>
    <cellStyle name="PSETreeText 2 5" xfId="21228"/>
    <cellStyle name="PSETreeText 3" xfId="21229"/>
    <cellStyle name="PSETreeText 4" xfId="21230"/>
    <cellStyle name="PSETreeText 5" xfId="21231"/>
    <cellStyle name="PSETreeText 6" xfId="21232"/>
    <cellStyle name="PSETreeText 7" xfId="21233"/>
    <cellStyle name="PSEunit" xfId="21234"/>
    <cellStyle name="PSEunit 10" xfId="21235"/>
    <cellStyle name="PSEunit 11" xfId="21236"/>
    <cellStyle name="PSEunit 2" xfId="21237"/>
    <cellStyle name="PSEunit 2 2" xfId="21238"/>
    <cellStyle name="PSEunit 2 2 2" xfId="21239"/>
    <cellStyle name="PSEunit 2 2 3" xfId="21240"/>
    <cellStyle name="PSEunit 2 2 4" xfId="21241"/>
    <cellStyle name="PSEunit 2 2 5" xfId="21242"/>
    <cellStyle name="PSEunit 2 3" xfId="21243"/>
    <cellStyle name="PSEunit 2 4" xfId="21244"/>
    <cellStyle name="PSEunit 2 5" xfId="21245"/>
    <cellStyle name="PSEunit 2 6" xfId="21246"/>
    <cellStyle name="PSEunit 2_cs_DSA_23-11-2011_cash upfront" xfId="21247"/>
    <cellStyle name="PSEunit 3" xfId="21248"/>
    <cellStyle name="PSEunit 3 2" xfId="21249"/>
    <cellStyle name="PSEunit 3 3" xfId="21250"/>
    <cellStyle name="PSEunit 3 4" xfId="21251"/>
    <cellStyle name="PSEunit 3 5" xfId="21252"/>
    <cellStyle name="PSEunit 4" xfId="21253"/>
    <cellStyle name="PSEunit 5" xfId="21254"/>
    <cellStyle name="PSEunit 6" xfId="21255"/>
    <cellStyle name="PSEunit 7" xfId="21256"/>
    <cellStyle name="PSEunit 8" xfId="21257"/>
    <cellStyle name="PSEunit 9" xfId="21258"/>
    <cellStyle name="PSEunit_cs_DSA_23-11-2011_cash upfront" xfId="21259"/>
    <cellStyle name="PSEunitYear" xfId="21260"/>
    <cellStyle name="PSEunitYear 10" xfId="21261"/>
    <cellStyle name="PSEunitYear 11" xfId="21262"/>
    <cellStyle name="PSEunitYear 2" xfId="21263"/>
    <cellStyle name="PSEunitYear 2 2" xfId="21264"/>
    <cellStyle name="PSEunitYear 2 2 2" xfId="21265"/>
    <cellStyle name="PSEunitYear 2 2 3" xfId="21266"/>
    <cellStyle name="PSEunitYear 2 2 4" xfId="21267"/>
    <cellStyle name="PSEunitYear 2 2 5" xfId="21268"/>
    <cellStyle name="PSEunitYear 2 3" xfId="21269"/>
    <cellStyle name="PSEunitYear 2 4" xfId="21270"/>
    <cellStyle name="PSEunitYear 2 5" xfId="21271"/>
    <cellStyle name="PSEunitYear 2 6" xfId="21272"/>
    <cellStyle name="PSEunitYear 2_cs_DSA_23-11-2011_cash upfront" xfId="21273"/>
    <cellStyle name="PSEunitYear 3" xfId="21274"/>
    <cellStyle name="PSEunitYear 3 2" xfId="21275"/>
    <cellStyle name="PSEunitYear 3 3" xfId="21276"/>
    <cellStyle name="PSEunitYear 3 4" xfId="21277"/>
    <cellStyle name="PSEunitYear 3 5" xfId="21278"/>
    <cellStyle name="PSEunitYear 4" xfId="21279"/>
    <cellStyle name="PSEunitYear 5" xfId="21280"/>
    <cellStyle name="PSEunitYear 6" xfId="21281"/>
    <cellStyle name="PSEunitYear 7" xfId="21282"/>
    <cellStyle name="PSEunitYear 8" xfId="21283"/>
    <cellStyle name="PSEunitYear 9" xfId="21284"/>
    <cellStyle name="PSEunitYear_cs_DSA_23-11-2011_cash upfront" xfId="21285"/>
    <cellStyle name="PSHeading" xfId="21286"/>
    <cellStyle name="PSInt" xfId="21287"/>
    <cellStyle name="PSSpacer" xfId="21288"/>
    <cellStyle name="Publication" xfId="21289"/>
    <cellStyle name="Publication 2" xfId="21290"/>
    <cellStyle name="Publication 2 2" xfId="21291"/>
    <cellStyle name="Publication 2 3" xfId="21292"/>
    <cellStyle name="Publication 2 4" xfId="21293"/>
    <cellStyle name="Publication 2 5" xfId="21294"/>
    <cellStyle name="Publication 3" xfId="21295"/>
    <cellStyle name="Publication 4" xfId="21296"/>
    <cellStyle name="Publication 5" xfId="21297"/>
    <cellStyle name="Publication 6" xfId="21298"/>
    <cellStyle name="Publication 7" xfId="21299"/>
    <cellStyle name="Punto" xfId="21300"/>
    <cellStyle name="Punto0" xfId="21301"/>
    <cellStyle name="Red Text" xfId="21302"/>
    <cellStyle name="Red Text 10" xfId="21303"/>
    <cellStyle name="Red Text 11" xfId="21304"/>
    <cellStyle name="Red Text 12" xfId="21305"/>
    <cellStyle name="Red Text 2" xfId="21306"/>
    <cellStyle name="Red Text 2 2" xfId="21307"/>
    <cellStyle name="Red Text 2 2 2" xfId="21308"/>
    <cellStyle name="Red Text 2 2 2 2" xfId="21309"/>
    <cellStyle name="Red Text 2 2 2 2 2" xfId="21310"/>
    <cellStyle name="Red Text 2 2 2 3" xfId="21311"/>
    <cellStyle name="Red Text 2 2 2 4" xfId="21312"/>
    <cellStyle name="Red Text 2 2 3" xfId="21313"/>
    <cellStyle name="Red Text 2 2 3 2" xfId="21314"/>
    <cellStyle name="Red Text 2 2 4" xfId="21315"/>
    <cellStyle name="Red Text 2 3" xfId="21316"/>
    <cellStyle name="Red Text 2 3 2" xfId="21317"/>
    <cellStyle name="Red Text 2 3 2 2" xfId="21318"/>
    <cellStyle name="Red Text 2 3 2 3" xfId="21319"/>
    <cellStyle name="Red Text 2 3 3" xfId="21320"/>
    <cellStyle name="Red Text 2 3 3 2" xfId="21321"/>
    <cellStyle name="Red Text 2 3 4" xfId="21322"/>
    <cellStyle name="Red Text 2 4" xfId="21323"/>
    <cellStyle name="Red Text 2 4 2" xfId="21324"/>
    <cellStyle name="Red Text 2 4 2 2" xfId="21325"/>
    <cellStyle name="Red Text 2 4 3" xfId="21326"/>
    <cellStyle name="Red Text 2 4 3 2" xfId="21327"/>
    <cellStyle name="Red Text 2 5" xfId="21328"/>
    <cellStyle name="Red Text 2 5 2" xfId="21329"/>
    <cellStyle name="Red Text 2 5 2 2" xfId="21330"/>
    <cellStyle name="Red Text 2 5 3" xfId="21331"/>
    <cellStyle name="Red Text 2 6" xfId="21332"/>
    <cellStyle name="Red Text 2 6 2" xfId="21333"/>
    <cellStyle name="Red Text 2 6 2 2" xfId="21334"/>
    <cellStyle name="Red Text 2 6 3" xfId="21335"/>
    <cellStyle name="Red Text 2 7" xfId="21336"/>
    <cellStyle name="Red Text 2 7 2" xfId="21337"/>
    <cellStyle name="Red Text 2 7 2 2" xfId="21338"/>
    <cellStyle name="Red Text 2 7 3" xfId="21339"/>
    <cellStyle name="Red Text 2 8" xfId="21340"/>
    <cellStyle name="Red Text 2 8 2" xfId="21341"/>
    <cellStyle name="Red Text 3" xfId="21342"/>
    <cellStyle name="Red Text 3 2" xfId="21343"/>
    <cellStyle name="Red Text 3 2 2" xfId="21344"/>
    <cellStyle name="Red Text 3 2 2 2" xfId="21345"/>
    <cellStyle name="Red Text 3 2 3" xfId="21346"/>
    <cellStyle name="Red Text 3 3" xfId="21347"/>
    <cellStyle name="Red Text 3 3 2" xfId="21348"/>
    <cellStyle name="Red Text 3 4" xfId="21349"/>
    <cellStyle name="Red Text 4" xfId="21350"/>
    <cellStyle name="Red Text 4 2" xfId="21351"/>
    <cellStyle name="Red Text 4 2 2" xfId="21352"/>
    <cellStyle name="Red Text 4 2 3" xfId="21353"/>
    <cellStyle name="Red Text 4 3" xfId="21354"/>
    <cellStyle name="Red Text 4 3 2" xfId="21355"/>
    <cellStyle name="Red Text 4 4" xfId="21356"/>
    <cellStyle name="Red Text 5" xfId="21357"/>
    <cellStyle name="Red Text 5 2" xfId="21358"/>
    <cellStyle name="Red Text 5 2 2" xfId="21359"/>
    <cellStyle name="Red Text 5 3" xfId="21360"/>
    <cellStyle name="Red Text 5 3 2" xfId="21361"/>
    <cellStyle name="Red Text 6" xfId="21362"/>
    <cellStyle name="Red Text 6 2" xfId="21363"/>
    <cellStyle name="Red Text 6 2 2" xfId="21364"/>
    <cellStyle name="Red Text 6 3" xfId="21365"/>
    <cellStyle name="Red Text 7" xfId="21366"/>
    <cellStyle name="Red Text 7 2" xfId="21367"/>
    <cellStyle name="Red Text 7 2 2" xfId="21368"/>
    <cellStyle name="Red Text 7 3" xfId="21369"/>
    <cellStyle name="Red Text 8" xfId="21370"/>
    <cellStyle name="Red Text 8 2" xfId="21371"/>
    <cellStyle name="Red Text 8 2 2" xfId="21372"/>
    <cellStyle name="Red Text 8 3" xfId="21373"/>
    <cellStyle name="Red Text 9" xfId="21374"/>
    <cellStyle name="Red Text 9 2" xfId="21375"/>
    <cellStyle name="reduced" xfId="21376"/>
    <cellStyle name="Result" xfId="21377"/>
    <cellStyle name="Result2" xfId="21378"/>
    <cellStyle name="Richard" xfId="21379"/>
    <cellStyle name="SAPBEXaggData" xfId="21380"/>
    <cellStyle name="SAPBEXaggDataEmph" xfId="21381"/>
    <cellStyle name="SAPBEXaggItem" xfId="21382"/>
    <cellStyle name="SAPBEXaggItemX" xfId="21383"/>
    <cellStyle name="SAPBEXaggItemX 10" xfId="21384"/>
    <cellStyle name="SAPBEXaggItemX 10 2" xfId="21385"/>
    <cellStyle name="SAPBEXaggItemX 10 2 2" xfId="21386"/>
    <cellStyle name="SAPBEXaggItemX 10 2 2 2" xfId="21387"/>
    <cellStyle name="SAPBEXaggItemX 10 2 3" xfId="21388"/>
    <cellStyle name="SAPBEXaggItemX 10 3" xfId="21389"/>
    <cellStyle name="SAPBEXaggItemX 10 3 2" xfId="21390"/>
    <cellStyle name="SAPBEXaggItemX 10 4" xfId="21391"/>
    <cellStyle name="SAPBEXaggItemX 10 4 2" xfId="21392"/>
    <cellStyle name="SAPBEXaggItemX 10 5" xfId="21393"/>
    <cellStyle name="SAPBEXaggItemX 10 5 2" xfId="21394"/>
    <cellStyle name="SAPBEXaggItemX 10 6" xfId="21395"/>
    <cellStyle name="SAPBEXaggItemX 10 7" xfId="21396"/>
    <cellStyle name="SAPBEXaggItemX 10 8" xfId="21397"/>
    <cellStyle name="SAPBEXaggItemX 11" xfId="21398"/>
    <cellStyle name="SAPBEXaggItemX 11 2" xfId="21399"/>
    <cellStyle name="SAPBEXaggItemX 11 2 2" xfId="21400"/>
    <cellStyle name="SAPBEXaggItemX 11 2 2 2" xfId="21401"/>
    <cellStyle name="SAPBEXaggItemX 11 2 3" xfId="21402"/>
    <cellStyle name="SAPBEXaggItemX 11 3" xfId="21403"/>
    <cellStyle name="SAPBEXaggItemX 11 3 2" xfId="21404"/>
    <cellStyle name="SAPBEXaggItemX 11 4" xfId="21405"/>
    <cellStyle name="SAPBEXaggItemX 11 4 2" xfId="21406"/>
    <cellStyle name="SAPBEXaggItemX 11 5" xfId="21407"/>
    <cellStyle name="SAPBEXaggItemX 11 5 2" xfId="21408"/>
    <cellStyle name="SAPBEXaggItemX 11 6" xfId="21409"/>
    <cellStyle name="SAPBEXaggItemX 11 7" xfId="21410"/>
    <cellStyle name="SAPBEXaggItemX 12" xfId="21411"/>
    <cellStyle name="SAPBEXaggItemX 12 2" xfId="21412"/>
    <cellStyle name="SAPBEXaggItemX 12 2 2" xfId="21413"/>
    <cellStyle name="SAPBEXaggItemX 12 3" xfId="21414"/>
    <cellStyle name="SAPBEXaggItemX 12 4" xfId="21415"/>
    <cellStyle name="SAPBEXaggItemX 13" xfId="21416"/>
    <cellStyle name="SAPBEXaggItemX 13 2" xfId="21417"/>
    <cellStyle name="SAPBEXaggItemX 13 2 2" xfId="21418"/>
    <cellStyle name="SAPBEXaggItemX 13 3" xfId="21419"/>
    <cellStyle name="SAPBEXaggItemX 13 4" xfId="21420"/>
    <cellStyle name="SAPBEXaggItemX 13 5" xfId="21421"/>
    <cellStyle name="SAPBEXaggItemX 14" xfId="21422"/>
    <cellStyle name="SAPBEXaggItemX 14 2" xfId="21423"/>
    <cellStyle name="SAPBEXaggItemX 14 2 2" xfId="21424"/>
    <cellStyle name="SAPBEXaggItemX 14 3" xfId="21425"/>
    <cellStyle name="SAPBEXaggItemX 14 4" xfId="21426"/>
    <cellStyle name="SAPBEXaggItemX 14 5" xfId="21427"/>
    <cellStyle name="SAPBEXaggItemX 15" xfId="21428"/>
    <cellStyle name="SAPBEXaggItemX 15 2" xfId="21429"/>
    <cellStyle name="SAPBEXaggItemX 16" xfId="21430"/>
    <cellStyle name="SAPBEXaggItemX 16 2" xfId="21431"/>
    <cellStyle name="SAPBEXaggItemX 17" xfId="21432"/>
    <cellStyle name="SAPBEXaggItemX 17 2" xfId="21433"/>
    <cellStyle name="SAPBEXaggItemX 18" xfId="21434"/>
    <cellStyle name="SAPBEXaggItemX 19" xfId="21435"/>
    <cellStyle name="SAPBEXaggItemX 2" xfId="21436"/>
    <cellStyle name="SAPBEXaggItemX 2 10" xfId="21437"/>
    <cellStyle name="SAPBEXaggItemX 2 10 10" xfId="21438"/>
    <cellStyle name="SAPBEXaggItemX 2 10 11" xfId="21439"/>
    <cellStyle name="SAPBEXaggItemX 2 10 2" xfId="21440"/>
    <cellStyle name="SAPBEXaggItemX 2 10 2 2" xfId="21441"/>
    <cellStyle name="SAPBEXaggItemX 2 10 2 2 2" xfId="21442"/>
    <cellStyle name="SAPBEXaggItemX 2 10 2 2 2 2" xfId="21443"/>
    <cellStyle name="SAPBEXaggItemX 2 10 2 2 3" xfId="21444"/>
    <cellStyle name="SAPBEXaggItemX 2 10 2 3" xfId="21445"/>
    <cellStyle name="SAPBEXaggItemX 2 10 2 3 2" xfId="21446"/>
    <cellStyle name="SAPBEXaggItemX 2 10 2 4" xfId="21447"/>
    <cellStyle name="SAPBEXaggItemX 2 10 2 4 2" xfId="21448"/>
    <cellStyle name="SAPBEXaggItemX 2 10 2 5" xfId="21449"/>
    <cellStyle name="SAPBEXaggItemX 2 10 2 5 2" xfId="21450"/>
    <cellStyle name="SAPBEXaggItemX 2 10 2 6" xfId="21451"/>
    <cellStyle name="SAPBEXaggItemX 2 10 3" xfId="21452"/>
    <cellStyle name="SAPBEXaggItemX 2 10 3 2" xfId="21453"/>
    <cellStyle name="SAPBEXaggItemX 2 10 3 2 2" xfId="21454"/>
    <cellStyle name="SAPBEXaggItemX 2 10 3 2 2 2" xfId="21455"/>
    <cellStyle name="SAPBEXaggItemX 2 10 3 2 3" xfId="21456"/>
    <cellStyle name="SAPBEXaggItemX 2 10 3 3" xfId="21457"/>
    <cellStyle name="SAPBEXaggItemX 2 10 3 3 2" xfId="21458"/>
    <cellStyle name="SAPBEXaggItemX 2 10 3 4" xfId="21459"/>
    <cellStyle name="SAPBEXaggItemX 2 10 3 4 2" xfId="21460"/>
    <cellStyle name="SAPBEXaggItemX 2 10 3 5" xfId="21461"/>
    <cellStyle name="SAPBEXaggItemX 2 10 3 5 2" xfId="21462"/>
    <cellStyle name="SAPBEXaggItemX 2 10 3 6" xfId="21463"/>
    <cellStyle name="SAPBEXaggItemX 2 10 3 7" xfId="21464"/>
    <cellStyle name="SAPBEXaggItemX 2 10 3 8" xfId="21465"/>
    <cellStyle name="SAPBEXaggItemX 2 10 4" xfId="21466"/>
    <cellStyle name="SAPBEXaggItemX 2 10 4 2" xfId="21467"/>
    <cellStyle name="SAPBEXaggItemX 2 10 4 2 2" xfId="21468"/>
    <cellStyle name="SAPBEXaggItemX 2 10 4 3" xfId="21469"/>
    <cellStyle name="SAPBEXaggItemX 2 10 4 4" xfId="21470"/>
    <cellStyle name="SAPBEXaggItemX 2 10 4 5" xfId="21471"/>
    <cellStyle name="SAPBEXaggItemX 2 10 5" xfId="21472"/>
    <cellStyle name="SAPBEXaggItemX 2 10 5 2" xfId="21473"/>
    <cellStyle name="SAPBEXaggItemX 2 10 5 2 2" xfId="21474"/>
    <cellStyle name="SAPBEXaggItemX 2 10 5 3" xfId="21475"/>
    <cellStyle name="SAPBEXaggItemX 2 10 5 4" xfId="21476"/>
    <cellStyle name="SAPBEXaggItemX 2 10 5 5" xfId="21477"/>
    <cellStyle name="SAPBEXaggItemX 2 10 6" xfId="21478"/>
    <cellStyle name="SAPBEXaggItemX 2 10 6 2" xfId="21479"/>
    <cellStyle name="SAPBEXaggItemX 2 10 6 2 2" xfId="21480"/>
    <cellStyle name="SAPBEXaggItemX 2 10 6 3" xfId="21481"/>
    <cellStyle name="SAPBEXaggItemX 2 10 6 4" xfId="21482"/>
    <cellStyle name="SAPBEXaggItemX 2 10 6 5" xfId="21483"/>
    <cellStyle name="SAPBEXaggItemX 2 10 7" xfId="21484"/>
    <cellStyle name="SAPBEXaggItemX 2 10 7 2" xfId="21485"/>
    <cellStyle name="SAPBEXaggItemX 2 10 7 3" xfId="21486"/>
    <cellStyle name="SAPBEXaggItemX 2 10 7 4" xfId="21487"/>
    <cellStyle name="SAPBEXaggItemX 2 10 8" xfId="21488"/>
    <cellStyle name="SAPBEXaggItemX 2 10 8 2" xfId="21489"/>
    <cellStyle name="SAPBEXaggItemX 2 10 9" xfId="21490"/>
    <cellStyle name="SAPBEXaggItemX 2 10 9 2" xfId="21491"/>
    <cellStyle name="SAPBEXaggItemX 2 11" xfId="21492"/>
    <cellStyle name="SAPBEXaggItemX 2 11 10" xfId="21493"/>
    <cellStyle name="SAPBEXaggItemX 2 11 11" xfId="21494"/>
    <cellStyle name="SAPBEXaggItemX 2 11 2" xfId="21495"/>
    <cellStyle name="SAPBEXaggItemX 2 11 2 2" xfId="21496"/>
    <cellStyle name="SAPBEXaggItemX 2 11 2 2 2" xfId="21497"/>
    <cellStyle name="SAPBEXaggItemX 2 11 2 2 2 2" xfId="21498"/>
    <cellStyle name="SAPBEXaggItemX 2 11 2 2 3" xfId="21499"/>
    <cellStyle name="SAPBEXaggItemX 2 11 2 3" xfId="21500"/>
    <cellStyle name="SAPBEXaggItemX 2 11 2 3 2" xfId="21501"/>
    <cellStyle name="SAPBEXaggItemX 2 11 2 4" xfId="21502"/>
    <cellStyle name="SAPBEXaggItemX 2 11 2 4 2" xfId="21503"/>
    <cellStyle name="SAPBEXaggItemX 2 11 2 5" xfId="21504"/>
    <cellStyle name="SAPBEXaggItemX 2 11 2 5 2" xfId="21505"/>
    <cellStyle name="SAPBEXaggItemX 2 11 2 6" xfId="21506"/>
    <cellStyle name="SAPBEXaggItemX 2 11 3" xfId="21507"/>
    <cellStyle name="SAPBEXaggItemX 2 11 3 2" xfId="21508"/>
    <cellStyle name="SAPBEXaggItemX 2 11 3 2 2" xfId="21509"/>
    <cellStyle name="SAPBEXaggItemX 2 11 3 2 2 2" xfId="21510"/>
    <cellStyle name="SAPBEXaggItemX 2 11 3 2 3" xfId="21511"/>
    <cellStyle name="SAPBEXaggItemX 2 11 3 3" xfId="21512"/>
    <cellStyle name="SAPBEXaggItemX 2 11 3 3 2" xfId="21513"/>
    <cellStyle name="SAPBEXaggItemX 2 11 3 4" xfId="21514"/>
    <cellStyle name="SAPBEXaggItemX 2 11 3 4 2" xfId="21515"/>
    <cellStyle name="SAPBEXaggItemX 2 11 3 5" xfId="21516"/>
    <cellStyle name="SAPBEXaggItemX 2 11 3 5 2" xfId="21517"/>
    <cellStyle name="SAPBEXaggItemX 2 11 3 6" xfId="21518"/>
    <cellStyle name="SAPBEXaggItemX 2 11 3 7" xfId="21519"/>
    <cellStyle name="SAPBEXaggItemX 2 11 3 8" xfId="21520"/>
    <cellStyle name="SAPBEXaggItemX 2 11 4" xfId="21521"/>
    <cellStyle name="SAPBEXaggItemX 2 11 4 2" xfId="21522"/>
    <cellStyle name="SAPBEXaggItemX 2 11 4 2 2" xfId="21523"/>
    <cellStyle name="SAPBEXaggItemX 2 11 4 3" xfId="21524"/>
    <cellStyle name="SAPBEXaggItemX 2 11 4 4" xfId="21525"/>
    <cellStyle name="SAPBEXaggItemX 2 11 4 5" xfId="21526"/>
    <cellStyle name="SAPBEXaggItemX 2 11 5" xfId="21527"/>
    <cellStyle name="SAPBEXaggItemX 2 11 5 2" xfId="21528"/>
    <cellStyle name="SAPBEXaggItemX 2 11 5 2 2" xfId="21529"/>
    <cellStyle name="SAPBEXaggItemX 2 11 5 3" xfId="21530"/>
    <cellStyle name="SAPBEXaggItemX 2 11 5 4" xfId="21531"/>
    <cellStyle name="SAPBEXaggItemX 2 11 5 5" xfId="21532"/>
    <cellStyle name="SAPBEXaggItemX 2 11 6" xfId="21533"/>
    <cellStyle name="SAPBEXaggItemX 2 11 6 2" xfId="21534"/>
    <cellStyle name="SAPBEXaggItemX 2 11 6 2 2" xfId="21535"/>
    <cellStyle name="SAPBEXaggItemX 2 11 6 3" xfId="21536"/>
    <cellStyle name="SAPBEXaggItemX 2 11 6 4" xfId="21537"/>
    <cellStyle name="SAPBEXaggItemX 2 11 6 5" xfId="21538"/>
    <cellStyle name="SAPBEXaggItemX 2 11 7" xfId="21539"/>
    <cellStyle name="SAPBEXaggItemX 2 11 7 2" xfId="21540"/>
    <cellStyle name="SAPBEXaggItemX 2 11 7 3" xfId="21541"/>
    <cellStyle name="SAPBEXaggItemX 2 11 7 4" xfId="21542"/>
    <cellStyle name="SAPBEXaggItemX 2 11 8" xfId="21543"/>
    <cellStyle name="SAPBEXaggItemX 2 11 8 2" xfId="21544"/>
    <cellStyle name="SAPBEXaggItemX 2 11 9" xfId="21545"/>
    <cellStyle name="SAPBEXaggItemX 2 11 9 2" xfId="21546"/>
    <cellStyle name="SAPBEXaggItemX 2 12" xfId="21547"/>
    <cellStyle name="SAPBEXaggItemX 2 12 10" xfId="21548"/>
    <cellStyle name="SAPBEXaggItemX 2 12 11" xfId="21549"/>
    <cellStyle name="SAPBEXaggItemX 2 12 2" xfId="21550"/>
    <cellStyle name="SAPBEXaggItemX 2 12 2 2" xfId="21551"/>
    <cellStyle name="SAPBEXaggItemX 2 12 2 2 2" xfId="21552"/>
    <cellStyle name="SAPBEXaggItemX 2 12 2 2 2 2" xfId="21553"/>
    <cellStyle name="SAPBEXaggItemX 2 12 2 2 3" xfId="21554"/>
    <cellStyle name="SAPBEXaggItemX 2 12 2 3" xfId="21555"/>
    <cellStyle name="SAPBEXaggItemX 2 12 2 3 2" xfId="21556"/>
    <cellStyle name="SAPBEXaggItemX 2 12 2 4" xfId="21557"/>
    <cellStyle name="SAPBEXaggItemX 2 12 2 4 2" xfId="21558"/>
    <cellStyle name="SAPBEXaggItemX 2 12 2 5" xfId="21559"/>
    <cellStyle name="SAPBEXaggItemX 2 12 2 5 2" xfId="21560"/>
    <cellStyle name="SAPBEXaggItemX 2 12 2 6" xfId="21561"/>
    <cellStyle name="SAPBEXaggItemX 2 12 3" xfId="21562"/>
    <cellStyle name="SAPBEXaggItemX 2 12 3 2" xfId="21563"/>
    <cellStyle name="SAPBEXaggItemX 2 12 3 2 2" xfId="21564"/>
    <cellStyle name="SAPBEXaggItemX 2 12 3 2 2 2" xfId="21565"/>
    <cellStyle name="SAPBEXaggItemX 2 12 3 2 3" xfId="21566"/>
    <cellStyle name="SAPBEXaggItemX 2 12 3 3" xfId="21567"/>
    <cellStyle name="SAPBEXaggItemX 2 12 3 3 2" xfId="21568"/>
    <cellStyle name="SAPBEXaggItemX 2 12 3 4" xfId="21569"/>
    <cellStyle name="SAPBEXaggItemX 2 12 3 4 2" xfId="21570"/>
    <cellStyle name="SAPBEXaggItemX 2 12 3 5" xfId="21571"/>
    <cellStyle name="SAPBEXaggItemX 2 12 3 5 2" xfId="21572"/>
    <cellStyle name="SAPBEXaggItemX 2 12 3 6" xfId="21573"/>
    <cellStyle name="SAPBEXaggItemX 2 12 3 7" xfId="21574"/>
    <cellStyle name="SAPBEXaggItemX 2 12 3 8" xfId="21575"/>
    <cellStyle name="SAPBEXaggItemX 2 12 4" xfId="21576"/>
    <cellStyle name="SAPBEXaggItemX 2 12 4 2" xfId="21577"/>
    <cellStyle name="SAPBEXaggItemX 2 12 4 2 2" xfId="21578"/>
    <cellStyle name="SAPBEXaggItemX 2 12 4 3" xfId="21579"/>
    <cellStyle name="SAPBEXaggItemX 2 12 4 4" xfId="21580"/>
    <cellStyle name="SAPBEXaggItemX 2 12 4 5" xfId="21581"/>
    <cellStyle name="SAPBEXaggItemX 2 12 5" xfId="21582"/>
    <cellStyle name="SAPBEXaggItemX 2 12 5 2" xfId="21583"/>
    <cellStyle name="SAPBEXaggItemX 2 12 5 2 2" xfId="21584"/>
    <cellStyle name="SAPBEXaggItemX 2 12 5 3" xfId="21585"/>
    <cellStyle name="SAPBEXaggItemX 2 12 5 4" xfId="21586"/>
    <cellStyle name="SAPBEXaggItemX 2 12 5 5" xfId="21587"/>
    <cellStyle name="SAPBEXaggItemX 2 12 6" xfId="21588"/>
    <cellStyle name="SAPBEXaggItemX 2 12 6 2" xfId="21589"/>
    <cellStyle name="SAPBEXaggItemX 2 12 6 2 2" xfId="21590"/>
    <cellStyle name="SAPBEXaggItemX 2 12 6 3" xfId="21591"/>
    <cellStyle name="SAPBEXaggItemX 2 12 6 4" xfId="21592"/>
    <cellStyle name="SAPBEXaggItemX 2 12 6 5" xfId="21593"/>
    <cellStyle name="SAPBEXaggItemX 2 12 7" xfId="21594"/>
    <cellStyle name="SAPBEXaggItemX 2 12 7 2" xfId="21595"/>
    <cellStyle name="SAPBEXaggItemX 2 12 7 3" xfId="21596"/>
    <cellStyle name="SAPBEXaggItemX 2 12 7 4" xfId="21597"/>
    <cellStyle name="SAPBEXaggItemX 2 12 8" xfId="21598"/>
    <cellStyle name="SAPBEXaggItemX 2 12 8 2" xfId="21599"/>
    <cellStyle name="SAPBEXaggItemX 2 12 9" xfId="21600"/>
    <cellStyle name="SAPBEXaggItemX 2 12 9 2" xfId="21601"/>
    <cellStyle name="SAPBEXaggItemX 2 13" xfId="21602"/>
    <cellStyle name="SAPBEXaggItemX 2 13 10" xfId="21603"/>
    <cellStyle name="SAPBEXaggItemX 2 13 11" xfId="21604"/>
    <cellStyle name="SAPBEXaggItemX 2 13 2" xfId="21605"/>
    <cellStyle name="SAPBEXaggItemX 2 13 2 2" xfId="21606"/>
    <cellStyle name="SAPBEXaggItemX 2 13 2 2 2" xfId="21607"/>
    <cellStyle name="SAPBEXaggItemX 2 13 2 2 2 2" xfId="21608"/>
    <cellStyle name="SAPBEXaggItemX 2 13 2 2 3" xfId="21609"/>
    <cellStyle name="SAPBEXaggItemX 2 13 2 3" xfId="21610"/>
    <cellStyle name="SAPBEXaggItemX 2 13 2 3 2" xfId="21611"/>
    <cellStyle name="SAPBEXaggItemX 2 13 2 4" xfId="21612"/>
    <cellStyle name="SAPBEXaggItemX 2 13 2 4 2" xfId="21613"/>
    <cellStyle name="SAPBEXaggItemX 2 13 2 5" xfId="21614"/>
    <cellStyle name="SAPBEXaggItemX 2 13 2 5 2" xfId="21615"/>
    <cellStyle name="SAPBEXaggItemX 2 13 2 6" xfId="21616"/>
    <cellStyle name="SAPBEXaggItemX 2 13 3" xfId="21617"/>
    <cellStyle name="SAPBEXaggItemX 2 13 3 2" xfId="21618"/>
    <cellStyle name="SAPBEXaggItemX 2 13 3 2 2" xfId="21619"/>
    <cellStyle name="SAPBEXaggItemX 2 13 3 2 2 2" xfId="21620"/>
    <cellStyle name="SAPBEXaggItemX 2 13 3 2 3" xfId="21621"/>
    <cellStyle name="SAPBEXaggItemX 2 13 3 3" xfId="21622"/>
    <cellStyle name="SAPBEXaggItemX 2 13 3 3 2" xfId="21623"/>
    <cellStyle name="SAPBEXaggItemX 2 13 3 4" xfId="21624"/>
    <cellStyle name="SAPBEXaggItemX 2 13 3 4 2" xfId="21625"/>
    <cellStyle name="SAPBEXaggItemX 2 13 3 5" xfId="21626"/>
    <cellStyle name="SAPBEXaggItemX 2 13 3 5 2" xfId="21627"/>
    <cellStyle name="SAPBEXaggItemX 2 13 3 6" xfId="21628"/>
    <cellStyle name="SAPBEXaggItemX 2 13 3 7" xfId="21629"/>
    <cellStyle name="SAPBEXaggItemX 2 13 3 8" xfId="21630"/>
    <cellStyle name="SAPBEXaggItemX 2 13 4" xfId="21631"/>
    <cellStyle name="SAPBEXaggItemX 2 13 4 2" xfId="21632"/>
    <cellStyle name="SAPBEXaggItemX 2 13 4 2 2" xfId="21633"/>
    <cellStyle name="SAPBEXaggItemX 2 13 4 3" xfId="21634"/>
    <cellStyle name="SAPBEXaggItemX 2 13 4 4" xfId="21635"/>
    <cellStyle name="SAPBEXaggItemX 2 13 4 5" xfId="21636"/>
    <cellStyle name="SAPBEXaggItemX 2 13 5" xfId="21637"/>
    <cellStyle name="SAPBEXaggItemX 2 13 5 2" xfId="21638"/>
    <cellStyle name="SAPBEXaggItemX 2 13 5 2 2" xfId="21639"/>
    <cellStyle name="SAPBEXaggItemX 2 13 5 3" xfId="21640"/>
    <cellStyle name="SAPBEXaggItemX 2 13 5 4" xfId="21641"/>
    <cellStyle name="SAPBEXaggItemX 2 13 5 5" xfId="21642"/>
    <cellStyle name="SAPBEXaggItemX 2 13 6" xfId="21643"/>
    <cellStyle name="SAPBEXaggItemX 2 13 6 2" xfId="21644"/>
    <cellStyle name="SAPBEXaggItemX 2 13 6 2 2" xfId="21645"/>
    <cellStyle name="SAPBEXaggItemX 2 13 6 3" xfId="21646"/>
    <cellStyle name="SAPBEXaggItemX 2 13 6 4" xfId="21647"/>
    <cellStyle name="SAPBEXaggItemX 2 13 6 5" xfId="21648"/>
    <cellStyle name="SAPBEXaggItemX 2 13 7" xfId="21649"/>
    <cellStyle name="SAPBEXaggItemX 2 13 7 2" xfId="21650"/>
    <cellStyle name="SAPBEXaggItemX 2 13 7 3" xfId="21651"/>
    <cellStyle name="SAPBEXaggItemX 2 13 7 4" xfId="21652"/>
    <cellStyle name="SAPBEXaggItemX 2 13 8" xfId="21653"/>
    <cellStyle name="SAPBEXaggItemX 2 13 8 2" xfId="21654"/>
    <cellStyle name="SAPBEXaggItemX 2 13 9" xfId="21655"/>
    <cellStyle name="SAPBEXaggItemX 2 13 9 2" xfId="21656"/>
    <cellStyle name="SAPBEXaggItemX 2 14" xfId="21657"/>
    <cellStyle name="SAPBEXaggItemX 2 14 10" xfId="21658"/>
    <cellStyle name="SAPBEXaggItemX 2 14 11" xfId="21659"/>
    <cellStyle name="SAPBEXaggItemX 2 14 2" xfId="21660"/>
    <cellStyle name="SAPBEXaggItemX 2 14 2 2" xfId="21661"/>
    <cellStyle name="SAPBEXaggItemX 2 14 2 2 2" xfId="21662"/>
    <cellStyle name="SAPBEXaggItemX 2 14 2 2 2 2" xfId="21663"/>
    <cellStyle name="SAPBEXaggItemX 2 14 2 2 3" xfId="21664"/>
    <cellStyle name="SAPBEXaggItemX 2 14 2 3" xfId="21665"/>
    <cellStyle name="SAPBEXaggItemX 2 14 2 3 2" xfId="21666"/>
    <cellStyle name="SAPBEXaggItemX 2 14 2 4" xfId="21667"/>
    <cellStyle name="SAPBEXaggItemX 2 14 2 4 2" xfId="21668"/>
    <cellStyle name="SAPBEXaggItemX 2 14 2 5" xfId="21669"/>
    <cellStyle name="SAPBEXaggItemX 2 14 2 5 2" xfId="21670"/>
    <cellStyle name="SAPBEXaggItemX 2 14 2 6" xfId="21671"/>
    <cellStyle name="SAPBEXaggItemX 2 14 3" xfId="21672"/>
    <cellStyle name="SAPBEXaggItemX 2 14 3 2" xfId="21673"/>
    <cellStyle name="SAPBEXaggItemX 2 14 3 2 2" xfId="21674"/>
    <cellStyle name="SAPBEXaggItemX 2 14 3 2 2 2" xfId="21675"/>
    <cellStyle name="SAPBEXaggItemX 2 14 3 2 3" xfId="21676"/>
    <cellStyle name="SAPBEXaggItemX 2 14 3 3" xfId="21677"/>
    <cellStyle name="SAPBEXaggItemX 2 14 3 3 2" xfId="21678"/>
    <cellStyle name="SAPBEXaggItemX 2 14 3 4" xfId="21679"/>
    <cellStyle name="SAPBEXaggItemX 2 14 3 4 2" xfId="21680"/>
    <cellStyle name="SAPBEXaggItemX 2 14 3 5" xfId="21681"/>
    <cellStyle name="SAPBEXaggItemX 2 14 3 5 2" xfId="21682"/>
    <cellStyle name="SAPBEXaggItemX 2 14 3 6" xfId="21683"/>
    <cellStyle name="SAPBEXaggItemX 2 14 3 7" xfId="21684"/>
    <cellStyle name="SAPBEXaggItemX 2 14 3 8" xfId="21685"/>
    <cellStyle name="SAPBEXaggItemX 2 14 4" xfId="21686"/>
    <cellStyle name="SAPBEXaggItemX 2 14 4 2" xfId="21687"/>
    <cellStyle name="SAPBEXaggItemX 2 14 4 2 2" xfId="21688"/>
    <cellStyle name="SAPBEXaggItemX 2 14 4 3" xfId="21689"/>
    <cellStyle name="SAPBEXaggItemX 2 14 4 4" xfId="21690"/>
    <cellStyle name="SAPBEXaggItemX 2 14 4 5" xfId="21691"/>
    <cellStyle name="SAPBEXaggItemX 2 14 5" xfId="21692"/>
    <cellStyle name="SAPBEXaggItemX 2 14 5 2" xfId="21693"/>
    <cellStyle name="SAPBEXaggItemX 2 14 5 2 2" xfId="21694"/>
    <cellStyle name="SAPBEXaggItemX 2 14 5 3" xfId="21695"/>
    <cellStyle name="SAPBEXaggItemX 2 14 5 4" xfId="21696"/>
    <cellStyle name="SAPBEXaggItemX 2 14 5 5" xfId="21697"/>
    <cellStyle name="SAPBEXaggItemX 2 14 6" xfId="21698"/>
    <cellStyle name="SAPBEXaggItemX 2 14 6 2" xfId="21699"/>
    <cellStyle name="SAPBEXaggItemX 2 14 6 2 2" xfId="21700"/>
    <cellStyle name="SAPBEXaggItemX 2 14 6 3" xfId="21701"/>
    <cellStyle name="SAPBEXaggItemX 2 14 6 4" xfId="21702"/>
    <cellStyle name="SAPBEXaggItemX 2 14 6 5" xfId="21703"/>
    <cellStyle name="SAPBEXaggItemX 2 14 7" xfId="21704"/>
    <cellStyle name="SAPBEXaggItemX 2 14 7 2" xfId="21705"/>
    <cellStyle name="SAPBEXaggItemX 2 14 7 3" xfId="21706"/>
    <cellStyle name="SAPBEXaggItemX 2 14 7 4" xfId="21707"/>
    <cellStyle name="SAPBEXaggItemX 2 14 8" xfId="21708"/>
    <cellStyle name="SAPBEXaggItemX 2 14 8 2" xfId="21709"/>
    <cellStyle name="SAPBEXaggItemX 2 14 9" xfId="21710"/>
    <cellStyle name="SAPBEXaggItemX 2 14 9 2" xfId="21711"/>
    <cellStyle name="SAPBEXaggItemX 2 15" xfId="21712"/>
    <cellStyle name="SAPBEXaggItemX 2 15 10" xfId="21713"/>
    <cellStyle name="SAPBEXaggItemX 2 15 11" xfId="21714"/>
    <cellStyle name="SAPBEXaggItemX 2 15 2" xfId="21715"/>
    <cellStyle name="SAPBEXaggItemX 2 15 2 2" xfId="21716"/>
    <cellStyle name="SAPBEXaggItemX 2 15 2 2 2" xfId="21717"/>
    <cellStyle name="SAPBEXaggItemX 2 15 2 2 2 2" xfId="21718"/>
    <cellStyle name="SAPBEXaggItemX 2 15 2 2 3" xfId="21719"/>
    <cellStyle name="SAPBEXaggItemX 2 15 2 3" xfId="21720"/>
    <cellStyle name="SAPBEXaggItemX 2 15 2 3 2" xfId="21721"/>
    <cellStyle name="SAPBEXaggItemX 2 15 2 4" xfId="21722"/>
    <cellStyle name="SAPBEXaggItemX 2 15 2 4 2" xfId="21723"/>
    <cellStyle name="SAPBEXaggItemX 2 15 2 5" xfId="21724"/>
    <cellStyle name="SAPBEXaggItemX 2 15 2 5 2" xfId="21725"/>
    <cellStyle name="SAPBEXaggItemX 2 15 2 6" xfId="21726"/>
    <cellStyle name="SAPBEXaggItemX 2 15 3" xfId="21727"/>
    <cellStyle name="SAPBEXaggItemX 2 15 3 2" xfId="21728"/>
    <cellStyle name="SAPBEXaggItemX 2 15 3 2 2" xfId="21729"/>
    <cellStyle name="SAPBEXaggItemX 2 15 3 2 2 2" xfId="21730"/>
    <cellStyle name="SAPBEXaggItemX 2 15 3 2 3" xfId="21731"/>
    <cellStyle name="SAPBEXaggItemX 2 15 3 3" xfId="21732"/>
    <cellStyle name="SAPBEXaggItemX 2 15 3 3 2" xfId="21733"/>
    <cellStyle name="SAPBEXaggItemX 2 15 3 4" xfId="21734"/>
    <cellStyle name="SAPBEXaggItemX 2 15 3 4 2" xfId="21735"/>
    <cellStyle name="SAPBEXaggItemX 2 15 3 5" xfId="21736"/>
    <cellStyle name="SAPBEXaggItemX 2 15 3 5 2" xfId="21737"/>
    <cellStyle name="SAPBEXaggItemX 2 15 3 6" xfId="21738"/>
    <cellStyle name="SAPBEXaggItemX 2 15 3 7" xfId="21739"/>
    <cellStyle name="SAPBEXaggItemX 2 15 3 8" xfId="21740"/>
    <cellStyle name="SAPBEXaggItemX 2 15 4" xfId="21741"/>
    <cellStyle name="SAPBEXaggItemX 2 15 4 2" xfId="21742"/>
    <cellStyle name="SAPBEXaggItemX 2 15 4 2 2" xfId="21743"/>
    <cellStyle name="SAPBEXaggItemX 2 15 4 3" xfId="21744"/>
    <cellStyle name="SAPBEXaggItemX 2 15 4 4" xfId="21745"/>
    <cellStyle name="SAPBEXaggItemX 2 15 4 5" xfId="21746"/>
    <cellStyle name="SAPBEXaggItemX 2 15 5" xfId="21747"/>
    <cellStyle name="SAPBEXaggItemX 2 15 5 2" xfId="21748"/>
    <cellStyle name="SAPBEXaggItemX 2 15 5 2 2" xfId="21749"/>
    <cellStyle name="SAPBEXaggItemX 2 15 5 3" xfId="21750"/>
    <cellStyle name="SAPBEXaggItemX 2 15 5 4" xfId="21751"/>
    <cellStyle name="SAPBEXaggItemX 2 15 5 5" xfId="21752"/>
    <cellStyle name="SAPBEXaggItemX 2 15 6" xfId="21753"/>
    <cellStyle name="SAPBEXaggItemX 2 15 6 2" xfId="21754"/>
    <cellStyle name="SAPBEXaggItemX 2 15 6 2 2" xfId="21755"/>
    <cellStyle name="SAPBEXaggItemX 2 15 6 3" xfId="21756"/>
    <cellStyle name="SAPBEXaggItemX 2 15 6 4" xfId="21757"/>
    <cellStyle name="SAPBEXaggItemX 2 15 6 5" xfId="21758"/>
    <cellStyle name="SAPBEXaggItemX 2 15 7" xfId="21759"/>
    <cellStyle name="SAPBEXaggItemX 2 15 7 2" xfId="21760"/>
    <cellStyle name="SAPBEXaggItemX 2 15 7 3" xfId="21761"/>
    <cellStyle name="SAPBEXaggItemX 2 15 7 4" xfId="21762"/>
    <cellStyle name="SAPBEXaggItemX 2 15 8" xfId="21763"/>
    <cellStyle name="SAPBEXaggItemX 2 15 8 2" xfId="21764"/>
    <cellStyle name="SAPBEXaggItemX 2 15 9" xfId="21765"/>
    <cellStyle name="SAPBEXaggItemX 2 15 9 2" xfId="21766"/>
    <cellStyle name="SAPBEXaggItemX 2 16" xfId="21767"/>
    <cellStyle name="SAPBEXaggItemX 2 16 10" xfId="21768"/>
    <cellStyle name="SAPBEXaggItemX 2 16 11" xfId="21769"/>
    <cellStyle name="SAPBEXaggItemX 2 16 2" xfId="21770"/>
    <cellStyle name="SAPBEXaggItemX 2 16 2 2" xfId="21771"/>
    <cellStyle name="SAPBEXaggItemX 2 16 2 2 2" xfId="21772"/>
    <cellStyle name="SAPBEXaggItemX 2 16 2 2 2 2" xfId="21773"/>
    <cellStyle name="SAPBEXaggItemX 2 16 2 2 3" xfId="21774"/>
    <cellStyle name="SAPBEXaggItemX 2 16 2 3" xfId="21775"/>
    <cellStyle name="SAPBEXaggItemX 2 16 2 3 2" xfId="21776"/>
    <cellStyle name="SAPBEXaggItemX 2 16 2 4" xfId="21777"/>
    <cellStyle name="SAPBEXaggItemX 2 16 2 4 2" xfId="21778"/>
    <cellStyle name="SAPBEXaggItemX 2 16 2 5" xfId="21779"/>
    <cellStyle name="SAPBEXaggItemX 2 16 2 5 2" xfId="21780"/>
    <cellStyle name="SAPBEXaggItemX 2 16 2 6" xfId="21781"/>
    <cellStyle name="SAPBEXaggItemX 2 16 3" xfId="21782"/>
    <cellStyle name="SAPBEXaggItemX 2 16 3 2" xfId="21783"/>
    <cellStyle name="SAPBEXaggItemX 2 16 3 2 2" xfId="21784"/>
    <cellStyle name="SAPBEXaggItemX 2 16 3 2 2 2" xfId="21785"/>
    <cellStyle name="SAPBEXaggItemX 2 16 3 2 3" xfId="21786"/>
    <cellStyle name="SAPBEXaggItemX 2 16 3 3" xfId="21787"/>
    <cellStyle name="SAPBEXaggItemX 2 16 3 3 2" xfId="21788"/>
    <cellStyle name="SAPBEXaggItemX 2 16 3 4" xfId="21789"/>
    <cellStyle name="SAPBEXaggItemX 2 16 3 4 2" xfId="21790"/>
    <cellStyle name="SAPBEXaggItemX 2 16 3 5" xfId="21791"/>
    <cellStyle name="SAPBEXaggItemX 2 16 3 5 2" xfId="21792"/>
    <cellStyle name="SAPBEXaggItemX 2 16 3 6" xfId="21793"/>
    <cellStyle name="SAPBEXaggItemX 2 16 3 7" xfId="21794"/>
    <cellStyle name="SAPBEXaggItemX 2 16 3 8" xfId="21795"/>
    <cellStyle name="SAPBEXaggItemX 2 16 4" xfId="21796"/>
    <cellStyle name="SAPBEXaggItemX 2 16 4 2" xfId="21797"/>
    <cellStyle name="SAPBEXaggItemX 2 16 4 2 2" xfId="21798"/>
    <cellStyle name="SAPBEXaggItemX 2 16 4 3" xfId="21799"/>
    <cellStyle name="SAPBEXaggItemX 2 16 4 4" xfId="21800"/>
    <cellStyle name="SAPBEXaggItemX 2 16 4 5" xfId="21801"/>
    <cellStyle name="SAPBEXaggItemX 2 16 5" xfId="21802"/>
    <cellStyle name="SAPBEXaggItemX 2 16 5 2" xfId="21803"/>
    <cellStyle name="SAPBEXaggItemX 2 16 5 2 2" xfId="21804"/>
    <cellStyle name="SAPBEXaggItemX 2 16 5 3" xfId="21805"/>
    <cellStyle name="SAPBEXaggItemX 2 16 5 4" xfId="21806"/>
    <cellStyle name="SAPBEXaggItemX 2 16 5 5" xfId="21807"/>
    <cellStyle name="SAPBEXaggItemX 2 16 6" xfId="21808"/>
    <cellStyle name="SAPBEXaggItemX 2 16 6 2" xfId="21809"/>
    <cellStyle name="SAPBEXaggItemX 2 16 6 2 2" xfId="21810"/>
    <cellStyle name="SAPBEXaggItemX 2 16 6 3" xfId="21811"/>
    <cellStyle name="SAPBEXaggItemX 2 16 6 4" xfId="21812"/>
    <cellStyle name="SAPBEXaggItemX 2 16 6 5" xfId="21813"/>
    <cellStyle name="SAPBEXaggItemX 2 16 7" xfId="21814"/>
    <cellStyle name="SAPBEXaggItemX 2 16 7 2" xfId="21815"/>
    <cellStyle name="SAPBEXaggItemX 2 16 7 3" xfId="21816"/>
    <cellStyle name="SAPBEXaggItemX 2 16 7 4" xfId="21817"/>
    <cellStyle name="SAPBEXaggItemX 2 16 8" xfId="21818"/>
    <cellStyle name="SAPBEXaggItemX 2 16 8 2" xfId="21819"/>
    <cellStyle name="SAPBEXaggItemX 2 16 9" xfId="21820"/>
    <cellStyle name="SAPBEXaggItemX 2 16 9 2" xfId="21821"/>
    <cellStyle name="SAPBEXaggItemX 2 17" xfId="21822"/>
    <cellStyle name="SAPBEXaggItemX 2 17 10" xfId="21823"/>
    <cellStyle name="SAPBEXaggItemX 2 17 11" xfId="21824"/>
    <cellStyle name="SAPBEXaggItemX 2 17 2" xfId="21825"/>
    <cellStyle name="SAPBEXaggItemX 2 17 2 2" xfId="21826"/>
    <cellStyle name="SAPBEXaggItemX 2 17 2 2 2" xfId="21827"/>
    <cellStyle name="SAPBEXaggItemX 2 17 2 2 2 2" xfId="21828"/>
    <cellStyle name="SAPBEXaggItemX 2 17 2 2 3" xfId="21829"/>
    <cellStyle name="SAPBEXaggItemX 2 17 2 3" xfId="21830"/>
    <cellStyle name="SAPBEXaggItemX 2 17 2 3 2" xfId="21831"/>
    <cellStyle name="SAPBEXaggItemX 2 17 2 4" xfId="21832"/>
    <cellStyle name="SAPBEXaggItemX 2 17 2 4 2" xfId="21833"/>
    <cellStyle name="SAPBEXaggItemX 2 17 2 5" xfId="21834"/>
    <cellStyle name="SAPBEXaggItemX 2 17 2 5 2" xfId="21835"/>
    <cellStyle name="SAPBEXaggItemX 2 17 2 6" xfId="21836"/>
    <cellStyle name="SAPBEXaggItemX 2 17 3" xfId="21837"/>
    <cellStyle name="SAPBEXaggItemX 2 17 3 2" xfId="21838"/>
    <cellStyle name="SAPBEXaggItemX 2 17 3 2 2" xfId="21839"/>
    <cellStyle name="SAPBEXaggItemX 2 17 3 2 2 2" xfId="21840"/>
    <cellStyle name="SAPBEXaggItemX 2 17 3 2 3" xfId="21841"/>
    <cellStyle name="SAPBEXaggItemX 2 17 3 3" xfId="21842"/>
    <cellStyle name="SAPBEXaggItemX 2 17 3 3 2" xfId="21843"/>
    <cellStyle name="SAPBEXaggItemX 2 17 3 4" xfId="21844"/>
    <cellStyle name="SAPBEXaggItemX 2 17 3 4 2" xfId="21845"/>
    <cellStyle name="SAPBEXaggItemX 2 17 3 5" xfId="21846"/>
    <cellStyle name="SAPBEXaggItemX 2 17 3 5 2" xfId="21847"/>
    <cellStyle name="SAPBEXaggItemX 2 17 3 6" xfId="21848"/>
    <cellStyle name="SAPBEXaggItemX 2 17 3 7" xfId="21849"/>
    <cellStyle name="SAPBEXaggItemX 2 17 3 8" xfId="21850"/>
    <cellStyle name="SAPBEXaggItemX 2 17 4" xfId="21851"/>
    <cellStyle name="SAPBEXaggItemX 2 17 4 2" xfId="21852"/>
    <cellStyle name="SAPBEXaggItemX 2 17 4 2 2" xfId="21853"/>
    <cellStyle name="SAPBEXaggItemX 2 17 4 3" xfId="21854"/>
    <cellStyle name="SAPBEXaggItemX 2 17 4 4" xfId="21855"/>
    <cellStyle name="SAPBEXaggItemX 2 17 4 5" xfId="21856"/>
    <cellStyle name="SAPBEXaggItemX 2 17 5" xfId="21857"/>
    <cellStyle name="SAPBEXaggItemX 2 17 5 2" xfId="21858"/>
    <cellStyle name="SAPBEXaggItemX 2 17 5 2 2" xfId="21859"/>
    <cellStyle name="SAPBEXaggItemX 2 17 5 3" xfId="21860"/>
    <cellStyle name="SAPBEXaggItemX 2 17 5 4" xfId="21861"/>
    <cellStyle name="SAPBEXaggItemX 2 17 5 5" xfId="21862"/>
    <cellStyle name="SAPBEXaggItemX 2 17 6" xfId="21863"/>
    <cellStyle name="SAPBEXaggItemX 2 17 6 2" xfId="21864"/>
    <cellStyle name="SAPBEXaggItemX 2 17 6 2 2" xfId="21865"/>
    <cellStyle name="SAPBEXaggItemX 2 17 6 3" xfId="21866"/>
    <cellStyle name="SAPBEXaggItemX 2 17 6 4" xfId="21867"/>
    <cellStyle name="SAPBEXaggItemX 2 17 6 5" xfId="21868"/>
    <cellStyle name="SAPBEXaggItemX 2 17 7" xfId="21869"/>
    <cellStyle name="SAPBEXaggItemX 2 17 7 2" xfId="21870"/>
    <cellStyle name="SAPBEXaggItemX 2 17 7 3" xfId="21871"/>
    <cellStyle name="SAPBEXaggItemX 2 17 7 4" xfId="21872"/>
    <cellStyle name="SAPBEXaggItemX 2 17 8" xfId="21873"/>
    <cellStyle name="SAPBEXaggItemX 2 17 8 2" xfId="21874"/>
    <cellStyle name="SAPBEXaggItemX 2 17 9" xfId="21875"/>
    <cellStyle name="SAPBEXaggItemX 2 17 9 2" xfId="21876"/>
    <cellStyle name="SAPBEXaggItemX 2 18" xfId="21877"/>
    <cellStyle name="SAPBEXaggItemX 2 18 2" xfId="21878"/>
    <cellStyle name="SAPBEXaggItemX 2 18 2 2" xfId="21879"/>
    <cellStyle name="SAPBEXaggItemX 2 18 2 2 2" xfId="21880"/>
    <cellStyle name="SAPBEXaggItemX 2 18 2 3" xfId="21881"/>
    <cellStyle name="SAPBEXaggItemX 2 18 3" xfId="21882"/>
    <cellStyle name="SAPBEXaggItemX 2 18 3 2" xfId="21883"/>
    <cellStyle name="SAPBEXaggItemX 2 18 4" xfId="21884"/>
    <cellStyle name="SAPBEXaggItemX 2 18 4 2" xfId="21885"/>
    <cellStyle name="SAPBEXaggItemX 2 18 5" xfId="21886"/>
    <cellStyle name="SAPBEXaggItemX 2 18 5 2" xfId="21887"/>
    <cellStyle name="SAPBEXaggItemX 2 18 6" xfId="21888"/>
    <cellStyle name="SAPBEXaggItemX 2 18 7" xfId="21889"/>
    <cellStyle name="SAPBEXaggItemX 2 18 8" xfId="21890"/>
    <cellStyle name="SAPBEXaggItemX 2 19" xfId="21891"/>
    <cellStyle name="SAPBEXaggItemX 2 19 2" xfId="21892"/>
    <cellStyle name="SAPBEXaggItemX 2 19 2 2" xfId="21893"/>
    <cellStyle name="SAPBEXaggItemX 2 19 2 2 2" xfId="21894"/>
    <cellStyle name="SAPBEXaggItemX 2 19 2 3" xfId="21895"/>
    <cellStyle name="SAPBEXaggItemX 2 19 3" xfId="21896"/>
    <cellStyle name="SAPBEXaggItemX 2 19 3 2" xfId="21897"/>
    <cellStyle name="SAPBEXaggItemX 2 19 4" xfId="21898"/>
    <cellStyle name="SAPBEXaggItemX 2 19 4 2" xfId="21899"/>
    <cellStyle name="SAPBEXaggItemX 2 19 5" xfId="21900"/>
    <cellStyle name="SAPBEXaggItemX 2 19 5 2" xfId="21901"/>
    <cellStyle name="SAPBEXaggItemX 2 19 6" xfId="21902"/>
    <cellStyle name="SAPBEXaggItemX 2 19 7" xfId="21903"/>
    <cellStyle name="SAPBEXaggItemX 2 19 8" xfId="21904"/>
    <cellStyle name="SAPBEXaggItemX 2 2" xfId="21905"/>
    <cellStyle name="SAPBEXaggItemX 2 2 10" xfId="21906"/>
    <cellStyle name="SAPBEXaggItemX 2 2 10 2" xfId="21907"/>
    <cellStyle name="SAPBEXaggItemX 2 2 11" xfId="21908"/>
    <cellStyle name="SAPBEXaggItemX 2 2 12" xfId="21909"/>
    <cellStyle name="SAPBEXaggItemX 2 2 2" xfId="21910"/>
    <cellStyle name="SAPBEXaggItemX 2 2 2 2" xfId="21911"/>
    <cellStyle name="SAPBEXaggItemX 2 2 2 2 2" xfId="21912"/>
    <cellStyle name="SAPBEXaggItemX 2 2 2 2 2 2" xfId="21913"/>
    <cellStyle name="SAPBEXaggItemX 2 2 2 2 3" xfId="21914"/>
    <cellStyle name="SAPBEXaggItemX 2 2 2 3" xfId="21915"/>
    <cellStyle name="SAPBEXaggItemX 2 2 2 3 2" xfId="21916"/>
    <cellStyle name="SAPBEXaggItemX 2 2 2 4" xfId="21917"/>
    <cellStyle name="SAPBEXaggItemX 2 2 2 4 2" xfId="21918"/>
    <cellStyle name="SAPBEXaggItemX 2 2 2 5" xfId="21919"/>
    <cellStyle name="SAPBEXaggItemX 2 2 2 5 2" xfId="21920"/>
    <cellStyle name="SAPBEXaggItemX 2 2 2 6" xfId="21921"/>
    <cellStyle name="SAPBEXaggItemX 2 2 3" xfId="21922"/>
    <cellStyle name="SAPBEXaggItemX 2 2 3 2" xfId="21923"/>
    <cellStyle name="SAPBEXaggItemX 2 2 3 2 2" xfId="21924"/>
    <cellStyle name="SAPBEXaggItemX 2 2 3 2 2 2" xfId="21925"/>
    <cellStyle name="SAPBEXaggItemX 2 2 3 2 3" xfId="21926"/>
    <cellStyle name="SAPBEXaggItemX 2 2 3 3" xfId="21927"/>
    <cellStyle name="SAPBEXaggItemX 2 2 3 3 2" xfId="21928"/>
    <cellStyle name="SAPBEXaggItemX 2 2 3 4" xfId="21929"/>
    <cellStyle name="SAPBEXaggItemX 2 2 3 4 2" xfId="21930"/>
    <cellStyle name="SAPBEXaggItemX 2 2 3 5" xfId="21931"/>
    <cellStyle name="SAPBEXaggItemX 2 2 3 5 2" xfId="21932"/>
    <cellStyle name="SAPBEXaggItemX 2 2 3 6" xfId="21933"/>
    <cellStyle name="SAPBEXaggItemX 2 2 3 7" xfId="21934"/>
    <cellStyle name="SAPBEXaggItemX 2 2 3 8" xfId="21935"/>
    <cellStyle name="SAPBEXaggItemX 2 2 4" xfId="21936"/>
    <cellStyle name="SAPBEXaggItemX 2 2 4 2" xfId="21937"/>
    <cellStyle name="SAPBEXaggItemX 2 2 4 2 2" xfId="21938"/>
    <cellStyle name="SAPBEXaggItemX 2 2 4 2 2 2" xfId="21939"/>
    <cellStyle name="SAPBEXaggItemX 2 2 4 2 3" xfId="21940"/>
    <cellStyle name="SAPBEXaggItemX 2 2 4 3" xfId="21941"/>
    <cellStyle name="SAPBEXaggItemX 2 2 4 3 2" xfId="21942"/>
    <cellStyle name="SAPBEXaggItemX 2 2 4 4" xfId="21943"/>
    <cellStyle name="SAPBEXaggItemX 2 2 4 4 2" xfId="21944"/>
    <cellStyle name="SAPBEXaggItemX 2 2 4 5" xfId="21945"/>
    <cellStyle name="SAPBEXaggItemX 2 2 4 5 2" xfId="21946"/>
    <cellStyle name="SAPBEXaggItemX 2 2 4 6" xfId="21947"/>
    <cellStyle name="SAPBEXaggItemX 2 2 4 7" xfId="21948"/>
    <cellStyle name="SAPBEXaggItemX 2 2 4 8" xfId="21949"/>
    <cellStyle name="SAPBEXaggItemX 2 2 5" xfId="21950"/>
    <cellStyle name="SAPBEXaggItemX 2 2 5 2" xfId="21951"/>
    <cellStyle name="SAPBEXaggItemX 2 2 5 2 2" xfId="21952"/>
    <cellStyle name="SAPBEXaggItemX 2 2 5 3" xfId="21953"/>
    <cellStyle name="SAPBEXaggItemX 2 2 5 4" xfId="21954"/>
    <cellStyle name="SAPBEXaggItemX 2 2 5 5" xfId="21955"/>
    <cellStyle name="SAPBEXaggItemX 2 2 6" xfId="21956"/>
    <cellStyle name="SAPBEXaggItemX 2 2 6 2" xfId="21957"/>
    <cellStyle name="SAPBEXaggItemX 2 2 6 2 2" xfId="21958"/>
    <cellStyle name="SAPBEXaggItemX 2 2 6 3" xfId="21959"/>
    <cellStyle name="SAPBEXaggItemX 2 2 6 4" xfId="21960"/>
    <cellStyle name="SAPBEXaggItemX 2 2 6 5" xfId="21961"/>
    <cellStyle name="SAPBEXaggItemX 2 2 7" xfId="21962"/>
    <cellStyle name="SAPBEXaggItemX 2 2 7 2" xfId="21963"/>
    <cellStyle name="SAPBEXaggItemX 2 2 7 2 2" xfId="21964"/>
    <cellStyle name="SAPBEXaggItemX 2 2 7 3" xfId="21965"/>
    <cellStyle name="SAPBEXaggItemX 2 2 7 4" xfId="21966"/>
    <cellStyle name="SAPBEXaggItemX 2 2 7 5" xfId="21967"/>
    <cellStyle name="SAPBEXaggItemX 2 2 8" xfId="21968"/>
    <cellStyle name="SAPBEXaggItemX 2 2 8 2" xfId="21969"/>
    <cellStyle name="SAPBEXaggItemX 2 2 9" xfId="21970"/>
    <cellStyle name="SAPBEXaggItemX 2 2 9 2" xfId="21971"/>
    <cellStyle name="SAPBEXaggItemX 2 20" xfId="21972"/>
    <cellStyle name="SAPBEXaggItemX 2 20 2" xfId="21973"/>
    <cellStyle name="SAPBEXaggItemX 2 20 2 2" xfId="21974"/>
    <cellStyle name="SAPBEXaggItemX 2 20 2 2 2" xfId="21975"/>
    <cellStyle name="SAPBEXaggItemX 2 20 2 3" xfId="21976"/>
    <cellStyle name="SAPBEXaggItemX 2 20 3" xfId="21977"/>
    <cellStyle name="SAPBEXaggItemX 2 20 3 2" xfId="21978"/>
    <cellStyle name="SAPBEXaggItemX 2 20 4" xfId="21979"/>
    <cellStyle name="SAPBEXaggItemX 2 20 4 2" xfId="21980"/>
    <cellStyle name="SAPBEXaggItemX 2 20 5" xfId="21981"/>
    <cellStyle name="SAPBEXaggItemX 2 20 5 2" xfId="21982"/>
    <cellStyle name="SAPBEXaggItemX 2 20 6" xfId="21983"/>
    <cellStyle name="SAPBEXaggItemX 2 20 7" xfId="21984"/>
    <cellStyle name="SAPBEXaggItemX 2 21" xfId="21985"/>
    <cellStyle name="SAPBEXaggItemX 2 21 2" xfId="21986"/>
    <cellStyle name="SAPBEXaggItemX 2 21 2 2" xfId="21987"/>
    <cellStyle name="SAPBEXaggItemX 2 21 3" xfId="21988"/>
    <cellStyle name="SAPBEXaggItemX 2 21 4" xfId="21989"/>
    <cellStyle name="SAPBEXaggItemX 2 22" xfId="21990"/>
    <cellStyle name="SAPBEXaggItemX 2 22 2" xfId="21991"/>
    <cellStyle name="SAPBEXaggItemX 2 22 2 2" xfId="21992"/>
    <cellStyle name="SAPBEXaggItemX 2 22 3" xfId="21993"/>
    <cellStyle name="SAPBEXaggItemX 2 22 4" xfId="21994"/>
    <cellStyle name="SAPBEXaggItemX 2 22 5" xfId="21995"/>
    <cellStyle name="SAPBEXaggItemX 2 23" xfId="21996"/>
    <cellStyle name="SAPBEXaggItemX 2 23 2" xfId="21997"/>
    <cellStyle name="SAPBEXaggItemX 2 23 2 2" xfId="21998"/>
    <cellStyle name="SAPBEXaggItemX 2 23 3" xfId="21999"/>
    <cellStyle name="SAPBEXaggItemX 2 23 4" xfId="22000"/>
    <cellStyle name="SAPBEXaggItemX 2 23 5" xfId="22001"/>
    <cellStyle name="SAPBEXaggItemX 2 24" xfId="22002"/>
    <cellStyle name="SAPBEXaggItemX 2 24 2" xfId="22003"/>
    <cellStyle name="SAPBEXaggItemX 2 25" xfId="22004"/>
    <cellStyle name="SAPBEXaggItemX 2 25 2" xfId="22005"/>
    <cellStyle name="SAPBEXaggItemX 2 26" xfId="22006"/>
    <cellStyle name="SAPBEXaggItemX 2 26 2" xfId="22007"/>
    <cellStyle name="SAPBEXaggItemX 2 27" xfId="22008"/>
    <cellStyle name="SAPBEXaggItemX 2 28" xfId="22009"/>
    <cellStyle name="SAPBEXaggItemX 2 29" xfId="22010"/>
    <cellStyle name="SAPBEXaggItemX 2 3" xfId="22011"/>
    <cellStyle name="SAPBEXaggItemX 2 3 10" xfId="22012"/>
    <cellStyle name="SAPBEXaggItemX 2 3 11" xfId="22013"/>
    <cellStyle name="SAPBEXaggItemX 2 3 2" xfId="22014"/>
    <cellStyle name="SAPBEXaggItemX 2 3 2 2" xfId="22015"/>
    <cellStyle name="SAPBEXaggItemX 2 3 2 2 2" xfId="22016"/>
    <cellStyle name="SAPBEXaggItemX 2 3 2 2 2 2" xfId="22017"/>
    <cellStyle name="SAPBEXaggItemX 2 3 2 2 3" xfId="22018"/>
    <cellStyle name="SAPBEXaggItemX 2 3 2 3" xfId="22019"/>
    <cellStyle name="SAPBEXaggItemX 2 3 2 3 2" xfId="22020"/>
    <cellStyle name="SAPBEXaggItemX 2 3 2 4" xfId="22021"/>
    <cellStyle name="SAPBEXaggItemX 2 3 2 4 2" xfId="22022"/>
    <cellStyle name="SAPBEXaggItemX 2 3 2 5" xfId="22023"/>
    <cellStyle name="SAPBEXaggItemX 2 3 2 5 2" xfId="22024"/>
    <cellStyle name="SAPBEXaggItemX 2 3 2 6" xfId="22025"/>
    <cellStyle name="SAPBEXaggItemX 2 3 3" xfId="22026"/>
    <cellStyle name="SAPBEXaggItemX 2 3 3 2" xfId="22027"/>
    <cellStyle name="SAPBEXaggItemX 2 3 3 2 2" xfId="22028"/>
    <cellStyle name="SAPBEXaggItemX 2 3 3 2 2 2" xfId="22029"/>
    <cellStyle name="SAPBEXaggItemX 2 3 3 2 3" xfId="22030"/>
    <cellStyle name="SAPBEXaggItemX 2 3 3 3" xfId="22031"/>
    <cellStyle name="SAPBEXaggItemX 2 3 3 3 2" xfId="22032"/>
    <cellStyle name="SAPBEXaggItemX 2 3 3 4" xfId="22033"/>
    <cellStyle name="SAPBEXaggItemX 2 3 3 4 2" xfId="22034"/>
    <cellStyle name="SAPBEXaggItemX 2 3 3 5" xfId="22035"/>
    <cellStyle name="SAPBEXaggItemX 2 3 3 5 2" xfId="22036"/>
    <cellStyle name="SAPBEXaggItemX 2 3 3 6" xfId="22037"/>
    <cellStyle name="SAPBEXaggItemX 2 3 3 7" xfId="22038"/>
    <cellStyle name="SAPBEXaggItemX 2 3 3 8" xfId="22039"/>
    <cellStyle name="SAPBEXaggItemX 2 3 4" xfId="22040"/>
    <cellStyle name="SAPBEXaggItemX 2 3 4 2" xfId="22041"/>
    <cellStyle name="SAPBEXaggItemX 2 3 4 2 2" xfId="22042"/>
    <cellStyle name="SAPBEXaggItemX 2 3 4 3" xfId="22043"/>
    <cellStyle name="SAPBEXaggItemX 2 3 4 4" xfId="22044"/>
    <cellStyle name="SAPBEXaggItemX 2 3 4 5" xfId="22045"/>
    <cellStyle name="SAPBEXaggItemX 2 3 5" xfId="22046"/>
    <cellStyle name="SAPBEXaggItemX 2 3 5 2" xfId="22047"/>
    <cellStyle name="SAPBEXaggItemX 2 3 5 2 2" xfId="22048"/>
    <cellStyle name="SAPBEXaggItemX 2 3 5 3" xfId="22049"/>
    <cellStyle name="SAPBEXaggItemX 2 3 5 4" xfId="22050"/>
    <cellStyle name="SAPBEXaggItemX 2 3 5 5" xfId="22051"/>
    <cellStyle name="SAPBEXaggItemX 2 3 6" xfId="22052"/>
    <cellStyle name="SAPBEXaggItemX 2 3 6 2" xfId="22053"/>
    <cellStyle name="SAPBEXaggItemX 2 3 6 2 2" xfId="22054"/>
    <cellStyle name="SAPBEXaggItemX 2 3 6 3" xfId="22055"/>
    <cellStyle name="SAPBEXaggItemX 2 3 6 4" xfId="22056"/>
    <cellStyle name="SAPBEXaggItemX 2 3 6 5" xfId="22057"/>
    <cellStyle name="SAPBEXaggItemX 2 3 7" xfId="22058"/>
    <cellStyle name="SAPBEXaggItemX 2 3 7 2" xfId="22059"/>
    <cellStyle name="SAPBEXaggItemX 2 3 7 3" xfId="22060"/>
    <cellStyle name="SAPBEXaggItemX 2 3 7 4" xfId="22061"/>
    <cellStyle name="SAPBEXaggItemX 2 3 8" xfId="22062"/>
    <cellStyle name="SAPBEXaggItemX 2 3 8 2" xfId="22063"/>
    <cellStyle name="SAPBEXaggItemX 2 3 9" xfId="22064"/>
    <cellStyle name="SAPBEXaggItemX 2 3 9 2" xfId="22065"/>
    <cellStyle name="SAPBEXaggItemX 2 4" xfId="22066"/>
    <cellStyle name="SAPBEXaggItemX 2 4 10" xfId="22067"/>
    <cellStyle name="SAPBEXaggItemX 2 4 11" xfId="22068"/>
    <cellStyle name="SAPBEXaggItemX 2 4 2" xfId="22069"/>
    <cellStyle name="SAPBEXaggItemX 2 4 2 2" xfId="22070"/>
    <cellStyle name="SAPBEXaggItemX 2 4 2 2 2" xfId="22071"/>
    <cellStyle name="SAPBEXaggItemX 2 4 2 2 2 2" xfId="22072"/>
    <cellStyle name="SAPBEXaggItemX 2 4 2 2 3" xfId="22073"/>
    <cellStyle name="SAPBEXaggItemX 2 4 2 3" xfId="22074"/>
    <cellStyle name="SAPBEXaggItemX 2 4 2 3 2" xfId="22075"/>
    <cellStyle name="SAPBEXaggItemX 2 4 2 4" xfId="22076"/>
    <cellStyle name="SAPBEXaggItemX 2 4 2 4 2" xfId="22077"/>
    <cellStyle name="SAPBEXaggItemX 2 4 2 5" xfId="22078"/>
    <cellStyle name="SAPBEXaggItemX 2 4 2 5 2" xfId="22079"/>
    <cellStyle name="SAPBEXaggItemX 2 4 2 6" xfId="22080"/>
    <cellStyle name="SAPBEXaggItemX 2 4 3" xfId="22081"/>
    <cellStyle name="SAPBEXaggItemX 2 4 3 2" xfId="22082"/>
    <cellStyle name="SAPBEXaggItemX 2 4 3 2 2" xfId="22083"/>
    <cellStyle name="SAPBEXaggItemX 2 4 3 2 2 2" xfId="22084"/>
    <cellStyle name="SAPBEXaggItemX 2 4 3 2 3" xfId="22085"/>
    <cellStyle name="SAPBEXaggItemX 2 4 3 3" xfId="22086"/>
    <cellStyle name="SAPBEXaggItemX 2 4 3 3 2" xfId="22087"/>
    <cellStyle name="SAPBEXaggItemX 2 4 3 4" xfId="22088"/>
    <cellStyle name="SAPBEXaggItemX 2 4 3 4 2" xfId="22089"/>
    <cellStyle name="SAPBEXaggItemX 2 4 3 5" xfId="22090"/>
    <cellStyle name="SAPBEXaggItemX 2 4 3 5 2" xfId="22091"/>
    <cellStyle name="SAPBEXaggItemX 2 4 3 6" xfId="22092"/>
    <cellStyle name="SAPBEXaggItemX 2 4 3 7" xfId="22093"/>
    <cellStyle name="SAPBEXaggItemX 2 4 3 8" xfId="22094"/>
    <cellStyle name="SAPBEXaggItemX 2 4 4" xfId="22095"/>
    <cellStyle name="SAPBEXaggItemX 2 4 4 2" xfId="22096"/>
    <cellStyle name="SAPBEXaggItemX 2 4 4 2 2" xfId="22097"/>
    <cellStyle name="SAPBEXaggItemX 2 4 4 3" xfId="22098"/>
    <cellStyle name="SAPBEXaggItemX 2 4 4 4" xfId="22099"/>
    <cellStyle name="SAPBEXaggItemX 2 4 4 5" xfId="22100"/>
    <cellStyle name="SAPBEXaggItemX 2 4 5" xfId="22101"/>
    <cellStyle name="SAPBEXaggItemX 2 4 5 2" xfId="22102"/>
    <cellStyle name="SAPBEXaggItemX 2 4 5 2 2" xfId="22103"/>
    <cellStyle name="SAPBEXaggItemX 2 4 5 3" xfId="22104"/>
    <cellStyle name="SAPBEXaggItemX 2 4 5 4" xfId="22105"/>
    <cellStyle name="SAPBEXaggItemX 2 4 5 5" xfId="22106"/>
    <cellStyle name="SAPBEXaggItemX 2 4 6" xfId="22107"/>
    <cellStyle name="SAPBEXaggItemX 2 4 6 2" xfId="22108"/>
    <cellStyle name="SAPBEXaggItemX 2 4 6 2 2" xfId="22109"/>
    <cellStyle name="SAPBEXaggItemX 2 4 6 3" xfId="22110"/>
    <cellStyle name="SAPBEXaggItemX 2 4 6 4" xfId="22111"/>
    <cellStyle name="SAPBEXaggItemX 2 4 6 5" xfId="22112"/>
    <cellStyle name="SAPBEXaggItemX 2 4 7" xfId="22113"/>
    <cellStyle name="SAPBEXaggItemX 2 4 7 2" xfId="22114"/>
    <cellStyle name="SAPBEXaggItemX 2 4 7 3" xfId="22115"/>
    <cellStyle name="SAPBEXaggItemX 2 4 7 4" xfId="22116"/>
    <cellStyle name="SAPBEXaggItemX 2 4 8" xfId="22117"/>
    <cellStyle name="SAPBEXaggItemX 2 4 8 2" xfId="22118"/>
    <cellStyle name="SAPBEXaggItemX 2 4 9" xfId="22119"/>
    <cellStyle name="SAPBEXaggItemX 2 4 9 2" xfId="22120"/>
    <cellStyle name="SAPBEXaggItemX 2 5" xfId="22121"/>
    <cellStyle name="SAPBEXaggItemX 2 5 10" xfId="22122"/>
    <cellStyle name="SAPBEXaggItemX 2 5 11" xfId="22123"/>
    <cellStyle name="SAPBEXaggItemX 2 5 2" xfId="22124"/>
    <cellStyle name="SAPBEXaggItemX 2 5 2 2" xfId="22125"/>
    <cellStyle name="SAPBEXaggItemX 2 5 2 2 2" xfId="22126"/>
    <cellStyle name="SAPBEXaggItemX 2 5 2 2 2 2" xfId="22127"/>
    <cellStyle name="SAPBEXaggItemX 2 5 2 2 3" xfId="22128"/>
    <cellStyle name="SAPBEXaggItemX 2 5 2 3" xfId="22129"/>
    <cellStyle name="SAPBEXaggItemX 2 5 2 3 2" xfId="22130"/>
    <cellStyle name="SAPBEXaggItemX 2 5 2 4" xfId="22131"/>
    <cellStyle name="SAPBEXaggItemX 2 5 2 4 2" xfId="22132"/>
    <cellStyle name="SAPBEXaggItemX 2 5 2 5" xfId="22133"/>
    <cellStyle name="SAPBEXaggItemX 2 5 2 5 2" xfId="22134"/>
    <cellStyle name="SAPBEXaggItemX 2 5 2 6" xfId="22135"/>
    <cellStyle name="SAPBEXaggItemX 2 5 3" xfId="22136"/>
    <cellStyle name="SAPBEXaggItemX 2 5 3 2" xfId="22137"/>
    <cellStyle name="SAPBEXaggItemX 2 5 3 2 2" xfId="22138"/>
    <cellStyle name="SAPBEXaggItemX 2 5 3 2 2 2" xfId="22139"/>
    <cellStyle name="SAPBEXaggItemX 2 5 3 2 3" xfId="22140"/>
    <cellStyle name="SAPBEXaggItemX 2 5 3 3" xfId="22141"/>
    <cellStyle name="SAPBEXaggItemX 2 5 3 3 2" xfId="22142"/>
    <cellStyle name="SAPBEXaggItemX 2 5 3 4" xfId="22143"/>
    <cellStyle name="SAPBEXaggItemX 2 5 3 4 2" xfId="22144"/>
    <cellStyle name="SAPBEXaggItemX 2 5 3 5" xfId="22145"/>
    <cellStyle name="SAPBEXaggItemX 2 5 3 5 2" xfId="22146"/>
    <cellStyle name="SAPBEXaggItemX 2 5 3 6" xfId="22147"/>
    <cellStyle name="SAPBEXaggItemX 2 5 3 7" xfId="22148"/>
    <cellStyle name="SAPBEXaggItemX 2 5 3 8" xfId="22149"/>
    <cellStyle name="SAPBEXaggItemX 2 5 4" xfId="22150"/>
    <cellStyle name="SAPBEXaggItemX 2 5 4 2" xfId="22151"/>
    <cellStyle name="SAPBEXaggItemX 2 5 4 2 2" xfId="22152"/>
    <cellStyle name="SAPBEXaggItemX 2 5 4 3" xfId="22153"/>
    <cellStyle name="SAPBEXaggItemX 2 5 4 4" xfId="22154"/>
    <cellStyle name="SAPBEXaggItemX 2 5 4 5" xfId="22155"/>
    <cellStyle name="SAPBEXaggItemX 2 5 5" xfId="22156"/>
    <cellStyle name="SAPBEXaggItemX 2 5 5 2" xfId="22157"/>
    <cellStyle name="SAPBEXaggItemX 2 5 5 2 2" xfId="22158"/>
    <cellStyle name="SAPBEXaggItemX 2 5 5 3" xfId="22159"/>
    <cellStyle name="SAPBEXaggItemX 2 5 5 4" xfId="22160"/>
    <cellStyle name="SAPBEXaggItemX 2 5 5 5" xfId="22161"/>
    <cellStyle name="SAPBEXaggItemX 2 5 6" xfId="22162"/>
    <cellStyle name="SAPBEXaggItemX 2 5 6 2" xfId="22163"/>
    <cellStyle name="SAPBEXaggItemX 2 5 6 2 2" xfId="22164"/>
    <cellStyle name="SAPBEXaggItemX 2 5 6 3" xfId="22165"/>
    <cellStyle name="SAPBEXaggItemX 2 5 6 4" xfId="22166"/>
    <cellStyle name="SAPBEXaggItemX 2 5 6 5" xfId="22167"/>
    <cellStyle name="SAPBEXaggItemX 2 5 7" xfId="22168"/>
    <cellStyle name="SAPBEXaggItemX 2 5 7 2" xfId="22169"/>
    <cellStyle name="SAPBEXaggItemX 2 5 7 3" xfId="22170"/>
    <cellStyle name="SAPBEXaggItemX 2 5 7 4" xfId="22171"/>
    <cellStyle name="SAPBEXaggItemX 2 5 8" xfId="22172"/>
    <cellStyle name="SAPBEXaggItemX 2 5 8 2" xfId="22173"/>
    <cellStyle name="SAPBEXaggItemX 2 5 9" xfId="22174"/>
    <cellStyle name="SAPBEXaggItemX 2 5 9 2" xfId="22175"/>
    <cellStyle name="SAPBEXaggItemX 2 6" xfId="22176"/>
    <cellStyle name="SAPBEXaggItemX 2 6 10" xfId="22177"/>
    <cellStyle name="SAPBEXaggItemX 2 6 11" xfId="22178"/>
    <cellStyle name="SAPBEXaggItemX 2 6 2" xfId="22179"/>
    <cellStyle name="SAPBEXaggItemX 2 6 2 2" xfId="22180"/>
    <cellStyle name="SAPBEXaggItemX 2 6 2 2 2" xfId="22181"/>
    <cellStyle name="SAPBEXaggItemX 2 6 2 2 2 2" xfId="22182"/>
    <cellStyle name="SAPBEXaggItemX 2 6 2 2 3" xfId="22183"/>
    <cellStyle name="SAPBEXaggItemX 2 6 2 3" xfId="22184"/>
    <cellStyle name="SAPBEXaggItemX 2 6 2 3 2" xfId="22185"/>
    <cellStyle name="SAPBEXaggItemX 2 6 2 4" xfId="22186"/>
    <cellStyle name="SAPBEXaggItemX 2 6 2 4 2" xfId="22187"/>
    <cellStyle name="SAPBEXaggItemX 2 6 2 5" xfId="22188"/>
    <cellStyle name="SAPBEXaggItemX 2 6 2 5 2" xfId="22189"/>
    <cellStyle name="SAPBEXaggItemX 2 6 2 6" xfId="22190"/>
    <cellStyle name="SAPBEXaggItemX 2 6 3" xfId="22191"/>
    <cellStyle name="SAPBEXaggItemX 2 6 3 2" xfId="22192"/>
    <cellStyle name="SAPBEXaggItemX 2 6 3 2 2" xfId="22193"/>
    <cellStyle name="SAPBEXaggItemX 2 6 3 2 2 2" xfId="22194"/>
    <cellStyle name="SAPBEXaggItemX 2 6 3 2 3" xfId="22195"/>
    <cellStyle name="SAPBEXaggItemX 2 6 3 3" xfId="22196"/>
    <cellStyle name="SAPBEXaggItemX 2 6 3 3 2" xfId="22197"/>
    <cellStyle name="SAPBEXaggItemX 2 6 3 4" xfId="22198"/>
    <cellStyle name="SAPBEXaggItemX 2 6 3 4 2" xfId="22199"/>
    <cellStyle name="SAPBEXaggItemX 2 6 3 5" xfId="22200"/>
    <cellStyle name="SAPBEXaggItemX 2 6 3 5 2" xfId="22201"/>
    <cellStyle name="SAPBEXaggItemX 2 6 3 6" xfId="22202"/>
    <cellStyle name="SAPBEXaggItemX 2 6 3 7" xfId="22203"/>
    <cellStyle name="SAPBEXaggItemX 2 6 3 8" xfId="22204"/>
    <cellStyle name="SAPBEXaggItemX 2 6 4" xfId="22205"/>
    <cellStyle name="SAPBEXaggItemX 2 6 4 2" xfId="22206"/>
    <cellStyle name="SAPBEXaggItemX 2 6 4 2 2" xfId="22207"/>
    <cellStyle name="SAPBEXaggItemX 2 6 4 3" xfId="22208"/>
    <cellStyle name="SAPBEXaggItemX 2 6 4 4" xfId="22209"/>
    <cellStyle name="SAPBEXaggItemX 2 6 4 5" xfId="22210"/>
    <cellStyle name="SAPBEXaggItemX 2 6 5" xfId="22211"/>
    <cellStyle name="SAPBEXaggItemX 2 6 5 2" xfId="22212"/>
    <cellStyle name="SAPBEXaggItemX 2 6 5 2 2" xfId="22213"/>
    <cellStyle name="SAPBEXaggItemX 2 6 5 3" xfId="22214"/>
    <cellStyle name="SAPBEXaggItemX 2 6 5 4" xfId="22215"/>
    <cellStyle name="SAPBEXaggItemX 2 6 5 5" xfId="22216"/>
    <cellStyle name="SAPBEXaggItemX 2 6 6" xfId="22217"/>
    <cellStyle name="SAPBEXaggItemX 2 6 6 2" xfId="22218"/>
    <cellStyle name="SAPBEXaggItemX 2 6 6 2 2" xfId="22219"/>
    <cellStyle name="SAPBEXaggItemX 2 6 6 3" xfId="22220"/>
    <cellStyle name="SAPBEXaggItemX 2 6 6 4" xfId="22221"/>
    <cellStyle name="SAPBEXaggItemX 2 6 6 5" xfId="22222"/>
    <cellStyle name="SAPBEXaggItemX 2 6 7" xfId="22223"/>
    <cellStyle name="SAPBEXaggItemX 2 6 7 2" xfId="22224"/>
    <cellStyle name="SAPBEXaggItemX 2 6 7 3" xfId="22225"/>
    <cellStyle name="SAPBEXaggItemX 2 6 7 4" xfId="22226"/>
    <cellStyle name="SAPBEXaggItemX 2 6 8" xfId="22227"/>
    <cellStyle name="SAPBEXaggItemX 2 6 8 2" xfId="22228"/>
    <cellStyle name="SAPBEXaggItemX 2 6 9" xfId="22229"/>
    <cellStyle name="SAPBEXaggItemX 2 6 9 2" xfId="22230"/>
    <cellStyle name="SAPBEXaggItemX 2 7" xfId="22231"/>
    <cellStyle name="SAPBEXaggItemX 2 7 10" xfId="22232"/>
    <cellStyle name="SAPBEXaggItemX 2 7 11" xfId="22233"/>
    <cellStyle name="SAPBEXaggItemX 2 7 2" xfId="22234"/>
    <cellStyle name="SAPBEXaggItemX 2 7 2 2" xfId="22235"/>
    <cellStyle name="SAPBEXaggItemX 2 7 2 2 2" xfId="22236"/>
    <cellStyle name="SAPBEXaggItemX 2 7 2 2 2 2" xfId="22237"/>
    <cellStyle name="SAPBEXaggItemX 2 7 2 2 3" xfId="22238"/>
    <cellStyle name="SAPBEXaggItemX 2 7 2 3" xfId="22239"/>
    <cellStyle name="SAPBEXaggItemX 2 7 2 3 2" xfId="22240"/>
    <cellStyle name="SAPBEXaggItemX 2 7 2 4" xfId="22241"/>
    <cellStyle name="SAPBEXaggItemX 2 7 2 4 2" xfId="22242"/>
    <cellStyle name="SAPBEXaggItemX 2 7 2 5" xfId="22243"/>
    <cellStyle name="SAPBEXaggItemX 2 7 2 5 2" xfId="22244"/>
    <cellStyle name="SAPBEXaggItemX 2 7 2 6" xfId="22245"/>
    <cellStyle name="SAPBEXaggItemX 2 7 3" xfId="22246"/>
    <cellStyle name="SAPBEXaggItemX 2 7 3 2" xfId="22247"/>
    <cellStyle name="SAPBEXaggItemX 2 7 3 2 2" xfId="22248"/>
    <cellStyle name="SAPBEXaggItemX 2 7 3 2 2 2" xfId="22249"/>
    <cellStyle name="SAPBEXaggItemX 2 7 3 2 3" xfId="22250"/>
    <cellStyle name="SAPBEXaggItemX 2 7 3 3" xfId="22251"/>
    <cellStyle name="SAPBEXaggItemX 2 7 3 3 2" xfId="22252"/>
    <cellStyle name="SAPBEXaggItemX 2 7 3 4" xfId="22253"/>
    <cellStyle name="SAPBEXaggItemX 2 7 3 4 2" xfId="22254"/>
    <cellStyle name="SAPBEXaggItemX 2 7 3 5" xfId="22255"/>
    <cellStyle name="SAPBEXaggItemX 2 7 3 5 2" xfId="22256"/>
    <cellStyle name="SAPBEXaggItemX 2 7 3 6" xfId="22257"/>
    <cellStyle name="SAPBEXaggItemX 2 7 3 7" xfId="22258"/>
    <cellStyle name="SAPBEXaggItemX 2 7 3 8" xfId="22259"/>
    <cellStyle name="SAPBEXaggItemX 2 7 4" xfId="22260"/>
    <cellStyle name="SAPBEXaggItemX 2 7 4 2" xfId="22261"/>
    <cellStyle name="SAPBEXaggItemX 2 7 4 2 2" xfId="22262"/>
    <cellStyle name="SAPBEXaggItemX 2 7 4 3" xfId="22263"/>
    <cellStyle name="SAPBEXaggItemX 2 7 4 4" xfId="22264"/>
    <cellStyle name="SAPBEXaggItemX 2 7 4 5" xfId="22265"/>
    <cellStyle name="SAPBEXaggItemX 2 7 5" xfId="22266"/>
    <cellStyle name="SAPBEXaggItemX 2 7 5 2" xfId="22267"/>
    <cellStyle name="SAPBEXaggItemX 2 7 5 2 2" xfId="22268"/>
    <cellStyle name="SAPBEXaggItemX 2 7 5 3" xfId="22269"/>
    <cellStyle name="SAPBEXaggItemX 2 7 5 4" xfId="22270"/>
    <cellStyle name="SAPBEXaggItemX 2 7 5 5" xfId="22271"/>
    <cellStyle name="SAPBEXaggItemX 2 7 6" xfId="22272"/>
    <cellStyle name="SAPBEXaggItemX 2 7 6 2" xfId="22273"/>
    <cellStyle name="SAPBEXaggItemX 2 7 6 2 2" xfId="22274"/>
    <cellStyle name="SAPBEXaggItemX 2 7 6 3" xfId="22275"/>
    <cellStyle name="SAPBEXaggItemX 2 7 6 4" xfId="22276"/>
    <cellStyle name="SAPBEXaggItemX 2 7 6 5" xfId="22277"/>
    <cellStyle name="SAPBEXaggItemX 2 7 7" xfId="22278"/>
    <cellStyle name="SAPBEXaggItemX 2 7 7 2" xfId="22279"/>
    <cellStyle name="SAPBEXaggItemX 2 7 7 3" xfId="22280"/>
    <cellStyle name="SAPBEXaggItemX 2 7 7 4" xfId="22281"/>
    <cellStyle name="SAPBEXaggItemX 2 7 8" xfId="22282"/>
    <cellStyle name="SAPBEXaggItemX 2 7 8 2" xfId="22283"/>
    <cellStyle name="SAPBEXaggItemX 2 7 9" xfId="22284"/>
    <cellStyle name="SAPBEXaggItemX 2 7 9 2" xfId="22285"/>
    <cellStyle name="SAPBEXaggItemX 2 8" xfId="22286"/>
    <cellStyle name="SAPBEXaggItemX 2 8 10" xfId="22287"/>
    <cellStyle name="SAPBEXaggItemX 2 8 11" xfId="22288"/>
    <cellStyle name="SAPBEXaggItemX 2 8 2" xfId="22289"/>
    <cellStyle name="SAPBEXaggItemX 2 8 2 2" xfId="22290"/>
    <cellStyle name="SAPBEXaggItemX 2 8 2 2 2" xfId="22291"/>
    <cellStyle name="SAPBEXaggItemX 2 8 2 2 2 2" xfId="22292"/>
    <cellStyle name="SAPBEXaggItemX 2 8 2 2 3" xfId="22293"/>
    <cellStyle name="SAPBEXaggItemX 2 8 2 3" xfId="22294"/>
    <cellStyle name="SAPBEXaggItemX 2 8 2 3 2" xfId="22295"/>
    <cellStyle name="SAPBEXaggItemX 2 8 2 4" xfId="22296"/>
    <cellStyle name="SAPBEXaggItemX 2 8 2 4 2" xfId="22297"/>
    <cellStyle name="SAPBEXaggItemX 2 8 2 5" xfId="22298"/>
    <cellStyle name="SAPBEXaggItemX 2 8 2 5 2" xfId="22299"/>
    <cellStyle name="SAPBEXaggItemX 2 8 2 6" xfId="22300"/>
    <cellStyle name="SAPBEXaggItemX 2 8 3" xfId="22301"/>
    <cellStyle name="SAPBEXaggItemX 2 8 3 2" xfId="22302"/>
    <cellStyle name="SAPBEXaggItemX 2 8 3 2 2" xfId="22303"/>
    <cellStyle name="SAPBEXaggItemX 2 8 3 2 2 2" xfId="22304"/>
    <cellStyle name="SAPBEXaggItemX 2 8 3 2 3" xfId="22305"/>
    <cellStyle name="SAPBEXaggItemX 2 8 3 3" xfId="22306"/>
    <cellStyle name="SAPBEXaggItemX 2 8 3 3 2" xfId="22307"/>
    <cellStyle name="SAPBEXaggItemX 2 8 3 4" xfId="22308"/>
    <cellStyle name="SAPBEXaggItemX 2 8 3 4 2" xfId="22309"/>
    <cellStyle name="SAPBEXaggItemX 2 8 3 5" xfId="22310"/>
    <cellStyle name="SAPBEXaggItemX 2 8 3 5 2" xfId="22311"/>
    <cellStyle name="SAPBEXaggItemX 2 8 3 6" xfId="22312"/>
    <cellStyle name="SAPBEXaggItemX 2 8 3 7" xfId="22313"/>
    <cellStyle name="SAPBEXaggItemX 2 8 3 8" xfId="22314"/>
    <cellStyle name="SAPBEXaggItemX 2 8 4" xfId="22315"/>
    <cellStyle name="SAPBEXaggItemX 2 8 4 2" xfId="22316"/>
    <cellStyle name="SAPBEXaggItemX 2 8 4 2 2" xfId="22317"/>
    <cellStyle name="SAPBEXaggItemX 2 8 4 3" xfId="22318"/>
    <cellStyle name="SAPBEXaggItemX 2 8 4 4" xfId="22319"/>
    <cellStyle name="SAPBEXaggItemX 2 8 4 5" xfId="22320"/>
    <cellStyle name="SAPBEXaggItemX 2 8 5" xfId="22321"/>
    <cellStyle name="SAPBEXaggItemX 2 8 5 2" xfId="22322"/>
    <cellStyle name="SAPBEXaggItemX 2 8 5 2 2" xfId="22323"/>
    <cellStyle name="SAPBEXaggItemX 2 8 5 3" xfId="22324"/>
    <cellStyle name="SAPBEXaggItemX 2 8 5 4" xfId="22325"/>
    <cellStyle name="SAPBEXaggItemX 2 8 5 5" xfId="22326"/>
    <cellStyle name="SAPBEXaggItemX 2 8 6" xfId="22327"/>
    <cellStyle name="SAPBEXaggItemX 2 8 6 2" xfId="22328"/>
    <cellStyle name="SAPBEXaggItemX 2 8 6 2 2" xfId="22329"/>
    <cellStyle name="SAPBEXaggItemX 2 8 6 3" xfId="22330"/>
    <cellStyle name="SAPBEXaggItemX 2 8 6 4" xfId="22331"/>
    <cellStyle name="SAPBEXaggItemX 2 8 6 5" xfId="22332"/>
    <cellStyle name="SAPBEXaggItemX 2 8 7" xfId="22333"/>
    <cellStyle name="SAPBEXaggItemX 2 8 7 2" xfId="22334"/>
    <cellStyle name="SAPBEXaggItemX 2 8 7 3" xfId="22335"/>
    <cellStyle name="SAPBEXaggItemX 2 8 7 4" xfId="22336"/>
    <cellStyle name="SAPBEXaggItemX 2 8 8" xfId="22337"/>
    <cellStyle name="SAPBEXaggItemX 2 8 8 2" xfId="22338"/>
    <cellStyle name="SAPBEXaggItemX 2 8 9" xfId="22339"/>
    <cellStyle name="SAPBEXaggItemX 2 8 9 2" xfId="22340"/>
    <cellStyle name="SAPBEXaggItemX 2 9" xfId="22341"/>
    <cellStyle name="SAPBEXaggItemX 2 9 10" xfId="22342"/>
    <cellStyle name="SAPBEXaggItemX 2 9 11" xfId="22343"/>
    <cellStyle name="SAPBEXaggItemX 2 9 2" xfId="22344"/>
    <cellStyle name="SAPBEXaggItemX 2 9 2 2" xfId="22345"/>
    <cellStyle name="SAPBEXaggItemX 2 9 2 2 2" xfId="22346"/>
    <cellStyle name="SAPBEXaggItemX 2 9 2 2 2 2" xfId="22347"/>
    <cellStyle name="SAPBEXaggItemX 2 9 2 2 3" xfId="22348"/>
    <cellStyle name="SAPBEXaggItemX 2 9 2 3" xfId="22349"/>
    <cellStyle name="SAPBEXaggItemX 2 9 2 3 2" xfId="22350"/>
    <cellStyle name="SAPBEXaggItemX 2 9 2 4" xfId="22351"/>
    <cellStyle name="SAPBEXaggItemX 2 9 2 4 2" xfId="22352"/>
    <cellStyle name="SAPBEXaggItemX 2 9 2 5" xfId="22353"/>
    <cellStyle name="SAPBEXaggItemX 2 9 2 5 2" xfId="22354"/>
    <cellStyle name="SAPBEXaggItemX 2 9 2 6" xfId="22355"/>
    <cellStyle name="SAPBEXaggItemX 2 9 3" xfId="22356"/>
    <cellStyle name="SAPBEXaggItemX 2 9 3 2" xfId="22357"/>
    <cellStyle name="SAPBEXaggItemX 2 9 3 2 2" xfId="22358"/>
    <cellStyle name="SAPBEXaggItemX 2 9 3 2 2 2" xfId="22359"/>
    <cellStyle name="SAPBEXaggItemX 2 9 3 2 3" xfId="22360"/>
    <cellStyle name="SAPBEXaggItemX 2 9 3 3" xfId="22361"/>
    <cellStyle name="SAPBEXaggItemX 2 9 3 3 2" xfId="22362"/>
    <cellStyle name="SAPBEXaggItemX 2 9 3 4" xfId="22363"/>
    <cellStyle name="SAPBEXaggItemX 2 9 3 4 2" xfId="22364"/>
    <cellStyle name="SAPBEXaggItemX 2 9 3 5" xfId="22365"/>
    <cellStyle name="SAPBEXaggItemX 2 9 3 5 2" xfId="22366"/>
    <cellStyle name="SAPBEXaggItemX 2 9 3 6" xfId="22367"/>
    <cellStyle name="SAPBEXaggItemX 2 9 3 7" xfId="22368"/>
    <cellStyle name="SAPBEXaggItemX 2 9 3 8" xfId="22369"/>
    <cellStyle name="SAPBEXaggItemX 2 9 4" xfId="22370"/>
    <cellStyle name="SAPBEXaggItemX 2 9 4 2" xfId="22371"/>
    <cellStyle name="SAPBEXaggItemX 2 9 4 2 2" xfId="22372"/>
    <cellStyle name="SAPBEXaggItemX 2 9 4 3" xfId="22373"/>
    <cellStyle name="SAPBEXaggItemX 2 9 4 4" xfId="22374"/>
    <cellStyle name="SAPBEXaggItemX 2 9 4 5" xfId="22375"/>
    <cellStyle name="SAPBEXaggItemX 2 9 5" xfId="22376"/>
    <cellStyle name="SAPBEXaggItemX 2 9 5 2" xfId="22377"/>
    <cellStyle name="SAPBEXaggItemX 2 9 5 2 2" xfId="22378"/>
    <cellStyle name="SAPBEXaggItemX 2 9 5 3" xfId="22379"/>
    <cellStyle name="SAPBEXaggItemX 2 9 5 4" xfId="22380"/>
    <cellStyle name="SAPBEXaggItemX 2 9 5 5" xfId="22381"/>
    <cellStyle name="SAPBEXaggItemX 2 9 6" xfId="22382"/>
    <cellStyle name="SAPBEXaggItemX 2 9 6 2" xfId="22383"/>
    <cellStyle name="SAPBEXaggItemX 2 9 6 2 2" xfId="22384"/>
    <cellStyle name="SAPBEXaggItemX 2 9 6 3" xfId="22385"/>
    <cellStyle name="SAPBEXaggItemX 2 9 6 4" xfId="22386"/>
    <cellStyle name="SAPBEXaggItemX 2 9 6 5" xfId="22387"/>
    <cellStyle name="SAPBEXaggItemX 2 9 7" xfId="22388"/>
    <cellStyle name="SAPBEXaggItemX 2 9 7 2" xfId="22389"/>
    <cellStyle name="SAPBEXaggItemX 2 9 7 3" xfId="22390"/>
    <cellStyle name="SAPBEXaggItemX 2 9 7 4" xfId="22391"/>
    <cellStyle name="SAPBEXaggItemX 2 9 8" xfId="22392"/>
    <cellStyle name="SAPBEXaggItemX 2 9 8 2" xfId="22393"/>
    <cellStyle name="SAPBEXaggItemX 2 9 9" xfId="22394"/>
    <cellStyle name="SAPBEXaggItemX 2 9 9 2" xfId="22395"/>
    <cellStyle name="SAPBEXaggItemX 20" xfId="22396"/>
    <cellStyle name="SAPBEXaggItemX 3" xfId="22397"/>
    <cellStyle name="SAPBEXaggItemX 3 10" xfId="22398"/>
    <cellStyle name="SAPBEXaggItemX 3 10 2" xfId="22399"/>
    <cellStyle name="SAPBEXaggItemX 3 11" xfId="22400"/>
    <cellStyle name="SAPBEXaggItemX 3 12" xfId="22401"/>
    <cellStyle name="SAPBEXaggItemX 3 2" xfId="22402"/>
    <cellStyle name="SAPBEXaggItemX 3 2 2" xfId="22403"/>
    <cellStyle name="SAPBEXaggItemX 3 2 2 2" xfId="22404"/>
    <cellStyle name="SAPBEXaggItemX 3 2 2 2 2" xfId="22405"/>
    <cellStyle name="SAPBEXaggItemX 3 2 2 3" xfId="22406"/>
    <cellStyle name="SAPBEXaggItemX 3 2 3" xfId="22407"/>
    <cellStyle name="SAPBEXaggItemX 3 2 3 2" xfId="22408"/>
    <cellStyle name="SAPBEXaggItemX 3 2 4" xfId="22409"/>
    <cellStyle name="SAPBEXaggItemX 3 2 4 2" xfId="22410"/>
    <cellStyle name="SAPBEXaggItemX 3 2 5" xfId="22411"/>
    <cellStyle name="SAPBEXaggItemX 3 2 5 2" xfId="22412"/>
    <cellStyle name="SAPBEXaggItemX 3 2 6" xfId="22413"/>
    <cellStyle name="SAPBEXaggItemX 3 3" xfId="22414"/>
    <cellStyle name="SAPBEXaggItemX 3 3 2" xfId="22415"/>
    <cellStyle name="SAPBEXaggItemX 3 3 2 2" xfId="22416"/>
    <cellStyle name="SAPBEXaggItemX 3 3 2 2 2" xfId="22417"/>
    <cellStyle name="SAPBEXaggItemX 3 3 2 3" xfId="22418"/>
    <cellStyle name="SAPBEXaggItemX 3 3 3" xfId="22419"/>
    <cellStyle name="SAPBEXaggItemX 3 3 3 2" xfId="22420"/>
    <cellStyle name="SAPBEXaggItemX 3 3 4" xfId="22421"/>
    <cellStyle name="SAPBEXaggItemX 3 3 4 2" xfId="22422"/>
    <cellStyle name="SAPBEXaggItemX 3 3 5" xfId="22423"/>
    <cellStyle name="SAPBEXaggItemX 3 3 5 2" xfId="22424"/>
    <cellStyle name="SAPBEXaggItemX 3 3 6" xfId="22425"/>
    <cellStyle name="SAPBEXaggItemX 3 3 7" xfId="22426"/>
    <cellStyle name="SAPBEXaggItemX 3 3 8" xfId="22427"/>
    <cellStyle name="SAPBEXaggItemX 3 4" xfId="22428"/>
    <cellStyle name="SAPBEXaggItemX 3 4 2" xfId="22429"/>
    <cellStyle name="SAPBEXaggItemX 3 4 2 2" xfId="22430"/>
    <cellStyle name="SAPBEXaggItemX 3 4 2 2 2" xfId="22431"/>
    <cellStyle name="SAPBEXaggItemX 3 4 2 3" xfId="22432"/>
    <cellStyle name="SAPBEXaggItemX 3 4 3" xfId="22433"/>
    <cellStyle name="SAPBEXaggItemX 3 4 3 2" xfId="22434"/>
    <cellStyle name="SAPBEXaggItemX 3 4 4" xfId="22435"/>
    <cellStyle name="SAPBEXaggItemX 3 4 4 2" xfId="22436"/>
    <cellStyle name="SAPBEXaggItemX 3 4 5" xfId="22437"/>
    <cellStyle name="SAPBEXaggItemX 3 4 5 2" xfId="22438"/>
    <cellStyle name="SAPBEXaggItemX 3 4 6" xfId="22439"/>
    <cellStyle name="SAPBEXaggItemX 3 4 7" xfId="22440"/>
    <cellStyle name="SAPBEXaggItemX 3 4 8" xfId="22441"/>
    <cellStyle name="SAPBEXaggItemX 3 5" xfId="22442"/>
    <cellStyle name="SAPBEXaggItemX 3 5 2" xfId="22443"/>
    <cellStyle name="SAPBEXaggItemX 3 5 2 2" xfId="22444"/>
    <cellStyle name="SAPBEXaggItemX 3 5 3" xfId="22445"/>
    <cellStyle name="SAPBEXaggItemX 3 5 4" xfId="22446"/>
    <cellStyle name="SAPBEXaggItemX 3 5 5" xfId="22447"/>
    <cellStyle name="SAPBEXaggItemX 3 6" xfId="22448"/>
    <cellStyle name="SAPBEXaggItemX 3 6 2" xfId="22449"/>
    <cellStyle name="SAPBEXaggItemX 3 6 2 2" xfId="22450"/>
    <cellStyle name="SAPBEXaggItemX 3 6 3" xfId="22451"/>
    <cellStyle name="SAPBEXaggItemX 3 6 4" xfId="22452"/>
    <cellStyle name="SAPBEXaggItemX 3 6 5" xfId="22453"/>
    <cellStyle name="SAPBEXaggItemX 3 7" xfId="22454"/>
    <cellStyle name="SAPBEXaggItemX 3 7 2" xfId="22455"/>
    <cellStyle name="SAPBEXaggItemX 3 7 2 2" xfId="22456"/>
    <cellStyle name="SAPBEXaggItemX 3 7 3" xfId="22457"/>
    <cellStyle name="SAPBEXaggItemX 3 7 4" xfId="22458"/>
    <cellStyle name="SAPBEXaggItemX 3 7 5" xfId="22459"/>
    <cellStyle name="SAPBEXaggItemX 3 8" xfId="22460"/>
    <cellStyle name="SAPBEXaggItemX 3 8 2" xfId="22461"/>
    <cellStyle name="SAPBEXaggItemX 3 9" xfId="22462"/>
    <cellStyle name="SAPBEXaggItemX 3 9 2" xfId="22463"/>
    <cellStyle name="SAPBEXaggItemX 4" xfId="22464"/>
    <cellStyle name="SAPBEXaggItemX 4 10" xfId="22465"/>
    <cellStyle name="SAPBEXaggItemX 4 11" xfId="22466"/>
    <cellStyle name="SAPBEXaggItemX 4 2" xfId="22467"/>
    <cellStyle name="SAPBEXaggItemX 4 2 2" xfId="22468"/>
    <cellStyle name="SAPBEXaggItemX 4 2 2 2" xfId="22469"/>
    <cellStyle name="SAPBEXaggItemX 4 2 2 2 2" xfId="22470"/>
    <cellStyle name="SAPBEXaggItemX 4 2 2 3" xfId="22471"/>
    <cellStyle name="SAPBEXaggItemX 4 2 3" xfId="22472"/>
    <cellStyle name="SAPBEXaggItemX 4 2 3 2" xfId="22473"/>
    <cellStyle name="SAPBEXaggItemX 4 2 4" xfId="22474"/>
    <cellStyle name="SAPBEXaggItemX 4 2 4 2" xfId="22475"/>
    <cellStyle name="SAPBEXaggItemX 4 2 5" xfId="22476"/>
    <cellStyle name="SAPBEXaggItemX 4 2 5 2" xfId="22477"/>
    <cellStyle name="SAPBEXaggItemX 4 2 6" xfId="22478"/>
    <cellStyle name="SAPBEXaggItemX 4 3" xfId="22479"/>
    <cellStyle name="SAPBEXaggItemX 4 3 2" xfId="22480"/>
    <cellStyle name="SAPBEXaggItemX 4 3 2 2" xfId="22481"/>
    <cellStyle name="SAPBEXaggItemX 4 3 2 2 2" xfId="22482"/>
    <cellStyle name="SAPBEXaggItemX 4 3 2 3" xfId="22483"/>
    <cellStyle name="SAPBEXaggItemX 4 3 3" xfId="22484"/>
    <cellStyle name="SAPBEXaggItemX 4 3 3 2" xfId="22485"/>
    <cellStyle name="SAPBEXaggItemX 4 3 4" xfId="22486"/>
    <cellStyle name="SAPBEXaggItemX 4 3 4 2" xfId="22487"/>
    <cellStyle name="SAPBEXaggItemX 4 3 5" xfId="22488"/>
    <cellStyle name="SAPBEXaggItemX 4 3 5 2" xfId="22489"/>
    <cellStyle name="SAPBEXaggItemX 4 3 6" xfId="22490"/>
    <cellStyle name="SAPBEXaggItemX 4 3 7" xfId="22491"/>
    <cellStyle name="SAPBEXaggItemX 4 3 8" xfId="22492"/>
    <cellStyle name="SAPBEXaggItemX 4 4" xfId="22493"/>
    <cellStyle name="SAPBEXaggItemX 4 4 2" xfId="22494"/>
    <cellStyle name="SAPBEXaggItemX 4 4 2 2" xfId="22495"/>
    <cellStyle name="SAPBEXaggItemX 4 4 3" xfId="22496"/>
    <cellStyle name="SAPBEXaggItemX 4 4 4" xfId="22497"/>
    <cellStyle name="SAPBEXaggItemX 4 4 5" xfId="22498"/>
    <cellStyle name="SAPBEXaggItemX 4 5" xfId="22499"/>
    <cellStyle name="SAPBEXaggItemX 4 5 2" xfId="22500"/>
    <cellStyle name="SAPBEXaggItemX 4 5 2 2" xfId="22501"/>
    <cellStyle name="SAPBEXaggItemX 4 5 3" xfId="22502"/>
    <cellStyle name="SAPBEXaggItemX 4 5 4" xfId="22503"/>
    <cellStyle name="SAPBEXaggItemX 4 5 5" xfId="22504"/>
    <cellStyle name="SAPBEXaggItemX 4 6" xfId="22505"/>
    <cellStyle name="SAPBEXaggItemX 4 6 2" xfId="22506"/>
    <cellStyle name="SAPBEXaggItemX 4 6 2 2" xfId="22507"/>
    <cellStyle name="SAPBEXaggItemX 4 6 3" xfId="22508"/>
    <cellStyle name="SAPBEXaggItemX 4 6 4" xfId="22509"/>
    <cellStyle name="SAPBEXaggItemX 4 6 5" xfId="22510"/>
    <cellStyle name="SAPBEXaggItemX 4 7" xfId="22511"/>
    <cellStyle name="SAPBEXaggItemX 4 7 2" xfId="22512"/>
    <cellStyle name="SAPBEXaggItemX 4 7 3" xfId="22513"/>
    <cellStyle name="SAPBEXaggItemX 4 7 4" xfId="22514"/>
    <cellStyle name="SAPBEXaggItemX 4 8" xfId="22515"/>
    <cellStyle name="SAPBEXaggItemX 4 8 2" xfId="22516"/>
    <cellStyle name="SAPBEXaggItemX 4 9" xfId="22517"/>
    <cellStyle name="SAPBEXaggItemX 4 9 2" xfId="22518"/>
    <cellStyle name="SAPBEXaggItemX 5" xfId="22519"/>
    <cellStyle name="SAPBEXaggItemX 5 10" xfId="22520"/>
    <cellStyle name="SAPBEXaggItemX 5 11" xfId="22521"/>
    <cellStyle name="SAPBEXaggItemX 5 2" xfId="22522"/>
    <cellStyle name="SAPBEXaggItemX 5 2 2" xfId="22523"/>
    <cellStyle name="SAPBEXaggItemX 5 2 2 2" xfId="22524"/>
    <cellStyle name="SAPBEXaggItemX 5 2 2 2 2" xfId="22525"/>
    <cellStyle name="SAPBEXaggItemX 5 2 2 3" xfId="22526"/>
    <cellStyle name="SAPBEXaggItemX 5 2 3" xfId="22527"/>
    <cellStyle name="SAPBEXaggItemX 5 2 3 2" xfId="22528"/>
    <cellStyle name="SAPBEXaggItemX 5 2 4" xfId="22529"/>
    <cellStyle name="SAPBEXaggItemX 5 2 4 2" xfId="22530"/>
    <cellStyle name="SAPBEXaggItemX 5 2 5" xfId="22531"/>
    <cellStyle name="SAPBEXaggItemX 5 2 5 2" xfId="22532"/>
    <cellStyle name="SAPBEXaggItemX 5 2 6" xfId="22533"/>
    <cellStyle name="SAPBEXaggItemX 5 3" xfId="22534"/>
    <cellStyle name="SAPBEXaggItemX 5 3 2" xfId="22535"/>
    <cellStyle name="SAPBEXaggItemX 5 3 2 2" xfId="22536"/>
    <cellStyle name="SAPBEXaggItemX 5 3 2 2 2" xfId="22537"/>
    <cellStyle name="SAPBEXaggItemX 5 3 2 3" xfId="22538"/>
    <cellStyle name="SAPBEXaggItemX 5 3 3" xfId="22539"/>
    <cellStyle name="SAPBEXaggItemX 5 3 3 2" xfId="22540"/>
    <cellStyle name="SAPBEXaggItemX 5 3 4" xfId="22541"/>
    <cellStyle name="SAPBEXaggItemX 5 3 4 2" xfId="22542"/>
    <cellStyle name="SAPBEXaggItemX 5 3 5" xfId="22543"/>
    <cellStyle name="SAPBEXaggItemX 5 3 5 2" xfId="22544"/>
    <cellStyle name="SAPBEXaggItemX 5 3 6" xfId="22545"/>
    <cellStyle name="SAPBEXaggItemX 5 3 7" xfId="22546"/>
    <cellStyle name="SAPBEXaggItemX 5 3 8" xfId="22547"/>
    <cellStyle name="SAPBEXaggItemX 5 4" xfId="22548"/>
    <cellStyle name="SAPBEXaggItemX 5 4 2" xfId="22549"/>
    <cellStyle name="SAPBEXaggItemX 5 4 2 2" xfId="22550"/>
    <cellStyle name="SAPBEXaggItemX 5 4 3" xfId="22551"/>
    <cellStyle name="SAPBEXaggItemX 5 4 4" xfId="22552"/>
    <cellStyle name="SAPBEXaggItemX 5 4 5" xfId="22553"/>
    <cellStyle name="SAPBEXaggItemX 5 5" xfId="22554"/>
    <cellStyle name="SAPBEXaggItemX 5 5 2" xfId="22555"/>
    <cellStyle name="SAPBEXaggItemX 5 5 2 2" xfId="22556"/>
    <cellStyle name="SAPBEXaggItemX 5 5 3" xfId="22557"/>
    <cellStyle name="SAPBEXaggItemX 5 5 4" xfId="22558"/>
    <cellStyle name="SAPBEXaggItemX 5 5 5" xfId="22559"/>
    <cellStyle name="SAPBEXaggItemX 5 6" xfId="22560"/>
    <cellStyle name="SAPBEXaggItemX 5 6 2" xfId="22561"/>
    <cellStyle name="SAPBEXaggItemX 5 6 2 2" xfId="22562"/>
    <cellStyle name="SAPBEXaggItemX 5 6 3" xfId="22563"/>
    <cellStyle name="SAPBEXaggItemX 5 6 4" xfId="22564"/>
    <cellStyle name="SAPBEXaggItemX 5 6 5" xfId="22565"/>
    <cellStyle name="SAPBEXaggItemX 5 7" xfId="22566"/>
    <cellStyle name="SAPBEXaggItemX 5 7 2" xfId="22567"/>
    <cellStyle name="SAPBEXaggItemX 5 7 3" xfId="22568"/>
    <cellStyle name="SAPBEXaggItemX 5 7 4" xfId="22569"/>
    <cellStyle name="SAPBEXaggItemX 5 8" xfId="22570"/>
    <cellStyle name="SAPBEXaggItemX 5 8 2" xfId="22571"/>
    <cellStyle name="SAPBEXaggItemX 5 9" xfId="22572"/>
    <cellStyle name="SAPBEXaggItemX 5 9 2" xfId="22573"/>
    <cellStyle name="SAPBEXaggItemX 6" xfId="22574"/>
    <cellStyle name="SAPBEXaggItemX 6 10" xfId="22575"/>
    <cellStyle name="SAPBEXaggItemX 6 11" xfId="22576"/>
    <cellStyle name="SAPBEXaggItemX 6 2" xfId="22577"/>
    <cellStyle name="SAPBEXaggItemX 6 2 2" xfId="22578"/>
    <cellStyle name="SAPBEXaggItemX 6 2 2 2" xfId="22579"/>
    <cellStyle name="SAPBEXaggItemX 6 2 2 2 2" xfId="22580"/>
    <cellStyle name="SAPBEXaggItemX 6 2 2 3" xfId="22581"/>
    <cellStyle name="SAPBEXaggItemX 6 2 3" xfId="22582"/>
    <cellStyle name="SAPBEXaggItemX 6 2 3 2" xfId="22583"/>
    <cellStyle name="SAPBEXaggItemX 6 2 4" xfId="22584"/>
    <cellStyle name="SAPBEXaggItemX 6 2 4 2" xfId="22585"/>
    <cellStyle name="SAPBEXaggItemX 6 2 5" xfId="22586"/>
    <cellStyle name="SAPBEXaggItemX 6 2 5 2" xfId="22587"/>
    <cellStyle name="SAPBEXaggItemX 6 2 6" xfId="22588"/>
    <cellStyle name="SAPBEXaggItemX 6 3" xfId="22589"/>
    <cellStyle name="SAPBEXaggItemX 6 3 2" xfId="22590"/>
    <cellStyle name="SAPBEXaggItemX 6 3 2 2" xfId="22591"/>
    <cellStyle name="SAPBEXaggItemX 6 3 2 2 2" xfId="22592"/>
    <cellStyle name="SAPBEXaggItemX 6 3 2 3" xfId="22593"/>
    <cellStyle name="SAPBEXaggItemX 6 3 3" xfId="22594"/>
    <cellStyle name="SAPBEXaggItemX 6 3 3 2" xfId="22595"/>
    <cellStyle name="SAPBEXaggItemX 6 3 4" xfId="22596"/>
    <cellStyle name="SAPBEXaggItemX 6 3 4 2" xfId="22597"/>
    <cellStyle name="SAPBEXaggItemX 6 3 5" xfId="22598"/>
    <cellStyle name="SAPBEXaggItemX 6 3 5 2" xfId="22599"/>
    <cellStyle name="SAPBEXaggItemX 6 3 6" xfId="22600"/>
    <cellStyle name="SAPBEXaggItemX 6 3 7" xfId="22601"/>
    <cellStyle name="SAPBEXaggItemX 6 3 8" xfId="22602"/>
    <cellStyle name="SAPBEXaggItemX 6 4" xfId="22603"/>
    <cellStyle name="SAPBEXaggItemX 6 4 2" xfId="22604"/>
    <cellStyle name="SAPBEXaggItemX 6 4 2 2" xfId="22605"/>
    <cellStyle name="SAPBEXaggItemX 6 4 3" xfId="22606"/>
    <cellStyle name="SAPBEXaggItemX 6 4 4" xfId="22607"/>
    <cellStyle name="SAPBEXaggItemX 6 4 5" xfId="22608"/>
    <cellStyle name="SAPBEXaggItemX 6 5" xfId="22609"/>
    <cellStyle name="SAPBEXaggItemX 6 5 2" xfId="22610"/>
    <cellStyle name="SAPBEXaggItemX 6 5 2 2" xfId="22611"/>
    <cellStyle name="SAPBEXaggItemX 6 5 3" xfId="22612"/>
    <cellStyle name="SAPBEXaggItemX 6 5 4" xfId="22613"/>
    <cellStyle name="SAPBEXaggItemX 6 5 5" xfId="22614"/>
    <cellStyle name="SAPBEXaggItemX 6 6" xfId="22615"/>
    <cellStyle name="SAPBEXaggItemX 6 6 2" xfId="22616"/>
    <cellStyle name="SAPBEXaggItemX 6 6 2 2" xfId="22617"/>
    <cellStyle name="SAPBEXaggItemX 6 6 3" xfId="22618"/>
    <cellStyle name="SAPBEXaggItemX 6 6 4" xfId="22619"/>
    <cellStyle name="SAPBEXaggItemX 6 6 5" xfId="22620"/>
    <cellStyle name="SAPBEXaggItemX 6 7" xfId="22621"/>
    <cellStyle name="SAPBEXaggItemX 6 7 2" xfId="22622"/>
    <cellStyle name="SAPBEXaggItemX 6 7 3" xfId="22623"/>
    <cellStyle name="SAPBEXaggItemX 6 7 4" xfId="22624"/>
    <cellStyle name="SAPBEXaggItemX 6 8" xfId="22625"/>
    <cellStyle name="SAPBEXaggItemX 6 8 2" xfId="22626"/>
    <cellStyle name="SAPBEXaggItemX 6 9" xfId="22627"/>
    <cellStyle name="SAPBEXaggItemX 6 9 2" xfId="22628"/>
    <cellStyle name="SAPBEXaggItemX 7" xfId="22629"/>
    <cellStyle name="SAPBEXaggItemX 7 10" xfId="22630"/>
    <cellStyle name="SAPBEXaggItemX 7 11" xfId="22631"/>
    <cellStyle name="SAPBEXaggItemX 7 2" xfId="22632"/>
    <cellStyle name="SAPBEXaggItemX 7 2 2" xfId="22633"/>
    <cellStyle name="SAPBEXaggItemX 7 2 2 2" xfId="22634"/>
    <cellStyle name="SAPBEXaggItemX 7 2 2 2 2" xfId="22635"/>
    <cellStyle name="SAPBEXaggItemX 7 2 2 3" xfId="22636"/>
    <cellStyle name="SAPBEXaggItemX 7 2 3" xfId="22637"/>
    <cellStyle name="SAPBEXaggItemX 7 2 3 2" xfId="22638"/>
    <cellStyle name="SAPBEXaggItemX 7 2 4" xfId="22639"/>
    <cellStyle name="SAPBEXaggItemX 7 2 4 2" xfId="22640"/>
    <cellStyle name="SAPBEXaggItemX 7 2 5" xfId="22641"/>
    <cellStyle name="SAPBEXaggItemX 7 2 5 2" xfId="22642"/>
    <cellStyle name="SAPBEXaggItemX 7 2 6" xfId="22643"/>
    <cellStyle name="SAPBEXaggItemX 7 3" xfId="22644"/>
    <cellStyle name="SAPBEXaggItemX 7 3 2" xfId="22645"/>
    <cellStyle name="SAPBEXaggItemX 7 3 2 2" xfId="22646"/>
    <cellStyle name="SAPBEXaggItemX 7 3 2 2 2" xfId="22647"/>
    <cellStyle name="SAPBEXaggItemX 7 3 2 3" xfId="22648"/>
    <cellStyle name="SAPBEXaggItemX 7 3 3" xfId="22649"/>
    <cellStyle name="SAPBEXaggItemX 7 3 3 2" xfId="22650"/>
    <cellStyle name="SAPBEXaggItemX 7 3 4" xfId="22651"/>
    <cellStyle name="SAPBEXaggItemX 7 3 4 2" xfId="22652"/>
    <cellStyle name="SAPBEXaggItemX 7 3 5" xfId="22653"/>
    <cellStyle name="SAPBEXaggItemX 7 3 5 2" xfId="22654"/>
    <cellStyle name="SAPBEXaggItemX 7 3 6" xfId="22655"/>
    <cellStyle name="SAPBEXaggItemX 7 3 7" xfId="22656"/>
    <cellStyle name="SAPBEXaggItemX 7 3 8" xfId="22657"/>
    <cellStyle name="SAPBEXaggItemX 7 4" xfId="22658"/>
    <cellStyle name="SAPBEXaggItemX 7 4 2" xfId="22659"/>
    <cellStyle name="SAPBEXaggItemX 7 4 2 2" xfId="22660"/>
    <cellStyle name="SAPBEXaggItemX 7 4 3" xfId="22661"/>
    <cellStyle name="SAPBEXaggItemX 7 4 4" xfId="22662"/>
    <cellStyle name="SAPBEXaggItemX 7 4 5" xfId="22663"/>
    <cellStyle name="SAPBEXaggItemX 7 5" xfId="22664"/>
    <cellStyle name="SAPBEXaggItemX 7 5 2" xfId="22665"/>
    <cellStyle name="SAPBEXaggItemX 7 5 2 2" xfId="22666"/>
    <cellStyle name="SAPBEXaggItemX 7 5 3" xfId="22667"/>
    <cellStyle name="SAPBEXaggItemX 7 5 4" xfId="22668"/>
    <cellStyle name="SAPBEXaggItemX 7 5 5" xfId="22669"/>
    <cellStyle name="SAPBEXaggItemX 7 6" xfId="22670"/>
    <cellStyle name="SAPBEXaggItemX 7 6 2" xfId="22671"/>
    <cellStyle name="SAPBEXaggItemX 7 6 2 2" xfId="22672"/>
    <cellStyle name="SAPBEXaggItemX 7 6 3" xfId="22673"/>
    <cellStyle name="SAPBEXaggItemX 7 6 4" xfId="22674"/>
    <cellStyle name="SAPBEXaggItemX 7 6 5" xfId="22675"/>
    <cellStyle name="SAPBEXaggItemX 7 7" xfId="22676"/>
    <cellStyle name="SAPBEXaggItemX 7 7 2" xfId="22677"/>
    <cellStyle name="SAPBEXaggItemX 7 7 3" xfId="22678"/>
    <cellStyle name="SAPBEXaggItemX 7 7 4" xfId="22679"/>
    <cellStyle name="SAPBEXaggItemX 7 8" xfId="22680"/>
    <cellStyle name="SAPBEXaggItemX 7 8 2" xfId="22681"/>
    <cellStyle name="SAPBEXaggItemX 7 9" xfId="22682"/>
    <cellStyle name="SAPBEXaggItemX 7 9 2" xfId="22683"/>
    <cellStyle name="SAPBEXaggItemX 8" xfId="22684"/>
    <cellStyle name="SAPBEXaggItemX 8 10" xfId="22685"/>
    <cellStyle name="SAPBEXaggItemX 8 11" xfId="22686"/>
    <cellStyle name="SAPBEXaggItemX 8 2" xfId="22687"/>
    <cellStyle name="SAPBEXaggItemX 8 2 2" xfId="22688"/>
    <cellStyle name="SAPBEXaggItemX 8 2 2 2" xfId="22689"/>
    <cellStyle name="SAPBEXaggItemX 8 2 2 2 2" xfId="22690"/>
    <cellStyle name="SAPBEXaggItemX 8 2 2 3" xfId="22691"/>
    <cellStyle name="SAPBEXaggItemX 8 2 3" xfId="22692"/>
    <cellStyle name="SAPBEXaggItemX 8 2 3 2" xfId="22693"/>
    <cellStyle name="SAPBEXaggItemX 8 2 4" xfId="22694"/>
    <cellStyle name="SAPBEXaggItemX 8 2 4 2" xfId="22695"/>
    <cellStyle name="SAPBEXaggItemX 8 2 5" xfId="22696"/>
    <cellStyle name="SAPBEXaggItemX 8 2 5 2" xfId="22697"/>
    <cellStyle name="SAPBEXaggItemX 8 2 6" xfId="22698"/>
    <cellStyle name="SAPBEXaggItemX 8 3" xfId="22699"/>
    <cellStyle name="SAPBEXaggItemX 8 3 2" xfId="22700"/>
    <cellStyle name="SAPBEXaggItemX 8 3 2 2" xfId="22701"/>
    <cellStyle name="SAPBEXaggItemX 8 3 2 2 2" xfId="22702"/>
    <cellStyle name="SAPBEXaggItemX 8 3 2 3" xfId="22703"/>
    <cellStyle name="SAPBEXaggItemX 8 3 3" xfId="22704"/>
    <cellStyle name="SAPBEXaggItemX 8 3 3 2" xfId="22705"/>
    <cellStyle name="SAPBEXaggItemX 8 3 4" xfId="22706"/>
    <cellStyle name="SAPBEXaggItemX 8 3 4 2" xfId="22707"/>
    <cellStyle name="SAPBEXaggItemX 8 3 5" xfId="22708"/>
    <cellStyle name="SAPBEXaggItemX 8 3 5 2" xfId="22709"/>
    <cellStyle name="SAPBEXaggItemX 8 3 6" xfId="22710"/>
    <cellStyle name="SAPBEXaggItemX 8 3 7" xfId="22711"/>
    <cellStyle name="SAPBEXaggItemX 8 3 8" xfId="22712"/>
    <cellStyle name="SAPBEXaggItemX 8 4" xfId="22713"/>
    <cellStyle name="SAPBEXaggItemX 8 4 2" xfId="22714"/>
    <cellStyle name="SAPBEXaggItemX 8 4 2 2" xfId="22715"/>
    <cellStyle name="SAPBEXaggItemX 8 4 3" xfId="22716"/>
    <cellStyle name="SAPBEXaggItemX 8 4 4" xfId="22717"/>
    <cellStyle name="SAPBEXaggItemX 8 4 5" xfId="22718"/>
    <cellStyle name="SAPBEXaggItemX 8 5" xfId="22719"/>
    <cellStyle name="SAPBEXaggItemX 8 5 2" xfId="22720"/>
    <cellStyle name="SAPBEXaggItemX 8 5 2 2" xfId="22721"/>
    <cellStyle name="SAPBEXaggItemX 8 5 3" xfId="22722"/>
    <cellStyle name="SAPBEXaggItemX 8 5 4" xfId="22723"/>
    <cellStyle name="SAPBEXaggItemX 8 5 5" xfId="22724"/>
    <cellStyle name="SAPBEXaggItemX 8 6" xfId="22725"/>
    <cellStyle name="SAPBEXaggItemX 8 6 2" xfId="22726"/>
    <cellStyle name="SAPBEXaggItemX 8 6 2 2" xfId="22727"/>
    <cellStyle name="SAPBEXaggItemX 8 6 3" xfId="22728"/>
    <cellStyle name="SAPBEXaggItemX 8 6 4" xfId="22729"/>
    <cellStyle name="SAPBEXaggItemX 8 6 5" xfId="22730"/>
    <cellStyle name="SAPBEXaggItemX 8 7" xfId="22731"/>
    <cellStyle name="SAPBEXaggItemX 8 7 2" xfId="22732"/>
    <cellStyle name="SAPBEXaggItemX 8 7 3" xfId="22733"/>
    <cellStyle name="SAPBEXaggItemX 8 7 4" xfId="22734"/>
    <cellStyle name="SAPBEXaggItemX 8 8" xfId="22735"/>
    <cellStyle name="SAPBEXaggItemX 8 8 2" xfId="22736"/>
    <cellStyle name="SAPBEXaggItemX 8 9" xfId="22737"/>
    <cellStyle name="SAPBEXaggItemX 8 9 2" xfId="22738"/>
    <cellStyle name="SAPBEXaggItemX 9" xfId="22739"/>
    <cellStyle name="SAPBEXaggItemX 9 2" xfId="22740"/>
    <cellStyle name="SAPBEXaggItemX 9 2 2" xfId="22741"/>
    <cellStyle name="SAPBEXaggItemX 9 2 2 2" xfId="22742"/>
    <cellStyle name="SAPBEXaggItemX 9 2 3" xfId="22743"/>
    <cellStyle name="SAPBEXaggItemX 9 3" xfId="22744"/>
    <cellStyle name="SAPBEXaggItemX 9 3 2" xfId="22745"/>
    <cellStyle name="SAPBEXaggItemX 9 4" xfId="22746"/>
    <cellStyle name="SAPBEXaggItemX 9 4 2" xfId="22747"/>
    <cellStyle name="SAPBEXaggItemX 9 5" xfId="22748"/>
    <cellStyle name="SAPBEXaggItemX 9 5 2" xfId="22749"/>
    <cellStyle name="SAPBEXaggItemX 9 6" xfId="22750"/>
    <cellStyle name="SAPBEXaggItemX 9 7" xfId="22751"/>
    <cellStyle name="SAPBEXaggItemX 9 8" xfId="22752"/>
    <cellStyle name="SAPBEXaggItemX_20110918_Additional measures_ECB" xfId="22753"/>
    <cellStyle name="SAPBEXchaText" xfId="22754"/>
    <cellStyle name="SAPBEXexcBad" xfId="22755"/>
    <cellStyle name="SAPBEXexcBad7" xfId="22756"/>
    <cellStyle name="SAPBEXexcBad7 10" xfId="22757"/>
    <cellStyle name="SAPBEXexcBad7 10 2" xfId="22758"/>
    <cellStyle name="SAPBEXexcBad7 11" xfId="22759"/>
    <cellStyle name="SAPBEXexcBad7 11 2" xfId="22760"/>
    <cellStyle name="SAPBEXexcBad7 12" xfId="22761"/>
    <cellStyle name="SAPBEXexcBad7 12 2" xfId="22762"/>
    <cellStyle name="SAPBEXexcBad7 13" xfId="22763"/>
    <cellStyle name="SAPBEXexcBad7 13 2" xfId="22764"/>
    <cellStyle name="SAPBEXexcBad7 13 3" xfId="22765"/>
    <cellStyle name="SAPBEXexcBad7 14" xfId="22766"/>
    <cellStyle name="SAPBEXexcBad7 15" xfId="22767"/>
    <cellStyle name="SAPBEXexcBad7 16" xfId="22768"/>
    <cellStyle name="SAPBEXexcBad7 17" xfId="22769"/>
    <cellStyle name="SAPBEXexcBad7 2" xfId="22770"/>
    <cellStyle name="SAPBEXexcBad7 2 10" xfId="22771"/>
    <cellStyle name="SAPBEXexcBad7 2 10 10" xfId="22772"/>
    <cellStyle name="SAPBEXexcBad7 2 10 2" xfId="22773"/>
    <cellStyle name="SAPBEXexcBad7 2 10 2 2" xfId="22774"/>
    <cellStyle name="SAPBEXexcBad7 2 10 2 2 2" xfId="22775"/>
    <cellStyle name="SAPBEXexcBad7 2 10 2 3" xfId="22776"/>
    <cellStyle name="SAPBEXexcBad7 2 10 2 4" xfId="22777"/>
    <cellStyle name="SAPBEXexcBad7 2 10 3" xfId="22778"/>
    <cellStyle name="SAPBEXexcBad7 2 10 3 2" xfId="22779"/>
    <cellStyle name="SAPBEXexcBad7 2 10 4" xfId="22780"/>
    <cellStyle name="SAPBEXexcBad7 2 10 4 2" xfId="22781"/>
    <cellStyle name="SAPBEXexcBad7 2 10 5" xfId="22782"/>
    <cellStyle name="SAPBEXexcBad7 2 10 5 2" xfId="22783"/>
    <cellStyle name="SAPBEXexcBad7 2 10 6" xfId="22784"/>
    <cellStyle name="SAPBEXexcBad7 2 10 6 2" xfId="22785"/>
    <cellStyle name="SAPBEXexcBad7 2 10 6 3" xfId="22786"/>
    <cellStyle name="SAPBEXexcBad7 2 10 7" xfId="22787"/>
    <cellStyle name="SAPBEXexcBad7 2 10 8" xfId="22788"/>
    <cellStyle name="SAPBEXexcBad7 2 10 9" xfId="22789"/>
    <cellStyle name="SAPBEXexcBad7 2 11" xfId="22790"/>
    <cellStyle name="SAPBEXexcBad7 2 11 10" xfId="22791"/>
    <cellStyle name="SAPBEXexcBad7 2 11 2" xfId="22792"/>
    <cellStyle name="SAPBEXexcBad7 2 11 2 2" xfId="22793"/>
    <cellStyle name="SAPBEXexcBad7 2 11 2 2 2" xfId="22794"/>
    <cellStyle name="SAPBEXexcBad7 2 11 2 3" xfId="22795"/>
    <cellStyle name="SAPBEXexcBad7 2 11 2 4" xfId="22796"/>
    <cellStyle name="SAPBEXexcBad7 2 11 3" xfId="22797"/>
    <cellStyle name="SAPBEXexcBad7 2 11 3 2" xfId="22798"/>
    <cellStyle name="SAPBEXexcBad7 2 11 4" xfId="22799"/>
    <cellStyle name="SAPBEXexcBad7 2 11 4 2" xfId="22800"/>
    <cellStyle name="SAPBEXexcBad7 2 11 5" xfId="22801"/>
    <cellStyle name="SAPBEXexcBad7 2 11 5 2" xfId="22802"/>
    <cellStyle name="SAPBEXexcBad7 2 11 6" xfId="22803"/>
    <cellStyle name="SAPBEXexcBad7 2 11 6 2" xfId="22804"/>
    <cellStyle name="SAPBEXexcBad7 2 11 6 3" xfId="22805"/>
    <cellStyle name="SAPBEXexcBad7 2 11 7" xfId="22806"/>
    <cellStyle name="SAPBEXexcBad7 2 11 8" xfId="22807"/>
    <cellStyle name="SAPBEXexcBad7 2 11 9" xfId="22808"/>
    <cellStyle name="SAPBEXexcBad7 2 12" xfId="22809"/>
    <cellStyle name="SAPBEXexcBad7 2 12 10" xfId="22810"/>
    <cellStyle name="SAPBEXexcBad7 2 12 2" xfId="22811"/>
    <cellStyle name="SAPBEXexcBad7 2 12 2 2" xfId="22812"/>
    <cellStyle name="SAPBEXexcBad7 2 12 2 2 2" xfId="22813"/>
    <cellStyle name="SAPBEXexcBad7 2 12 2 3" xfId="22814"/>
    <cellStyle name="SAPBEXexcBad7 2 12 2 4" xfId="22815"/>
    <cellStyle name="SAPBEXexcBad7 2 12 3" xfId="22816"/>
    <cellStyle name="SAPBEXexcBad7 2 12 3 2" xfId="22817"/>
    <cellStyle name="SAPBEXexcBad7 2 12 4" xfId="22818"/>
    <cellStyle name="SAPBEXexcBad7 2 12 4 2" xfId="22819"/>
    <cellStyle name="SAPBEXexcBad7 2 12 5" xfId="22820"/>
    <cellStyle name="SAPBEXexcBad7 2 12 5 2" xfId="22821"/>
    <cellStyle name="SAPBEXexcBad7 2 12 6" xfId="22822"/>
    <cellStyle name="SAPBEXexcBad7 2 12 6 2" xfId="22823"/>
    <cellStyle name="SAPBEXexcBad7 2 12 6 3" xfId="22824"/>
    <cellStyle name="SAPBEXexcBad7 2 12 7" xfId="22825"/>
    <cellStyle name="SAPBEXexcBad7 2 12 8" xfId="22826"/>
    <cellStyle name="SAPBEXexcBad7 2 12 9" xfId="22827"/>
    <cellStyle name="SAPBEXexcBad7 2 13" xfId="22828"/>
    <cellStyle name="SAPBEXexcBad7 2 13 10" xfId="22829"/>
    <cellStyle name="SAPBEXexcBad7 2 13 2" xfId="22830"/>
    <cellStyle name="SAPBEXexcBad7 2 13 2 2" xfId="22831"/>
    <cellStyle name="SAPBEXexcBad7 2 13 2 2 2" xfId="22832"/>
    <cellStyle name="SAPBEXexcBad7 2 13 2 3" xfId="22833"/>
    <cellStyle name="SAPBEXexcBad7 2 13 2 4" xfId="22834"/>
    <cellStyle name="SAPBEXexcBad7 2 13 3" xfId="22835"/>
    <cellStyle name="SAPBEXexcBad7 2 13 3 2" xfId="22836"/>
    <cellStyle name="SAPBEXexcBad7 2 13 4" xfId="22837"/>
    <cellStyle name="SAPBEXexcBad7 2 13 4 2" xfId="22838"/>
    <cellStyle name="SAPBEXexcBad7 2 13 5" xfId="22839"/>
    <cellStyle name="SAPBEXexcBad7 2 13 5 2" xfId="22840"/>
    <cellStyle name="SAPBEXexcBad7 2 13 6" xfId="22841"/>
    <cellStyle name="SAPBEXexcBad7 2 13 6 2" xfId="22842"/>
    <cellStyle name="SAPBEXexcBad7 2 13 6 3" xfId="22843"/>
    <cellStyle name="SAPBEXexcBad7 2 13 7" xfId="22844"/>
    <cellStyle name="SAPBEXexcBad7 2 13 8" xfId="22845"/>
    <cellStyle name="SAPBEXexcBad7 2 13 9" xfId="22846"/>
    <cellStyle name="SAPBEXexcBad7 2 14" xfId="22847"/>
    <cellStyle name="SAPBEXexcBad7 2 14 10" xfId="22848"/>
    <cellStyle name="SAPBEXexcBad7 2 14 2" xfId="22849"/>
    <cellStyle name="SAPBEXexcBad7 2 14 2 2" xfId="22850"/>
    <cellStyle name="SAPBEXexcBad7 2 14 2 2 2" xfId="22851"/>
    <cellStyle name="SAPBEXexcBad7 2 14 2 3" xfId="22852"/>
    <cellStyle name="SAPBEXexcBad7 2 14 2 4" xfId="22853"/>
    <cellStyle name="SAPBEXexcBad7 2 14 3" xfId="22854"/>
    <cellStyle name="SAPBEXexcBad7 2 14 3 2" xfId="22855"/>
    <cellStyle name="SAPBEXexcBad7 2 14 4" xfId="22856"/>
    <cellStyle name="SAPBEXexcBad7 2 14 4 2" xfId="22857"/>
    <cellStyle name="SAPBEXexcBad7 2 14 5" xfId="22858"/>
    <cellStyle name="SAPBEXexcBad7 2 14 5 2" xfId="22859"/>
    <cellStyle name="SAPBEXexcBad7 2 14 6" xfId="22860"/>
    <cellStyle name="SAPBEXexcBad7 2 14 6 2" xfId="22861"/>
    <cellStyle name="SAPBEXexcBad7 2 14 6 3" xfId="22862"/>
    <cellStyle name="SAPBEXexcBad7 2 14 7" xfId="22863"/>
    <cellStyle name="SAPBEXexcBad7 2 14 8" xfId="22864"/>
    <cellStyle name="SAPBEXexcBad7 2 14 9" xfId="22865"/>
    <cellStyle name="SAPBEXexcBad7 2 15" xfId="22866"/>
    <cellStyle name="SAPBEXexcBad7 2 15 10" xfId="22867"/>
    <cellStyle name="SAPBEXexcBad7 2 15 2" xfId="22868"/>
    <cellStyle name="SAPBEXexcBad7 2 15 2 2" xfId="22869"/>
    <cellStyle name="SAPBEXexcBad7 2 15 2 2 2" xfId="22870"/>
    <cellStyle name="SAPBEXexcBad7 2 15 2 3" xfId="22871"/>
    <cellStyle name="SAPBEXexcBad7 2 15 2 4" xfId="22872"/>
    <cellStyle name="SAPBEXexcBad7 2 15 3" xfId="22873"/>
    <cellStyle name="SAPBEXexcBad7 2 15 3 2" xfId="22874"/>
    <cellStyle name="SAPBEXexcBad7 2 15 4" xfId="22875"/>
    <cellStyle name="SAPBEXexcBad7 2 15 4 2" xfId="22876"/>
    <cellStyle name="SAPBEXexcBad7 2 15 5" xfId="22877"/>
    <cellStyle name="SAPBEXexcBad7 2 15 5 2" xfId="22878"/>
    <cellStyle name="SAPBEXexcBad7 2 15 6" xfId="22879"/>
    <cellStyle name="SAPBEXexcBad7 2 15 6 2" xfId="22880"/>
    <cellStyle name="SAPBEXexcBad7 2 15 6 3" xfId="22881"/>
    <cellStyle name="SAPBEXexcBad7 2 15 7" xfId="22882"/>
    <cellStyle name="SAPBEXexcBad7 2 15 8" xfId="22883"/>
    <cellStyle name="SAPBEXexcBad7 2 15 9" xfId="22884"/>
    <cellStyle name="SAPBEXexcBad7 2 16" xfId="22885"/>
    <cellStyle name="SAPBEXexcBad7 2 16 10" xfId="22886"/>
    <cellStyle name="SAPBEXexcBad7 2 16 2" xfId="22887"/>
    <cellStyle name="SAPBEXexcBad7 2 16 2 2" xfId="22888"/>
    <cellStyle name="SAPBEXexcBad7 2 16 2 2 2" xfId="22889"/>
    <cellStyle name="SAPBEXexcBad7 2 16 2 3" xfId="22890"/>
    <cellStyle name="SAPBEXexcBad7 2 16 2 4" xfId="22891"/>
    <cellStyle name="SAPBEXexcBad7 2 16 3" xfId="22892"/>
    <cellStyle name="SAPBEXexcBad7 2 16 3 2" xfId="22893"/>
    <cellStyle name="SAPBEXexcBad7 2 16 4" xfId="22894"/>
    <cellStyle name="SAPBEXexcBad7 2 16 4 2" xfId="22895"/>
    <cellStyle name="SAPBEXexcBad7 2 16 5" xfId="22896"/>
    <cellStyle name="SAPBEXexcBad7 2 16 5 2" xfId="22897"/>
    <cellStyle name="SAPBEXexcBad7 2 16 6" xfId="22898"/>
    <cellStyle name="SAPBEXexcBad7 2 16 6 2" xfId="22899"/>
    <cellStyle name="SAPBEXexcBad7 2 16 6 3" xfId="22900"/>
    <cellStyle name="SAPBEXexcBad7 2 16 7" xfId="22901"/>
    <cellStyle name="SAPBEXexcBad7 2 16 8" xfId="22902"/>
    <cellStyle name="SAPBEXexcBad7 2 16 9" xfId="22903"/>
    <cellStyle name="SAPBEXexcBad7 2 17" xfId="22904"/>
    <cellStyle name="SAPBEXexcBad7 2 17 10" xfId="22905"/>
    <cellStyle name="SAPBEXexcBad7 2 17 2" xfId="22906"/>
    <cellStyle name="SAPBEXexcBad7 2 17 2 2" xfId="22907"/>
    <cellStyle name="SAPBEXexcBad7 2 17 2 2 2" xfId="22908"/>
    <cellStyle name="SAPBEXexcBad7 2 17 2 3" xfId="22909"/>
    <cellStyle name="SAPBEXexcBad7 2 17 2 4" xfId="22910"/>
    <cellStyle name="SAPBEXexcBad7 2 17 3" xfId="22911"/>
    <cellStyle name="SAPBEXexcBad7 2 17 3 2" xfId="22912"/>
    <cellStyle name="SAPBEXexcBad7 2 17 4" xfId="22913"/>
    <cellStyle name="SAPBEXexcBad7 2 17 4 2" xfId="22914"/>
    <cellStyle name="SAPBEXexcBad7 2 17 5" xfId="22915"/>
    <cellStyle name="SAPBEXexcBad7 2 17 5 2" xfId="22916"/>
    <cellStyle name="SAPBEXexcBad7 2 17 6" xfId="22917"/>
    <cellStyle name="SAPBEXexcBad7 2 17 6 2" xfId="22918"/>
    <cellStyle name="SAPBEXexcBad7 2 17 6 3" xfId="22919"/>
    <cellStyle name="SAPBEXexcBad7 2 17 7" xfId="22920"/>
    <cellStyle name="SAPBEXexcBad7 2 17 8" xfId="22921"/>
    <cellStyle name="SAPBEXexcBad7 2 17 9" xfId="22922"/>
    <cellStyle name="SAPBEXexcBad7 2 18" xfId="22923"/>
    <cellStyle name="SAPBEXexcBad7 2 18 2" xfId="22924"/>
    <cellStyle name="SAPBEXexcBad7 2 18 2 2" xfId="22925"/>
    <cellStyle name="SAPBEXexcBad7 2 18 3" xfId="22926"/>
    <cellStyle name="SAPBEXexcBad7 2 18 4" xfId="22927"/>
    <cellStyle name="SAPBEXexcBad7 2 19" xfId="22928"/>
    <cellStyle name="SAPBEXexcBad7 2 19 2" xfId="22929"/>
    <cellStyle name="SAPBEXexcBad7 2 2" xfId="22930"/>
    <cellStyle name="SAPBEXexcBad7 2 2 10" xfId="22931"/>
    <cellStyle name="SAPBEXexcBad7 2 2 2" xfId="22932"/>
    <cellStyle name="SAPBEXexcBad7 2 2 2 2" xfId="22933"/>
    <cellStyle name="SAPBEXexcBad7 2 2 2 2 2" xfId="22934"/>
    <cellStyle name="SAPBEXexcBad7 2 2 2 3" xfId="22935"/>
    <cellStyle name="SAPBEXexcBad7 2 2 2 4" xfId="22936"/>
    <cellStyle name="SAPBEXexcBad7 2 2 3" xfId="22937"/>
    <cellStyle name="SAPBEXexcBad7 2 2 3 2" xfId="22938"/>
    <cellStyle name="SAPBEXexcBad7 2 2 4" xfId="22939"/>
    <cellStyle name="SAPBEXexcBad7 2 2 4 2" xfId="22940"/>
    <cellStyle name="SAPBEXexcBad7 2 2 5" xfId="22941"/>
    <cellStyle name="SAPBEXexcBad7 2 2 5 2" xfId="22942"/>
    <cellStyle name="SAPBEXexcBad7 2 2 6" xfId="22943"/>
    <cellStyle name="SAPBEXexcBad7 2 2 6 2" xfId="22944"/>
    <cellStyle name="SAPBEXexcBad7 2 2 6 3" xfId="22945"/>
    <cellStyle name="SAPBEXexcBad7 2 2 7" xfId="22946"/>
    <cellStyle name="SAPBEXexcBad7 2 2 8" xfId="22947"/>
    <cellStyle name="SAPBEXexcBad7 2 2 9" xfId="22948"/>
    <cellStyle name="SAPBEXexcBad7 2 20" xfId="22949"/>
    <cellStyle name="SAPBEXexcBad7 2 20 2" xfId="22950"/>
    <cellStyle name="SAPBEXexcBad7 2 21" xfId="22951"/>
    <cellStyle name="SAPBEXexcBad7 2 21 2" xfId="22952"/>
    <cellStyle name="SAPBEXexcBad7 2 22" xfId="22953"/>
    <cellStyle name="SAPBEXexcBad7 2 22 2" xfId="22954"/>
    <cellStyle name="SAPBEXexcBad7 2 22 3" xfId="22955"/>
    <cellStyle name="SAPBEXexcBad7 2 23" xfId="22956"/>
    <cellStyle name="SAPBEXexcBad7 2 24" xfId="22957"/>
    <cellStyle name="SAPBEXexcBad7 2 25" xfId="22958"/>
    <cellStyle name="SAPBEXexcBad7 2 26" xfId="22959"/>
    <cellStyle name="SAPBEXexcBad7 2 3" xfId="22960"/>
    <cellStyle name="SAPBEXexcBad7 2 3 10" xfId="22961"/>
    <cellStyle name="SAPBEXexcBad7 2 3 2" xfId="22962"/>
    <cellStyle name="SAPBEXexcBad7 2 3 2 2" xfId="22963"/>
    <cellStyle name="SAPBEXexcBad7 2 3 2 2 2" xfId="22964"/>
    <cellStyle name="SAPBEXexcBad7 2 3 2 3" xfId="22965"/>
    <cellStyle name="SAPBEXexcBad7 2 3 2 4" xfId="22966"/>
    <cellStyle name="SAPBEXexcBad7 2 3 3" xfId="22967"/>
    <cellStyle name="SAPBEXexcBad7 2 3 3 2" xfId="22968"/>
    <cellStyle name="SAPBEXexcBad7 2 3 4" xfId="22969"/>
    <cellStyle name="SAPBEXexcBad7 2 3 4 2" xfId="22970"/>
    <cellStyle name="SAPBEXexcBad7 2 3 5" xfId="22971"/>
    <cellStyle name="SAPBEXexcBad7 2 3 5 2" xfId="22972"/>
    <cellStyle name="SAPBEXexcBad7 2 3 6" xfId="22973"/>
    <cellStyle name="SAPBEXexcBad7 2 3 6 2" xfId="22974"/>
    <cellStyle name="SAPBEXexcBad7 2 3 6 3" xfId="22975"/>
    <cellStyle name="SAPBEXexcBad7 2 3 7" xfId="22976"/>
    <cellStyle name="SAPBEXexcBad7 2 3 8" xfId="22977"/>
    <cellStyle name="SAPBEXexcBad7 2 3 9" xfId="22978"/>
    <cellStyle name="SAPBEXexcBad7 2 4" xfId="22979"/>
    <cellStyle name="SAPBEXexcBad7 2 4 10" xfId="22980"/>
    <cellStyle name="SAPBEXexcBad7 2 4 2" xfId="22981"/>
    <cellStyle name="SAPBEXexcBad7 2 4 2 2" xfId="22982"/>
    <cellStyle name="SAPBEXexcBad7 2 4 2 2 2" xfId="22983"/>
    <cellStyle name="SAPBEXexcBad7 2 4 2 3" xfId="22984"/>
    <cellStyle name="SAPBEXexcBad7 2 4 2 4" xfId="22985"/>
    <cellStyle name="SAPBEXexcBad7 2 4 3" xfId="22986"/>
    <cellStyle name="SAPBEXexcBad7 2 4 3 2" xfId="22987"/>
    <cellStyle name="SAPBEXexcBad7 2 4 4" xfId="22988"/>
    <cellStyle name="SAPBEXexcBad7 2 4 4 2" xfId="22989"/>
    <cellStyle name="SAPBEXexcBad7 2 4 5" xfId="22990"/>
    <cellStyle name="SAPBEXexcBad7 2 4 5 2" xfId="22991"/>
    <cellStyle name="SAPBEXexcBad7 2 4 6" xfId="22992"/>
    <cellStyle name="SAPBEXexcBad7 2 4 6 2" xfId="22993"/>
    <cellStyle name="SAPBEXexcBad7 2 4 6 3" xfId="22994"/>
    <cellStyle name="SAPBEXexcBad7 2 4 7" xfId="22995"/>
    <cellStyle name="SAPBEXexcBad7 2 4 8" xfId="22996"/>
    <cellStyle name="SAPBEXexcBad7 2 4 9" xfId="22997"/>
    <cellStyle name="SAPBEXexcBad7 2 5" xfId="22998"/>
    <cellStyle name="SAPBEXexcBad7 2 5 10" xfId="22999"/>
    <cellStyle name="SAPBEXexcBad7 2 5 2" xfId="23000"/>
    <cellStyle name="SAPBEXexcBad7 2 5 2 2" xfId="23001"/>
    <cellStyle name="SAPBEXexcBad7 2 5 2 2 2" xfId="23002"/>
    <cellStyle name="SAPBEXexcBad7 2 5 2 3" xfId="23003"/>
    <cellStyle name="SAPBEXexcBad7 2 5 2 4" xfId="23004"/>
    <cellStyle name="SAPBEXexcBad7 2 5 3" xfId="23005"/>
    <cellStyle name="SAPBEXexcBad7 2 5 3 2" xfId="23006"/>
    <cellStyle name="SAPBEXexcBad7 2 5 4" xfId="23007"/>
    <cellStyle name="SAPBEXexcBad7 2 5 4 2" xfId="23008"/>
    <cellStyle name="SAPBEXexcBad7 2 5 5" xfId="23009"/>
    <cellStyle name="SAPBEXexcBad7 2 5 5 2" xfId="23010"/>
    <cellStyle name="SAPBEXexcBad7 2 5 6" xfId="23011"/>
    <cellStyle name="SAPBEXexcBad7 2 5 6 2" xfId="23012"/>
    <cellStyle name="SAPBEXexcBad7 2 5 6 3" xfId="23013"/>
    <cellStyle name="SAPBEXexcBad7 2 5 7" xfId="23014"/>
    <cellStyle name="SAPBEXexcBad7 2 5 8" xfId="23015"/>
    <cellStyle name="SAPBEXexcBad7 2 5 9" xfId="23016"/>
    <cellStyle name="SAPBEXexcBad7 2 6" xfId="23017"/>
    <cellStyle name="SAPBEXexcBad7 2 6 10" xfId="23018"/>
    <cellStyle name="SAPBEXexcBad7 2 6 2" xfId="23019"/>
    <cellStyle name="SAPBEXexcBad7 2 6 2 2" xfId="23020"/>
    <cellStyle name="SAPBEXexcBad7 2 6 2 2 2" xfId="23021"/>
    <cellStyle name="SAPBEXexcBad7 2 6 2 3" xfId="23022"/>
    <cellStyle name="SAPBEXexcBad7 2 6 2 4" xfId="23023"/>
    <cellStyle name="SAPBEXexcBad7 2 6 3" xfId="23024"/>
    <cellStyle name="SAPBEXexcBad7 2 6 3 2" xfId="23025"/>
    <cellStyle name="SAPBEXexcBad7 2 6 4" xfId="23026"/>
    <cellStyle name="SAPBEXexcBad7 2 6 4 2" xfId="23027"/>
    <cellStyle name="SAPBEXexcBad7 2 6 5" xfId="23028"/>
    <cellStyle name="SAPBEXexcBad7 2 6 5 2" xfId="23029"/>
    <cellStyle name="SAPBEXexcBad7 2 6 6" xfId="23030"/>
    <cellStyle name="SAPBEXexcBad7 2 6 6 2" xfId="23031"/>
    <cellStyle name="SAPBEXexcBad7 2 6 6 3" xfId="23032"/>
    <cellStyle name="SAPBEXexcBad7 2 6 7" xfId="23033"/>
    <cellStyle name="SAPBEXexcBad7 2 6 8" xfId="23034"/>
    <cellStyle name="SAPBEXexcBad7 2 6 9" xfId="23035"/>
    <cellStyle name="SAPBEXexcBad7 2 7" xfId="23036"/>
    <cellStyle name="SAPBEXexcBad7 2 7 10" xfId="23037"/>
    <cellStyle name="SAPBEXexcBad7 2 7 2" xfId="23038"/>
    <cellStyle name="SAPBEXexcBad7 2 7 2 2" xfId="23039"/>
    <cellStyle name="SAPBEXexcBad7 2 7 2 2 2" xfId="23040"/>
    <cellStyle name="SAPBEXexcBad7 2 7 2 3" xfId="23041"/>
    <cellStyle name="SAPBEXexcBad7 2 7 2 4" xfId="23042"/>
    <cellStyle name="SAPBEXexcBad7 2 7 3" xfId="23043"/>
    <cellStyle name="SAPBEXexcBad7 2 7 3 2" xfId="23044"/>
    <cellStyle name="SAPBEXexcBad7 2 7 4" xfId="23045"/>
    <cellStyle name="SAPBEXexcBad7 2 7 4 2" xfId="23046"/>
    <cellStyle name="SAPBEXexcBad7 2 7 5" xfId="23047"/>
    <cellStyle name="SAPBEXexcBad7 2 7 5 2" xfId="23048"/>
    <cellStyle name="SAPBEXexcBad7 2 7 6" xfId="23049"/>
    <cellStyle name="SAPBEXexcBad7 2 7 6 2" xfId="23050"/>
    <cellStyle name="SAPBEXexcBad7 2 7 6 3" xfId="23051"/>
    <cellStyle name="SAPBEXexcBad7 2 7 7" xfId="23052"/>
    <cellStyle name="SAPBEXexcBad7 2 7 8" xfId="23053"/>
    <cellStyle name="SAPBEXexcBad7 2 7 9" xfId="23054"/>
    <cellStyle name="SAPBEXexcBad7 2 8" xfId="23055"/>
    <cellStyle name="SAPBEXexcBad7 2 8 10" xfId="23056"/>
    <cellStyle name="SAPBEXexcBad7 2 8 2" xfId="23057"/>
    <cellStyle name="SAPBEXexcBad7 2 8 2 2" xfId="23058"/>
    <cellStyle name="SAPBEXexcBad7 2 8 2 2 2" xfId="23059"/>
    <cellStyle name="SAPBEXexcBad7 2 8 2 3" xfId="23060"/>
    <cellStyle name="SAPBEXexcBad7 2 8 2 4" xfId="23061"/>
    <cellStyle name="SAPBEXexcBad7 2 8 3" xfId="23062"/>
    <cellStyle name="SAPBEXexcBad7 2 8 3 2" xfId="23063"/>
    <cellStyle name="SAPBEXexcBad7 2 8 4" xfId="23064"/>
    <cellStyle name="SAPBEXexcBad7 2 8 4 2" xfId="23065"/>
    <cellStyle name="SAPBEXexcBad7 2 8 5" xfId="23066"/>
    <cellStyle name="SAPBEXexcBad7 2 8 5 2" xfId="23067"/>
    <cellStyle name="SAPBEXexcBad7 2 8 6" xfId="23068"/>
    <cellStyle name="SAPBEXexcBad7 2 8 6 2" xfId="23069"/>
    <cellStyle name="SAPBEXexcBad7 2 8 6 3" xfId="23070"/>
    <cellStyle name="SAPBEXexcBad7 2 8 7" xfId="23071"/>
    <cellStyle name="SAPBEXexcBad7 2 8 8" xfId="23072"/>
    <cellStyle name="SAPBEXexcBad7 2 8 9" xfId="23073"/>
    <cellStyle name="SAPBEXexcBad7 2 9" xfId="23074"/>
    <cellStyle name="SAPBEXexcBad7 2 9 10" xfId="23075"/>
    <cellStyle name="SAPBEXexcBad7 2 9 2" xfId="23076"/>
    <cellStyle name="SAPBEXexcBad7 2 9 2 2" xfId="23077"/>
    <cellStyle name="SAPBEXexcBad7 2 9 2 2 2" xfId="23078"/>
    <cellStyle name="SAPBEXexcBad7 2 9 2 3" xfId="23079"/>
    <cellStyle name="SAPBEXexcBad7 2 9 2 4" xfId="23080"/>
    <cellStyle name="SAPBEXexcBad7 2 9 3" xfId="23081"/>
    <cellStyle name="SAPBEXexcBad7 2 9 3 2" xfId="23082"/>
    <cellStyle name="SAPBEXexcBad7 2 9 4" xfId="23083"/>
    <cellStyle name="SAPBEXexcBad7 2 9 4 2" xfId="23084"/>
    <cellStyle name="SAPBEXexcBad7 2 9 5" xfId="23085"/>
    <cellStyle name="SAPBEXexcBad7 2 9 5 2" xfId="23086"/>
    <cellStyle name="SAPBEXexcBad7 2 9 6" xfId="23087"/>
    <cellStyle name="SAPBEXexcBad7 2 9 6 2" xfId="23088"/>
    <cellStyle name="SAPBEXexcBad7 2 9 6 3" xfId="23089"/>
    <cellStyle name="SAPBEXexcBad7 2 9 7" xfId="23090"/>
    <cellStyle name="SAPBEXexcBad7 2 9 8" xfId="23091"/>
    <cellStyle name="SAPBEXexcBad7 2 9 9" xfId="23092"/>
    <cellStyle name="SAPBEXexcBad7 3" xfId="23093"/>
    <cellStyle name="SAPBEXexcBad7 3 10" xfId="23094"/>
    <cellStyle name="SAPBEXexcBad7 3 2" xfId="23095"/>
    <cellStyle name="SAPBEXexcBad7 3 2 2" xfId="23096"/>
    <cellStyle name="SAPBEXexcBad7 3 2 2 2" xfId="23097"/>
    <cellStyle name="SAPBEXexcBad7 3 2 3" xfId="23098"/>
    <cellStyle name="SAPBEXexcBad7 3 2 4" xfId="23099"/>
    <cellStyle name="SAPBEXexcBad7 3 3" xfId="23100"/>
    <cellStyle name="SAPBEXexcBad7 3 3 2" xfId="23101"/>
    <cellStyle name="SAPBEXexcBad7 3 4" xfId="23102"/>
    <cellStyle name="SAPBEXexcBad7 3 4 2" xfId="23103"/>
    <cellStyle name="SAPBEXexcBad7 3 5" xfId="23104"/>
    <cellStyle name="SAPBEXexcBad7 3 5 2" xfId="23105"/>
    <cellStyle name="SAPBEXexcBad7 3 6" xfId="23106"/>
    <cellStyle name="SAPBEXexcBad7 3 6 2" xfId="23107"/>
    <cellStyle name="SAPBEXexcBad7 3 6 3" xfId="23108"/>
    <cellStyle name="SAPBEXexcBad7 3 7" xfId="23109"/>
    <cellStyle name="SAPBEXexcBad7 3 8" xfId="23110"/>
    <cellStyle name="SAPBEXexcBad7 3 9" xfId="23111"/>
    <cellStyle name="SAPBEXexcBad7 4" xfId="23112"/>
    <cellStyle name="SAPBEXexcBad7 4 10" xfId="23113"/>
    <cellStyle name="SAPBEXexcBad7 4 2" xfId="23114"/>
    <cellStyle name="SAPBEXexcBad7 4 2 2" xfId="23115"/>
    <cellStyle name="SAPBEXexcBad7 4 2 2 2" xfId="23116"/>
    <cellStyle name="SAPBEXexcBad7 4 2 3" xfId="23117"/>
    <cellStyle name="SAPBEXexcBad7 4 2 4" xfId="23118"/>
    <cellStyle name="SAPBEXexcBad7 4 3" xfId="23119"/>
    <cellStyle name="SAPBEXexcBad7 4 3 2" xfId="23120"/>
    <cellStyle name="SAPBEXexcBad7 4 4" xfId="23121"/>
    <cellStyle name="SAPBEXexcBad7 4 4 2" xfId="23122"/>
    <cellStyle name="SAPBEXexcBad7 4 5" xfId="23123"/>
    <cellStyle name="SAPBEXexcBad7 4 5 2" xfId="23124"/>
    <cellStyle name="SAPBEXexcBad7 4 6" xfId="23125"/>
    <cellStyle name="SAPBEXexcBad7 4 6 2" xfId="23126"/>
    <cellStyle name="SAPBEXexcBad7 4 6 3" xfId="23127"/>
    <cellStyle name="SAPBEXexcBad7 4 7" xfId="23128"/>
    <cellStyle name="SAPBEXexcBad7 4 8" xfId="23129"/>
    <cellStyle name="SAPBEXexcBad7 4 9" xfId="23130"/>
    <cellStyle name="SAPBEXexcBad7 5" xfId="23131"/>
    <cellStyle name="SAPBEXexcBad7 5 10" xfId="23132"/>
    <cellStyle name="SAPBEXexcBad7 5 2" xfId="23133"/>
    <cellStyle name="SAPBEXexcBad7 5 2 2" xfId="23134"/>
    <cellStyle name="SAPBEXexcBad7 5 2 2 2" xfId="23135"/>
    <cellStyle name="SAPBEXexcBad7 5 2 3" xfId="23136"/>
    <cellStyle name="SAPBEXexcBad7 5 2 4" xfId="23137"/>
    <cellStyle name="SAPBEXexcBad7 5 3" xfId="23138"/>
    <cellStyle name="SAPBEXexcBad7 5 3 2" xfId="23139"/>
    <cellStyle name="SAPBEXexcBad7 5 4" xfId="23140"/>
    <cellStyle name="SAPBEXexcBad7 5 4 2" xfId="23141"/>
    <cellStyle name="SAPBEXexcBad7 5 5" xfId="23142"/>
    <cellStyle name="SAPBEXexcBad7 5 5 2" xfId="23143"/>
    <cellStyle name="SAPBEXexcBad7 5 6" xfId="23144"/>
    <cellStyle name="SAPBEXexcBad7 5 6 2" xfId="23145"/>
    <cellStyle name="SAPBEXexcBad7 5 6 3" xfId="23146"/>
    <cellStyle name="SAPBEXexcBad7 5 7" xfId="23147"/>
    <cellStyle name="SAPBEXexcBad7 5 8" xfId="23148"/>
    <cellStyle name="SAPBEXexcBad7 5 9" xfId="23149"/>
    <cellStyle name="SAPBEXexcBad7 6" xfId="23150"/>
    <cellStyle name="SAPBEXexcBad7 6 10" xfId="23151"/>
    <cellStyle name="SAPBEXexcBad7 6 2" xfId="23152"/>
    <cellStyle name="SAPBEXexcBad7 6 2 2" xfId="23153"/>
    <cellStyle name="SAPBEXexcBad7 6 2 2 2" xfId="23154"/>
    <cellStyle name="SAPBEXexcBad7 6 2 3" xfId="23155"/>
    <cellStyle name="SAPBEXexcBad7 6 2 4" xfId="23156"/>
    <cellStyle name="SAPBEXexcBad7 6 3" xfId="23157"/>
    <cellStyle name="SAPBEXexcBad7 6 3 2" xfId="23158"/>
    <cellStyle name="SAPBEXexcBad7 6 4" xfId="23159"/>
    <cellStyle name="SAPBEXexcBad7 6 4 2" xfId="23160"/>
    <cellStyle name="SAPBEXexcBad7 6 5" xfId="23161"/>
    <cellStyle name="SAPBEXexcBad7 6 5 2" xfId="23162"/>
    <cellStyle name="SAPBEXexcBad7 6 6" xfId="23163"/>
    <cellStyle name="SAPBEXexcBad7 6 6 2" xfId="23164"/>
    <cellStyle name="SAPBEXexcBad7 6 6 3" xfId="23165"/>
    <cellStyle name="SAPBEXexcBad7 6 7" xfId="23166"/>
    <cellStyle name="SAPBEXexcBad7 6 8" xfId="23167"/>
    <cellStyle name="SAPBEXexcBad7 6 9" xfId="23168"/>
    <cellStyle name="SAPBEXexcBad7 7" xfId="23169"/>
    <cellStyle name="SAPBEXexcBad7 7 10" xfId="23170"/>
    <cellStyle name="SAPBEXexcBad7 7 2" xfId="23171"/>
    <cellStyle name="SAPBEXexcBad7 7 2 2" xfId="23172"/>
    <cellStyle name="SAPBEXexcBad7 7 2 2 2" xfId="23173"/>
    <cellStyle name="SAPBEXexcBad7 7 2 3" xfId="23174"/>
    <cellStyle name="SAPBEXexcBad7 7 2 4" xfId="23175"/>
    <cellStyle name="SAPBEXexcBad7 7 3" xfId="23176"/>
    <cellStyle name="SAPBEXexcBad7 7 3 2" xfId="23177"/>
    <cellStyle name="SAPBEXexcBad7 7 4" xfId="23178"/>
    <cellStyle name="SAPBEXexcBad7 7 4 2" xfId="23179"/>
    <cellStyle name="SAPBEXexcBad7 7 5" xfId="23180"/>
    <cellStyle name="SAPBEXexcBad7 7 5 2" xfId="23181"/>
    <cellStyle name="SAPBEXexcBad7 7 6" xfId="23182"/>
    <cellStyle name="SAPBEXexcBad7 7 6 2" xfId="23183"/>
    <cellStyle name="SAPBEXexcBad7 7 6 3" xfId="23184"/>
    <cellStyle name="SAPBEXexcBad7 7 7" xfId="23185"/>
    <cellStyle name="SAPBEXexcBad7 7 8" xfId="23186"/>
    <cellStyle name="SAPBEXexcBad7 7 9" xfId="23187"/>
    <cellStyle name="SAPBEXexcBad7 8" xfId="23188"/>
    <cellStyle name="SAPBEXexcBad7 8 10" xfId="23189"/>
    <cellStyle name="SAPBEXexcBad7 8 2" xfId="23190"/>
    <cellStyle name="SAPBEXexcBad7 8 2 2" xfId="23191"/>
    <cellStyle name="SAPBEXexcBad7 8 2 2 2" xfId="23192"/>
    <cellStyle name="SAPBEXexcBad7 8 2 3" xfId="23193"/>
    <cellStyle name="SAPBEXexcBad7 8 2 4" xfId="23194"/>
    <cellStyle name="SAPBEXexcBad7 8 3" xfId="23195"/>
    <cellStyle name="SAPBEXexcBad7 8 3 2" xfId="23196"/>
    <cellStyle name="SAPBEXexcBad7 8 4" xfId="23197"/>
    <cellStyle name="SAPBEXexcBad7 8 4 2" xfId="23198"/>
    <cellStyle name="SAPBEXexcBad7 8 5" xfId="23199"/>
    <cellStyle name="SAPBEXexcBad7 8 5 2" xfId="23200"/>
    <cellStyle name="SAPBEXexcBad7 8 6" xfId="23201"/>
    <cellStyle name="SAPBEXexcBad7 8 6 2" xfId="23202"/>
    <cellStyle name="SAPBEXexcBad7 8 6 3" xfId="23203"/>
    <cellStyle name="SAPBEXexcBad7 8 7" xfId="23204"/>
    <cellStyle name="SAPBEXexcBad7 8 8" xfId="23205"/>
    <cellStyle name="SAPBEXexcBad7 8 9" xfId="23206"/>
    <cellStyle name="SAPBEXexcBad7 9" xfId="23207"/>
    <cellStyle name="SAPBEXexcBad7 9 2" xfId="23208"/>
    <cellStyle name="SAPBEXexcBad7 9 2 2" xfId="23209"/>
    <cellStyle name="SAPBEXexcBad7 9 3" xfId="23210"/>
    <cellStyle name="SAPBEXexcBad7 9 4" xfId="23211"/>
    <cellStyle name="SAPBEXexcBad7_20110918_Additional measures_ECB" xfId="23212"/>
    <cellStyle name="SAPBEXexcBad8" xfId="23213"/>
    <cellStyle name="SAPBEXexcBad8 10" xfId="23214"/>
    <cellStyle name="SAPBEXexcBad8 10 2" xfId="23215"/>
    <cellStyle name="SAPBEXexcBad8 11" xfId="23216"/>
    <cellStyle name="SAPBEXexcBad8 11 2" xfId="23217"/>
    <cellStyle name="SAPBEXexcBad8 12" xfId="23218"/>
    <cellStyle name="SAPBEXexcBad8 12 2" xfId="23219"/>
    <cellStyle name="SAPBEXexcBad8 13" xfId="23220"/>
    <cellStyle name="SAPBEXexcBad8 13 2" xfId="23221"/>
    <cellStyle name="SAPBEXexcBad8 13 3" xfId="23222"/>
    <cellStyle name="SAPBEXexcBad8 14" xfId="23223"/>
    <cellStyle name="SAPBEXexcBad8 15" xfId="23224"/>
    <cellStyle name="SAPBEXexcBad8 16" xfId="23225"/>
    <cellStyle name="SAPBEXexcBad8 17" xfId="23226"/>
    <cellStyle name="SAPBEXexcBad8 2" xfId="23227"/>
    <cellStyle name="SAPBEXexcBad8 2 10" xfId="23228"/>
    <cellStyle name="SAPBEXexcBad8 2 10 10" xfId="23229"/>
    <cellStyle name="SAPBEXexcBad8 2 10 2" xfId="23230"/>
    <cellStyle name="SAPBEXexcBad8 2 10 2 2" xfId="23231"/>
    <cellStyle name="SAPBEXexcBad8 2 10 2 2 2" xfId="23232"/>
    <cellStyle name="SAPBEXexcBad8 2 10 2 3" xfId="23233"/>
    <cellStyle name="SAPBEXexcBad8 2 10 2 4" xfId="23234"/>
    <cellStyle name="SAPBEXexcBad8 2 10 3" xfId="23235"/>
    <cellStyle name="SAPBEXexcBad8 2 10 3 2" xfId="23236"/>
    <cellStyle name="SAPBEXexcBad8 2 10 4" xfId="23237"/>
    <cellStyle name="SAPBEXexcBad8 2 10 4 2" xfId="23238"/>
    <cellStyle name="SAPBEXexcBad8 2 10 5" xfId="23239"/>
    <cellStyle name="SAPBEXexcBad8 2 10 5 2" xfId="23240"/>
    <cellStyle name="SAPBEXexcBad8 2 10 6" xfId="23241"/>
    <cellStyle name="SAPBEXexcBad8 2 10 6 2" xfId="23242"/>
    <cellStyle name="SAPBEXexcBad8 2 10 6 3" xfId="23243"/>
    <cellStyle name="SAPBEXexcBad8 2 10 7" xfId="23244"/>
    <cellStyle name="SAPBEXexcBad8 2 10 8" xfId="23245"/>
    <cellStyle name="SAPBEXexcBad8 2 10 9" xfId="23246"/>
    <cellStyle name="SAPBEXexcBad8 2 11" xfId="23247"/>
    <cellStyle name="SAPBEXexcBad8 2 11 10" xfId="23248"/>
    <cellStyle name="SAPBEXexcBad8 2 11 2" xfId="23249"/>
    <cellStyle name="SAPBEXexcBad8 2 11 2 2" xfId="23250"/>
    <cellStyle name="SAPBEXexcBad8 2 11 2 2 2" xfId="23251"/>
    <cellStyle name="SAPBEXexcBad8 2 11 2 3" xfId="23252"/>
    <cellStyle name="SAPBEXexcBad8 2 11 2 4" xfId="23253"/>
    <cellStyle name="SAPBEXexcBad8 2 11 3" xfId="23254"/>
    <cellStyle name="SAPBEXexcBad8 2 11 3 2" xfId="23255"/>
    <cellStyle name="SAPBEXexcBad8 2 11 4" xfId="23256"/>
    <cellStyle name="SAPBEXexcBad8 2 11 4 2" xfId="23257"/>
    <cellStyle name="SAPBEXexcBad8 2 11 5" xfId="23258"/>
    <cellStyle name="SAPBEXexcBad8 2 11 5 2" xfId="23259"/>
    <cellStyle name="SAPBEXexcBad8 2 11 6" xfId="23260"/>
    <cellStyle name="SAPBEXexcBad8 2 11 6 2" xfId="23261"/>
    <cellStyle name="SAPBEXexcBad8 2 11 6 3" xfId="23262"/>
    <cellStyle name="SAPBEXexcBad8 2 11 7" xfId="23263"/>
    <cellStyle name="SAPBEXexcBad8 2 11 8" xfId="23264"/>
    <cellStyle name="SAPBEXexcBad8 2 11 9" xfId="23265"/>
    <cellStyle name="SAPBEXexcBad8 2 12" xfId="23266"/>
    <cellStyle name="SAPBEXexcBad8 2 12 10" xfId="23267"/>
    <cellStyle name="SAPBEXexcBad8 2 12 2" xfId="23268"/>
    <cellStyle name="SAPBEXexcBad8 2 12 2 2" xfId="23269"/>
    <cellStyle name="SAPBEXexcBad8 2 12 2 2 2" xfId="23270"/>
    <cellStyle name="SAPBEXexcBad8 2 12 2 3" xfId="23271"/>
    <cellStyle name="SAPBEXexcBad8 2 12 2 4" xfId="23272"/>
    <cellStyle name="SAPBEXexcBad8 2 12 3" xfId="23273"/>
    <cellStyle name="SAPBEXexcBad8 2 12 3 2" xfId="23274"/>
    <cellStyle name="SAPBEXexcBad8 2 12 4" xfId="23275"/>
    <cellStyle name="SAPBEXexcBad8 2 12 4 2" xfId="23276"/>
    <cellStyle name="SAPBEXexcBad8 2 12 5" xfId="23277"/>
    <cellStyle name="SAPBEXexcBad8 2 12 5 2" xfId="23278"/>
    <cellStyle name="SAPBEXexcBad8 2 12 6" xfId="23279"/>
    <cellStyle name="SAPBEXexcBad8 2 12 6 2" xfId="23280"/>
    <cellStyle name="SAPBEXexcBad8 2 12 6 3" xfId="23281"/>
    <cellStyle name="SAPBEXexcBad8 2 12 7" xfId="23282"/>
    <cellStyle name="SAPBEXexcBad8 2 12 8" xfId="23283"/>
    <cellStyle name="SAPBEXexcBad8 2 12 9" xfId="23284"/>
    <cellStyle name="SAPBEXexcBad8 2 13" xfId="23285"/>
    <cellStyle name="SAPBEXexcBad8 2 13 10" xfId="23286"/>
    <cellStyle name="SAPBEXexcBad8 2 13 2" xfId="23287"/>
    <cellStyle name="SAPBEXexcBad8 2 13 2 2" xfId="23288"/>
    <cellStyle name="SAPBEXexcBad8 2 13 2 2 2" xfId="23289"/>
    <cellStyle name="SAPBEXexcBad8 2 13 2 3" xfId="23290"/>
    <cellStyle name="SAPBEXexcBad8 2 13 2 4" xfId="23291"/>
    <cellStyle name="SAPBEXexcBad8 2 13 3" xfId="23292"/>
    <cellStyle name="SAPBEXexcBad8 2 13 3 2" xfId="23293"/>
    <cellStyle name="SAPBEXexcBad8 2 13 4" xfId="23294"/>
    <cellStyle name="SAPBEXexcBad8 2 13 4 2" xfId="23295"/>
    <cellStyle name="SAPBEXexcBad8 2 13 5" xfId="23296"/>
    <cellStyle name="SAPBEXexcBad8 2 13 5 2" xfId="23297"/>
    <cellStyle name="SAPBEXexcBad8 2 13 6" xfId="23298"/>
    <cellStyle name="SAPBEXexcBad8 2 13 6 2" xfId="23299"/>
    <cellStyle name="SAPBEXexcBad8 2 13 6 3" xfId="23300"/>
    <cellStyle name="SAPBEXexcBad8 2 13 7" xfId="23301"/>
    <cellStyle name="SAPBEXexcBad8 2 13 8" xfId="23302"/>
    <cellStyle name="SAPBEXexcBad8 2 13 9" xfId="23303"/>
    <cellStyle name="SAPBEXexcBad8 2 14" xfId="23304"/>
    <cellStyle name="SAPBEXexcBad8 2 14 10" xfId="23305"/>
    <cellStyle name="SAPBEXexcBad8 2 14 2" xfId="23306"/>
    <cellStyle name="SAPBEXexcBad8 2 14 2 2" xfId="23307"/>
    <cellStyle name="SAPBEXexcBad8 2 14 2 2 2" xfId="23308"/>
    <cellStyle name="SAPBEXexcBad8 2 14 2 3" xfId="23309"/>
    <cellStyle name="SAPBEXexcBad8 2 14 2 4" xfId="23310"/>
    <cellStyle name="SAPBEXexcBad8 2 14 3" xfId="23311"/>
    <cellStyle name="SAPBEXexcBad8 2 14 3 2" xfId="23312"/>
    <cellStyle name="SAPBEXexcBad8 2 14 4" xfId="23313"/>
    <cellStyle name="SAPBEXexcBad8 2 14 4 2" xfId="23314"/>
    <cellStyle name="SAPBEXexcBad8 2 14 5" xfId="23315"/>
    <cellStyle name="SAPBEXexcBad8 2 14 5 2" xfId="23316"/>
    <cellStyle name="SAPBEXexcBad8 2 14 6" xfId="23317"/>
    <cellStyle name="SAPBEXexcBad8 2 14 6 2" xfId="23318"/>
    <cellStyle name="SAPBEXexcBad8 2 14 6 3" xfId="23319"/>
    <cellStyle name="SAPBEXexcBad8 2 14 7" xfId="23320"/>
    <cellStyle name="SAPBEXexcBad8 2 14 8" xfId="23321"/>
    <cellStyle name="SAPBEXexcBad8 2 14 9" xfId="23322"/>
    <cellStyle name="SAPBEXexcBad8 2 15" xfId="23323"/>
    <cellStyle name="SAPBEXexcBad8 2 15 10" xfId="23324"/>
    <cellStyle name="SAPBEXexcBad8 2 15 2" xfId="23325"/>
    <cellStyle name="SAPBEXexcBad8 2 15 2 2" xfId="23326"/>
    <cellStyle name="SAPBEXexcBad8 2 15 2 2 2" xfId="23327"/>
    <cellStyle name="SAPBEXexcBad8 2 15 2 3" xfId="23328"/>
    <cellStyle name="SAPBEXexcBad8 2 15 2 4" xfId="23329"/>
    <cellStyle name="SAPBEXexcBad8 2 15 3" xfId="23330"/>
    <cellStyle name="SAPBEXexcBad8 2 15 3 2" xfId="23331"/>
    <cellStyle name="SAPBEXexcBad8 2 15 4" xfId="23332"/>
    <cellStyle name="SAPBEXexcBad8 2 15 4 2" xfId="23333"/>
    <cellStyle name="SAPBEXexcBad8 2 15 5" xfId="23334"/>
    <cellStyle name="SAPBEXexcBad8 2 15 5 2" xfId="23335"/>
    <cellStyle name="SAPBEXexcBad8 2 15 6" xfId="23336"/>
    <cellStyle name="SAPBEXexcBad8 2 15 6 2" xfId="23337"/>
    <cellStyle name="SAPBEXexcBad8 2 15 6 3" xfId="23338"/>
    <cellStyle name="SAPBEXexcBad8 2 15 7" xfId="23339"/>
    <cellStyle name="SAPBEXexcBad8 2 15 8" xfId="23340"/>
    <cellStyle name="SAPBEXexcBad8 2 15 9" xfId="23341"/>
    <cellStyle name="SAPBEXexcBad8 2 16" xfId="23342"/>
    <cellStyle name="SAPBEXexcBad8 2 16 10" xfId="23343"/>
    <cellStyle name="SAPBEXexcBad8 2 16 2" xfId="23344"/>
    <cellStyle name="SAPBEXexcBad8 2 16 2 2" xfId="23345"/>
    <cellStyle name="SAPBEXexcBad8 2 16 2 2 2" xfId="23346"/>
    <cellStyle name="SAPBEXexcBad8 2 16 2 3" xfId="23347"/>
    <cellStyle name="SAPBEXexcBad8 2 16 2 4" xfId="23348"/>
    <cellStyle name="SAPBEXexcBad8 2 16 3" xfId="23349"/>
    <cellStyle name="SAPBEXexcBad8 2 16 3 2" xfId="23350"/>
    <cellStyle name="SAPBEXexcBad8 2 16 4" xfId="23351"/>
    <cellStyle name="SAPBEXexcBad8 2 16 4 2" xfId="23352"/>
    <cellStyle name="SAPBEXexcBad8 2 16 5" xfId="23353"/>
    <cellStyle name="SAPBEXexcBad8 2 16 5 2" xfId="23354"/>
    <cellStyle name="SAPBEXexcBad8 2 16 6" xfId="23355"/>
    <cellStyle name="SAPBEXexcBad8 2 16 6 2" xfId="23356"/>
    <cellStyle name="SAPBEXexcBad8 2 16 6 3" xfId="23357"/>
    <cellStyle name="SAPBEXexcBad8 2 16 7" xfId="23358"/>
    <cellStyle name="SAPBEXexcBad8 2 16 8" xfId="23359"/>
    <cellStyle name="SAPBEXexcBad8 2 16 9" xfId="23360"/>
    <cellStyle name="SAPBEXexcBad8 2 17" xfId="23361"/>
    <cellStyle name="SAPBEXexcBad8 2 17 10" xfId="23362"/>
    <cellStyle name="SAPBEXexcBad8 2 17 2" xfId="23363"/>
    <cellStyle name="SAPBEXexcBad8 2 17 2 2" xfId="23364"/>
    <cellStyle name="SAPBEXexcBad8 2 17 2 2 2" xfId="23365"/>
    <cellStyle name="SAPBEXexcBad8 2 17 2 3" xfId="23366"/>
    <cellStyle name="SAPBEXexcBad8 2 17 2 4" xfId="23367"/>
    <cellStyle name="SAPBEXexcBad8 2 17 3" xfId="23368"/>
    <cellStyle name="SAPBEXexcBad8 2 17 3 2" xfId="23369"/>
    <cellStyle name="SAPBEXexcBad8 2 17 4" xfId="23370"/>
    <cellStyle name="SAPBEXexcBad8 2 17 4 2" xfId="23371"/>
    <cellStyle name="SAPBEXexcBad8 2 17 5" xfId="23372"/>
    <cellStyle name="SAPBEXexcBad8 2 17 5 2" xfId="23373"/>
    <cellStyle name="SAPBEXexcBad8 2 17 6" xfId="23374"/>
    <cellStyle name="SAPBEXexcBad8 2 17 6 2" xfId="23375"/>
    <cellStyle name="SAPBEXexcBad8 2 17 6 3" xfId="23376"/>
    <cellStyle name="SAPBEXexcBad8 2 17 7" xfId="23377"/>
    <cellStyle name="SAPBEXexcBad8 2 17 8" xfId="23378"/>
    <cellStyle name="SAPBEXexcBad8 2 17 9" xfId="23379"/>
    <cellStyle name="SAPBEXexcBad8 2 18" xfId="23380"/>
    <cellStyle name="SAPBEXexcBad8 2 18 2" xfId="23381"/>
    <cellStyle name="SAPBEXexcBad8 2 18 2 2" xfId="23382"/>
    <cellStyle name="SAPBEXexcBad8 2 18 3" xfId="23383"/>
    <cellStyle name="SAPBEXexcBad8 2 18 4" xfId="23384"/>
    <cellStyle name="SAPBEXexcBad8 2 19" xfId="23385"/>
    <cellStyle name="SAPBEXexcBad8 2 19 2" xfId="23386"/>
    <cellStyle name="SAPBEXexcBad8 2 2" xfId="23387"/>
    <cellStyle name="SAPBEXexcBad8 2 2 10" xfId="23388"/>
    <cellStyle name="SAPBEXexcBad8 2 2 2" xfId="23389"/>
    <cellStyle name="SAPBEXexcBad8 2 2 2 2" xfId="23390"/>
    <cellStyle name="SAPBEXexcBad8 2 2 2 2 2" xfId="23391"/>
    <cellStyle name="SAPBEXexcBad8 2 2 2 3" xfId="23392"/>
    <cellStyle name="SAPBEXexcBad8 2 2 2 4" xfId="23393"/>
    <cellStyle name="SAPBEXexcBad8 2 2 3" xfId="23394"/>
    <cellStyle name="SAPBEXexcBad8 2 2 3 2" xfId="23395"/>
    <cellStyle name="SAPBEXexcBad8 2 2 4" xfId="23396"/>
    <cellStyle name="SAPBEXexcBad8 2 2 4 2" xfId="23397"/>
    <cellStyle name="SAPBEXexcBad8 2 2 5" xfId="23398"/>
    <cellStyle name="SAPBEXexcBad8 2 2 5 2" xfId="23399"/>
    <cellStyle name="SAPBEXexcBad8 2 2 6" xfId="23400"/>
    <cellStyle name="SAPBEXexcBad8 2 2 6 2" xfId="23401"/>
    <cellStyle name="SAPBEXexcBad8 2 2 6 3" xfId="23402"/>
    <cellStyle name="SAPBEXexcBad8 2 2 7" xfId="23403"/>
    <cellStyle name="SAPBEXexcBad8 2 2 8" xfId="23404"/>
    <cellStyle name="SAPBEXexcBad8 2 2 9" xfId="23405"/>
    <cellStyle name="SAPBEXexcBad8 2 20" xfId="23406"/>
    <cellStyle name="SAPBEXexcBad8 2 20 2" xfId="23407"/>
    <cellStyle name="SAPBEXexcBad8 2 21" xfId="23408"/>
    <cellStyle name="SAPBEXexcBad8 2 21 2" xfId="23409"/>
    <cellStyle name="SAPBEXexcBad8 2 22" xfId="23410"/>
    <cellStyle name="SAPBEXexcBad8 2 22 2" xfId="23411"/>
    <cellStyle name="SAPBEXexcBad8 2 22 3" xfId="23412"/>
    <cellStyle name="SAPBEXexcBad8 2 23" xfId="23413"/>
    <cellStyle name="SAPBEXexcBad8 2 24" xfId="23414"/>
    <cellStyle name="SAPBEXexcBad8 2 25" xfId="23415"/>
    <cellStyle name="SAPBEXexcBad8 2 26" xfId="23416"/>
    <cellStyle name="SAPBEXexcBad8 2 3" xfId="23417"/>
    <cellStyle name="SAPBEXexcBad8 2 3 10" xfId="23418"/>
    <cellStyle name="SAPBEXexcBad8 2 3 2" xfId="23419"/>
    <cellStyle name="SAPBEXexcBad8 2 3 2 2" xfId="23420"/>
    <cellStyle name="SAPBEXexcBad8 2 3 2 2 2" xfId="23421"/>
    <cellStyle name="SAPBEXexcBad8 2 3 2 3" xfId="23422"/>
    <cellStyle name="SAPBEXexcBad8 2 3 2 4" xfId="23423"/>
    <cellStyle name="SAPBEXexcBad8 2 3 3" xfId="23424"/>
    <cellStyle name="SAPBEXexcBad8 2 3 3 2" xfId="23425"/>
    <cellStyle name="SAPBEXexcBad8 2 3 4" xfId="23426"/>
    <cellStyle name="SAPBEXexcBad8 2 3 4 2" xfId="23427"/>
    <cellStyle name="SAPBEXexcBad8 2 3 5" xfId="23428"/>
    <cellStyle name="SAPBEXexcBad8 2 3 5 2" xfId="23429"/>
    <cellStyle name="SAPBEXexcBad8 2 3 6" xfId="23430"/>
    <cellStyle name="SAPBEXexcBad8 2 3 6 2" xfId="23431"/>
    <cellStyle name="SAPBEXexcBad8 2 3 6 3" xfId="23432"/>
    <cellStyle name="SAPBEXexcBad8 2 3 7" xfId="23433"/>
    <cellStyle name="SAPBEXexcBad8 2 3 8" xfId="23434"/>
    <cellStyle name="SAPBEXexcBad8 2 3 9" xfId="23435"/>
    <cellStyle name="SAPBEXexcBad8 2 4" xfId="23436"/>
    <cellStyle name="SAPBEXexcBad8 2 4 10" xfId="23437"/>
    <cellStyle name="SAPBEXexcBad8 2 4 2" xfId="23438"/>
    <cellStyle name="SAPBEXexcBad8 2 4 2 2" xfId="23439"/>
    <cellStyle name="SAPBEXexcBad8 2 4 2 2 2" xfId="23440"/>
    <cellStyle name="SAPBEXexcBad8 2 4 2 3" xfId="23441"/>
    <cellStyle name="SAPBEXexcBad8 2 4 2 4" xfId="23442"/>
    <cellStyle name="SAPBEXexcBad8 2 4 3" xfId="23443"/>
    <cellStyle name="SAPBEXexcBad8 2 4 3 2" xfId="23444"/>
    <cellStyle name="SAPBEXexcBad8 2 4 4" xfId="23445"/>
    <cellStyle name="SAPBEXexcBad8 2 4 4 2" xfId="23446"/>
    <cellStyle name="SAPBEXexcBad8 2 4 5" xfId="23447"/>
    <cellStyle name="SAPBEXexcBad8 2 4 5 2" xfId="23448"/>
    <cellStyle name="SAPBEXexcBad8 2 4 6" xfId="23449"/>
    <cellStyle name="SAPBEXexcBad8 2 4 6 2" xfId="23450"/>
    <cellStyle name="SAPBEXexcBad8 2 4 6 3" xfId="23451"/>
    <cellStyle name="SAPBEXexcBad8 2 4 7" xfId="23452"/>
    <cellStyle name="SAPBEXexcBad8 2 4 8" xfId="23453"/>
    <cellStyle name="SAPBEXexcBad8 2 4 9" xfId="23454"/>
    <cellStyle name="SAPBEXexcBad8 2 5" xfId="23455"/>
    <cellStyle name="SAPBEXexcBad8 2 5 10" xfId="23456"/>
    <cellStyle name="SAPBEXexcBad8 2 5 2" xfId="23457"/>
    <cellStyle name="SAPBEXexcBad8 2 5 2 2" xfId="23458"/>
    <cellStyle name="SAPBEXexcBad8 2 5 2 2 2" xfId="23459"/>
    <cellStyle name="SAPBEXexcBad8 2 5 2 3" xfId="23460"/>
    <cellStyle name="SAPBEXexcBad8 2 5 2 4" xfId="23461"/>
    <cellStyle name="SAPBEXexcBad8 2 5 3" xfId="23462"/>
    <cellStyle name="SAPBEXexcBad8 2 5 3 2" xfId="23463"/>
    <cellStyle name="SAPBEXexcBad8 2 5 4" xfId="23464"/>
    <cellStyle name="SAPBEXexcBad8 2 5 4 2" xfId="23465"/>
    <cellStyle name="SAPBEXexcBad8 2 5 5" xfId="23466"/>
    <cellStyle name="SAPBEXexcBad8 2 5 5 2" xfId="23467"/>
    <cellStyle name="SAPBEXexcBad8 2 5 6" xfId="23468"/>
    <cellStyle name="SAPBEXexcBad8 2 5 6 2" xfId="23469"/>
    <cellStyle name="SAPBEXexcBad8 2 5 6 3" xfId="23470"/>
    <cellStyle name="SAPBEXexcBad8 2 5 7" xfId="23471"/>
    <cellStyle name="SAPBEXexcBad8 2 5 8" xfId="23472"/>
    <cellStyle name="SAPBEXexcBad8 2 5 9" xfId="23473"/>
    <cellStyle name="SAPBEXexcBad8 2 6" xfId="23474"/>
    <cellStyle name="SAPBEXexcBad8 2 6 10" xfId="23475"/>
    <cellStyle name="SAPBEXexcBad8 2 6 2" xfId="23476"/>
    <cellStyle name="SAPBEXexcBad8 2 6 2 2" xfId="23477"/>
    <cellStyle name="SAPBEXexcBad8 2 6 2 2 2" xfId="23478"/>
    <cellStyle name="SAPBEXexcBad8 2 6 2 3" xfId="23479"/>
    <cellStyle name="SAPBEXexcBad8 2 6 2 4" xfId="23480"/>
    <cellStyle name="SAPBEXexcBad8 2 6 3" xfId="23481"/>
    <cellStyle name="SAPBEXexcBad8 2 6 3 2" xfId="23482"/>
    <cellStyle name="SAPBEXexcBad8 2 6 4" xfId="23483"/>
    <cellStyle name="SAPBEXexcBad8 2 6 4 2" xfId="23484"/>
    <cellStyle name="SAPBEXexcBad8 2 6 5" xfId="23485"/>
    <cellStyle name="SAPBEXexcBad8 2 6 5 2" xfId="23486"/>
    <cellStyle name="SAPBEXexcBad8 2 6 6" xfId="23487"/>
    <cellStyle name="SAPBEXexcBad8 2 6 6 2" xfId="23488"/>
    <cellStyle name="SAPBEXexcBad8 2 6 6 3" xfId="23489"/>
    <cellStyle name="SAPBEXexcBad8 2 6 7" xfId="23490"/>
    <cellStyle name="SAPBEXexcBad8 2 6 8" xfId="23491"/>
    <cellStyle name="SAPBEXexcBad8 2 6 9" xfId="23492"/>
    <cellStyle name="SAPBEXexcBad8 2 7" xfId="23493"/>
    <cellStyle name="SAPBEXexcBad8 2 7 10" xfId="23494"/>
    <cellStyle name="SAPBEXexcBad8 2 7 2" xfId="23495"/>
    <cellStyle name="SAPBEXexcBad8 2 7 2 2" xfId="23496"/>
    <cellStyle name="SAPBEXexcBad8 2 7 2 2 2" xfId="23497"/>
    <cellStyle name="SAPBEXexcBad8 2 7 2 3" xfId="23498"/>
    <cellStyle name="SAPBEXexcBad8 2 7 2 4" xfId="23499"/>
    <cellStyle name="SAPBEXexcBad8 2 7 3" xfId="23500"/>
    <cellStyle name="SAPBEXexcBad8 2 7 3 2" xfId="23501"/>
    <cellStyle name="SAPBEXexcBad8 2 7 4" xfId="23502"/>
    <cellStyle name="SAPBEXexcBad8 2 7 4 2" xfId="23503"/>
    <cellStyle name="SAPBEXexcBad8 2 7 5" xfId="23504"/>
    <cellStyle name="SAPBEXexcBad8 2 7 5 2" xfId="23505"/>
    <cellStyle name="SAPBEXexcBad8 2 7 6" xfId="23506"/>
    <cellStyle name="SAPBEXexcBad8 2 7 6 2" xfId="23507"/>
    <cellStyle name="SAPBEXexcBad8 2 7 6 3" xfId="23508"/>
    <cellStyle name="SAPBEXexcBad8 2 7 7" xfId="23509"/>
    <cellStyle name="SAPBEXexcBad8 2 7 8" xfId="23510"/>
    <cellStyle name="SAPBEXexcBad8 2 7 9" xfId="23511"/>
    <cellStyle name="SAPBEXexcBad8 2 8" xfId="23512"/>
    <cellStyle name="SAPBEXexcBad8 2 8 10" xfId="23513"/>
    <cellStyle name="SAPBEXexcBad8 2 8 2" xfId="23514"/>
    <cellStyle name="SAPBEXexcBad8 2 8 2 2" xfId="23515"/>
    <cellStyle name="SAPBEXexcBad8 2 8 2 2 2" xfId="23516"/>
    <cellStyle name="SAPBEXexcBad8 2 8 2 3" xfId="23517"/>
    <cellStyle name="SAPBEXexcBad8 2 8 2 4" xfId="23518"/>
    <cellStyle name="SAPBEXexcBad8 2 8 3" xfId="23519"/>
    <cellStyle name="SAPBEXexcBad8 2 8 3 2" xfId="23520"/>
    <cellStyle name="SAPBEXexcBad8 2 8 4" xfId="23521"/>
    <cellStyle name="SAPBEXexcBad8 2 8 4 2" xfId="23522"/>
    <cellStyle name="SAPBEXexcBad8 2 8 5" xfId="23523"/>
    <cellStyle name="SAPBEXexcBad8 2 8 5 2" xfId="23524"/>
    <cellStyle name="SAPBEXexcBad8 2 8 6" xfId="23525"/>
    <cellStyle name="SAPBEXexcBad8 2 8 6 2" xfId="23526"/>
    <cellStyle name="SAPBEXexcBad8 2 8 6 3" xfId="23527"/>
    <cellStyle name="SAPBEXexcBad8 2 8 7" xfId="23528"/>
    <cellStyle name="SAPBEXexcBad8 2 8 8" xfId="23529"/>
    <cellStyle name="SAPBEXexcBad8 2 8 9" xfId="23530"/>
    <cellStyle name="SAPBEXexcBad8 2 9" xfId="23531"/>
    <cellStyle name="SAPBEXexcBad8 2 9 10" xfId="23532"/>
    <cellStyle name="SAPBEXexcBad8 2 9 2" xfId="23533"/>
    <cellStyle name="SAPBEXexcBad8 2 9 2 2" xfId="23534"/>
    <cellStyle name="SAPBEXexcBad8 2 9 2 2 2" xfId="23535"/>
    <cellStyle name="SAPBEXexcBad8 2 9 2 3" xfId="23536"/>
    <cellStyle name="SAPBEXexcBad8 2 9 2 4" xfId="23537"/>
    <cellStyle name="SAPBEXexcBad8 2 9 3" xfId="23538"/>
    <cellStyle name="SAPBEXexcBad8 2 9 3 2" xfId="23539"/>
    <cellStyle name="SAPBEXexcBad8 2 9 4" xfId="23540"/>
    <cellStyle name="SAPBEXexcBad8 2 9 4 2" xfId="23541"/>
    <cellStyle name="SAPBEXexcBad8 2 9 5" xfId="23542"/>
    <cellStyle name="SAPBEXexcBad8 2 9 5 2" xfId="23543"/>
    <cellStyle name="SAPBEXexcBad8 2 9 6" xfId="23544"/>
    <cellStyle name="SAPBEXexcBad8 2 9 6 2" xfId="23545"/>
    <cellStyle name="SAPBEXexcBad8 2 9 6 3" xfId="23546"/>
    <cellStyle name="SAPBEXexcBad8 2 9 7" xfId="23547"/>
    <cellStyle name="SAPBEXexcBad8 2 9 8" xfId="23548"/>
    <cellStyle name="SAPBEXexcBad8 2 9 9" xfId="23549"/>
    <cellStyle name="SAPBEXexcBad8 3" xfId="23550"/>
    <cellStyle name="SAPBEXexcBad8 3 10" xfId="23551"/>
    <cellStyle name="SAPBEXexcBad8 3 2" xfId="23552"/>
    <cellStyle name="SAPBEXexcBad8 3 2 2" xfId="23553"/>
    <cellStyle name="SAPBEXexcBad8 3 2 2 2" xfId="23554"/>
    <cellStyle name="SAPBEXexcBad8 3 2 3" xfId="23555"/>
    <cellStyle name="SAPBEXexcBad8 3 2 4" xfId="23556"/>
    <cellStyle name="SAPBEXexcBad8 3 3" xfId="23557"/>
    <cellStyle name="SAPBEXexcBad8 3 3 2" xfId="23558"/>
    <cellStyle name="SAPBEXexcBad8 3 4" xfId="23559"/>
    <cellStyle name="SAPBEXexcBad8 3 4 2" xfId="23560"/>
    <cellStyle name="SAPBEXexcBad8 3 5" xfId="23561"/>
    <cellStyle name="SAPBEXexcBad8 3 5 2" xfId="23562"/>
    <cellStyle name="SAPBEXexcBad8 3 6" xfId="23563"/>
    <cellStyle name="SAPBEXexcBad8 3 6 2" xfId="23564"/>
    <cellStyle name="SAPBEXexcBad8 3 6 3" xfId="23565"/>
    <cellStyle name="SAPBEXexcBad8 3 7" xfId="23566"/>
    <cellStyle name="SAPBEXexcBad8 3 8" xfId="23567"/>
    <cellStyle name="SAPBEXexcBad8 3 9" xfId="23568"/>
    <cellStyle name="SAPBEXexcBad8 4" xfId="23569"/>
    <cellStyle name="SAPBEXexcBad8 4 10" xfId="23570"/>
    <cellStyle name="SAPBEXexcBad8 4 2" xfId="23571"/>
    <cellStyle name="SAPBEXexcBad8 4 2 2" xfId="23572"/>
    <cellStyle name="SAPBEXexcBad8 4 2 2 2" xfId="23573"/>
    <cellStyle name="SAPBEXexcBad8 4 2 3" xfId="23574"/>
    <cellStyle name="SAPBEXexcBad8 4 2 4" xfId="23575"/>
    <cellStyle name="SAPBEXexcBad8 4 3" xfId="23576"/>
    <cellStyle name="SAPBEXexcBad8 4 3 2" xfId="23577"/>
    <cellStyle name="SAPBEXexcBad8 4 4" xfId="23578"/>
    <cellStyle name="SAPBEXexcBad8 4 4 2" xfId="23579"/>
    <cellStyle name="SAPBEXexcBad8 4 5" xfId="23580"/>
    <cellStyle name="SAPBEXexcBad8 4 5 2" xfId="23581"/>
    <cellStyle name="SAPBEXexcBad8 4 6" xfId="23582"/>
    <cellStyle name="SAPBEXexcBad8 4 6 2" xfId="23583"/>
    <cellStyle name="SAPBEXexcBad8 4 6 3" xfId="23584"/>
    <cellStyle name="SAPBEXexcBad8 4 7" xfId="23585"/>
    <cellStyle name="SAPBEXexcBad8 4 8" xfId="23586"/>
    <cellStyle name="SAPBEXexcBad8 4 9" xfId="23587"/>
    <cellStyle name="SAPBEXexcBad8 5" xfId="23588"/>
    <cellStyle name="SAPBEXexcBad8 5 10" xfId="23589"/>
    <cellStyle name="SAPBEXexcBad8 5 2" xfId="23590"/>
    <cellStyle name="SAPBEXexcBad8 5 2 2" xfId="23591"/>
    <cellStyle name="SAPBEXexcBad8 5 2 2 2" xfId="23592"/>
    <cellStyle name="SAPBEXexcBad8 5 2 3" xfId="23593"/>
    <cellStyle name="SAPBEXexcBad8 5 2 4" xfId="23594"/>
    <cellStyle name="SAPBEXexcBad8 5 3" xfId="23595"/>
    <cellStyle name="SAPBEXexcBad8 5 3 2" xfId="23596"/>
    <cellStyle name="SAPBEXexcBad8 5 4" xfId="23597"/>
    <cellStyle name="SAPBEXexcBad8 5 4 2" xfId="23598"/>
    <cellStyle name="SAPBEXexcBad8 5 5" xfId="23599"/>
    <cellStyle name="SAPBEXexcBad8 5 5 2" xfId="23600"/>
    <cellStyle name="SAPBEXexcBad8 5 6" xfId="23601"/>
    <cellStyle name="SAPBEXexcBad8 5 6 2" xfId="23602"/>
    <cellStyle name="SAPBEXexcBad8 5 6 3" xfId="23603"/>
    <cellStyle name="SAPBEXexcBad8 5 7" xfId="23604"/>
    <cellStyle name="SAPBEXexcBad8 5 8" xfId="23605"/>
    <cellStyle name="SAPBEXexcBad8 5 9" xfId="23606"/>
    <cellStyle name="SAPBEXexcBad8 6" xfId="23607"/>
    <cellStyle name="SAPBEXexcBad8 6 10" xfId="23608"/>
    <cellStyle name="SAPBEXexcBad8 6 2" xfId="23609"/>
    <cellStyle name="SAPBEXexcBad8 6 2 2" xfId="23610"/>
    <cellStyle name="SAPBEXexcBad8 6 2 2 2" xfId="23611"/>
    <cellStyle name="SAPBEXexcBad8 6 2 3" xfId="23612"/>
    <cellStyle name="SAPBEXexcBad8 6 2 4" xfId="23613"/>
    <cellStyle name="SAPBEXexcBad8 6 3" xfId="23614"/>
    <cellStyle name="SAPBEXexcBad8 6 3 2" xfId="23615"/>
    <cellStyle name="SAPBEXexcBad8 6 4" xfId="23616"/>
    <cellStyle name="SAPBEXexcBad8 6 4 2" xfId="23617"/>
    <cellStyle name="SAPBEXexcBad8 6 5" xfId="23618"/>
    <cellStyle name="SAPBEXexcBad8 6 5 2" xfId="23619"/>
    <cellStyle name="SAPBEXexcBad8 6 6" xfId="23620"/>
    <cellStyle name="SAPBEXexcBad8 6 6 2" xfId="23621"/>
    <cellStyle name="SAPBEXexcBad8 6 6 3" xfId="23622"/>
    <cellStyle name="SAPBEXexcBad8 6 7" xfId="23623"/>
    <cellStyle name="SAPBEXexcBad8 6 8" xfId="23624"/>
    <cellStyle name="SAPBEXexcBad8 6 9" xfId="23625"/>
    <cellStyle name="SAPBEXexcBad8 7" xfId="23626"/>
    <cellStyle name="SAPBEXexcBad8 7 10" xfId="23627"/>
    <cellStyle name="SAPBEXexcBad8 7 2" xfId="23628"/>
    <cellStyle name="SAPBEXexcBad8 7 2 2" xfId="23629"/>
    <cellStyle name="SAPBEXexcBad8 7 2 2 2" xfId="23630"/>
    <cellStyle name="SAPBEXexcBad8 7 2 3" xfId="23631"/>
    <cellStyle name="SAPBEXexcBad8 7 2 4" xfId="23632"/>
    <cellStyle name="SAPBEXexcBad8 7 3" xfId="23633"/>
    <cellStyle name="SAPBEXexcBad8 7 3 2" xfId="23634"/>
    <cellStyle name="SAPBEXexcBad8 7 4" xfId="23635"/>
    <cellStyle name="SAPBEXexcBad8 7 4 2" xfId="23636"/>
    <cellStyle name="SAPBEXexcBad8 7 5" xfId="23637"/>
    <cellStyle name="SAPBEXexcBad8 7 5 2" xfId="23638"/>
    <cellStyle name="SAPBEXexcBad8 7 6" xfId="23639"/>
    <cellStyle name="SAPBEXexcBad8 7 6 2" xfId="23640"/>
    <cellStyle name="SAPBEXexcBad8 7 6 3" xfId="23641"/>
    <cellStyle name="SAPBEXexcBad8 7 7" xfId="23642"/>
    <cellStyle name="SAPBEXexcBad8 7 8" xfId="23643"/>
    <cellStyle name="SAPBEXexcBad8 7 9" xfId="23644"/>
    <cellStyle name="SAPBEXexcBad8 8" xfId="23645"/>
    <cellStyle name="SAPBEXexcBad8 8 10" xfId="23646"/>
    <cellStyle name="SAPBEXexcBad8 8 2" xfId="23647"/>
    <cellStyle name="SAPBEXexcBad8 8 2 2" xfId="23648"/>
    <cellStyle name="SAPBEXexcBad8 8 2 2 2" xfId="23649"/>
    <cellStyle name="SAPBEXexcBad8 8 2 3" xfId="23650"/>
    <cellStyle name="SAPBEXexcBad8 8 2 4" xfId="23651"/>
    <cellStyle name="SAPBEXexcBad8 8 3" xfId="23652"/>
    <cellStyle name="SAPBEXexcBad8 8 3 2" xfId="23653"/>
    <cellStyle name="SAPBEXexcBad8 8 4" xfId="23654"/>
    <cellStyle name="SAPBEXexcBad8 8 4 2" xfId="23655"/>
    <cellStyle name="SAPBEXexcBad8 8 5" xfId="23656"/>
    <cellStyle name="SAPBEXexcBad8 8 5 2" xfId="23657"/>
    <cellStyle name="SAPBEXexcBad8 8 6" xfId="23658"/>
    <cellStyle name="SAPBEXexcBad8 8 6 2" xfId="23659"/>
    <cellStyle name="SAPBEXexcBad8 8 6 3" xfId="23660"/>
    <cellStyle name="SAPBEXexcBad8 8 7" xfId="23661"/>
    <cellStyle name="SAPBEXexcBad8 8 8" xfId="23662"/>
    <cellStyle name="SAPBEXexcBad8 8 9" xfId="23663"/>
    <cellStyle name="SAPBEXexcBad8 9" xfId="23664"/>
    <cellStyle name="SAPBEXexcBad8 9 2" xfId="23665"/>
    <cellStyle name="SAPBEXexcBad8 9 2 2" xfId="23666"/>
    <cellStyle name="SAPBEXexcBad8 9 3" xfId="23667"/>
    <cellStyle name="SAPBEXexcBad8 9 4" xfId="23668"/>
    <cellStyle name="SAPBEXexcBad8_20110918_Additional measures_ECB" xfId="23669"/>
    <cellStyle name="SAPBEXexcBad9" xfId="23670"/>
    <cellStyle name="SAPBEXexcBad9 10" xfId="23671"/>
    <cellStyle name="SAPBEXexcBad9 10 2" xfId="23672"/>
    <cellStyle name="SAPBEXexcBad9 11" xfId="23673"/>
    <cellStyle name="SAPBEXexcBad9 11 2" xfId="23674"/>
    <cellStyle name="SAPBEXexcBad9 12" xfId="23675"/>
    <cellStyle name="SAPBEXexcBad9 12 2" xfId="23676"/>
    <cellStyle name="SAPBEXexcBad9 13" xfId="23677"/>
    <cellStyle name="SAPBEXexcBad9 13 2" xfId="23678"/>
    <cellStyle name="SAPBEXexcBad9 13 3" xfId="23679"/>
    <cellStyle name="SAPBEXexcBad9 14" xfId="23680"/>
    <cellStyle name="SAPBEXexcBad9 15" xfId="23681"/>
    <cellStyle name="SAPBEXexcBad9 16" xfId="23682"/>
    <cellStyle name="SAPBEXexcBad9 17" xfId="23683"/>
    <cellStyle name="SAPBEXexcBad9 2" xfId="23684"/>
    <cellStyle name="SAPBEXexcBad9 2 10" xfId="23685"/>
    <cellStyle name="SAPBEXexcBad9 2 10 10" xfId="23686"/>
    <cellStyle name="SAPBEXexcBad9 2 10 2" xfId="23687"/>
    <cellStyle name="SAPBEXexcBad9 2 10 2 2" xfId="23688"/>
    <cellStyle name="SAPBEXexcBad9 2 10 2 2 2" xfId="23689"/>
    <cellStyle name="SAPBEXexcBad9 2 10 2 3" xfId="23690"/>
    <cellStyle name="SAPBEXexcBad9 2 10 2 4" xfId="23691"/>
    <cellStyle name="SAPBEXexcBad9 2 10 3" xfId="23692"/>
    <cellStyle name="SAPBEXexcBad9 2 10 3 2" xfId="23693"/>
    <cellStyle name="SAPBEXexcBad9 2 10 4" xfId="23694"/>
    <cellStyle name="SAPBEXexcBad9 2 10 4 2" xfId="23695"/>
    <cellStyle name="SAPBEXexcBad9 2 10 5" xfId="23696"/>
    <cellStyle name="SAPBEXexcBad9 2 10 5 2" xfId="23697"/>
    <cellStyle name="SAPBEXexcBad9 2 10 6" xfId="23698"/>
    <cellStyle name="SAPBEXexcBad9 2 10 6 2" xfId="23699"/>
    <cellStyle name="SAPBEXexcBad9 2 10 6 3" xfId="23700"/>
    <cellStyle name="SAPBEXexcBad9 2 10 7" xfId="23701"/>
    <cellStyle name="SAPBEXexcBad9 2 10 8" xfId="23702"/>
    <cellStyle name="SAPBEXexcBad9 2 10 9" xfId="23703"/>
    <cellStyle name="SAPBEXexcBad9 2 11" xfId="23704"/>
    <cellStyle name="SAPBEXexcBad9 2 11 10" xfId="23705"/>
    <cellStyle name="SAPBEXexcBad9 2 11 2" xfId="23706"/>
    <cellStyle name="SAPBEXexcBad9 2 11 2 2" xfId="23707"/>
    <cellStyle name="SAPBEXexcBad9 2 11 2 2 2" xfId="23708"/>
    <cellStyle name="SAPBEXexcBad9 2 11 2 3" xfId="23709"/>
    <cellStyle name="SAPBEXexcBad9 2 11 2 4" xfId="23710"/>
    <cellStyle name="SAPBEXexcBad9 2 11 3" xfId="23711"/>
    <cellStyle name="SAPBEXexcBad9 2 11 3 2" xfId="23712"/>
    <cellStyle name="SAPBEXexcBad9 2 11 4" xfId="23713"/>
    <cellStyle name="SAPBEXexcBad9 2 11 4 2" xfId="23714"/>
    <cellStyle name="SAPBEXexcBad9 2 11 5" xfId="23715"/>
    <cellStyle name="SAPBEXexcBad9 2 11 5 2" xfId="23716"/>
    <cellStyle name="SAPBEXexcBad9 2 11 6" xfId="23717"/>
    <cellStyle name="SAPBEXexcBad9 2 11 6 2" xfId="23718"/>
    <cellStyle name="SAPBEXexcBad9 2 11 6 3" xfId="23719"/>
    <cellStyle name="SAPBEXexcBad9 2 11 7" xfId="23720"/>
    <cellStyle name="SAPBEXexcBad9 2 11 8" xfId="23721"/>
    <cellStyle name="SAPBEXexcBad9 2 11 9" xfId="23722"/>
    <cellStyle name="SAPBEXexcBad9 2 12" xfId="23723"/>
    <cellStyle name="SAPBEXexcBad9 2 12 10" xfId="23724"/>
    <cellStyle name="SAPBEXexcBad9 2 12 2" xfId="23725"/>
    <cellStyle name="SAPBEXexcBad9 2 12 2 2" xfId="23726"/>
    <cellStyle name="SAPBEXexcBad9 2 12 2 2 2" xfId="23727"/>
    <cellStyle name="SAPBEXexcBad9 2 12 2 3" xfId="23728"/>
    <cellStyle name="SAPBEXexcBad9 2 12 2 4" xfId="23729"/>
    <cellStyle name="SAPBEXexcBad9 2 12 3" xfId="23730"/>
    <cellStyle name="SAPBEXexcBad9 2 12 3 2" xfId="23731"/>
    <cellStyle name="SAPBEXexcBad9 2 12 4" xfId="23732"/>
    <cellStyle name="SAPBEXexcBad9 2 12 4 2" xfId="23733"/>
    <cellStyle name="SAPBEXexcBad9 2 12 5" xfId="23734"/>
    <cellStyle name="SAPBEXexcBad9 2 12 5 2" xfId="23735"/>
    <cellStyle name="SAPBEXexcBad9 2 12 6" xfId="23736"/>
    <cellStyle name="SAPBEXexcBad9 2 12 6 2" xfId="23737"/>
    <cellStyle name="SAPBEXexcBad9 2 12 6 3" xfId="23738"/>
    <cellStyle name="SAPBEXexcBad9 2 12 7" xfId="23739"/>
    <cellStyle name="SAPBEXexcBad9 2 12 8" xfId="23740"/>
    <cellStyle name="SAPBEXexcBad9 2 12 9" xfId="23741"/>
    <cellStyle name="SAPBEXexcBad9 2 13" xfId="23742"/>
    <cellStyle name="SAPBEXexcBad9 2 13 10" xfId="23743"/>
    <cellStyle name="SAPBEXexcBad9 2 13 2" xfId="23744"/>
    <cellStyle name="SAPBEXexcBad9 2 13 2 2" xfId="23745"/>
    <cellStyle name="SAPBEXexcBad9 2 13 2 2 2" xfId="23746"/>
    <cellStyle name="SAPBEXexcBad9 2 13 2 3" xfId="23747"/>
    <cellStyle name="SAPBEXexcBad9 2 13 2 4" xfId="23748"/>
    <cellStyle name="SAPBEXexcBad9 2 13 3" xfId="23749"/>
    <cellStyle name="SAPBEXexcBad9 2 13 3 2" xfId="23750"/>
    <cellStyle name="SAPBEXexcBad9 2 13 4" xfId="23751"/>
    <cellStyle name="SAPBEXexcBad9 2 13 4 2" xfId="23752"/>
    <cellStyle name="SAPBEXexcBad9 2 13 5" xfId="23753"/>
    <cellStyle name="SAPBEXexcBad9 2 13 5 2" xfId="23754"/>
    <cellStyle name="SAPBEXexcBad9 2 13 6" xfId="23755"/>
    <cellStyle name="SAPBEXexcBad9 2 13 6 2" xfId="23756"/>
    <cellStyle name="SAPBEXexcBad9 2 13 6 3" xfId="23757"/>
    <cellStyle name="SAPBEXexcBad9 2 13 7" xfId="23758"/>
    <cellStyle name="SAPBEXexcBad9 2 13 8" xfId="23759"/>
    <cellStyle name="SAPBEXexcBad9 2 13 9" xfId="23760"/>
    <cellStyle name="SAPBEXexcBad9 2 14" xfId="23761"/>
    <cellStyle name="SAPBEXexcBad9 2 14 10" xfId="23762"/>
    <cellStyle name="SAPBEXexcBad9 2 14 2" xfId="23763"/>
    <cellStyle name="SAPBEXexcBad9 2 14 2 2" xfId="23764"/>
    <cellStyle name="SAPBEXexcBad9 2 14 2 2 2" xfId="23765"/>
    <cellStyle name="SAPBEXexcBad9 2 14 2 3" xfId="23766"/>
    <cellStyle name="SAPBEXexcBad9 2 14 2 4" xfId="23767"/>
    <cellStyle name="SAPBEXexcBad9 2 14 3" xfId="23768"/>
    <cellStyle name="SAPBEXexcBad9 2 14 3 2" xfId="23769"/>
    <cellStyle name="SAPBEXexcBad9 2 14 4" xfId="23770"/>
    <cellStyle name="SAPBEXexcBad9 2 14 4 2" xfId="23771"/>
    <cellStyle name="SAPBEXexcBad9 2 14 5" xfId="23772"/>
    <cellStyle name="SAPBEXexcBad9 2 14 5 2" xfId="23773"/>
    <cellStyle name="SAPBEXexcBad9 2 14 6" xfId="23774"/>
    <cellStyle name="SAPBEXexcBad9 2 14 6 2" xfId="23775"/>
    <cellStyle name="SAPBEXexcBad9 2 14 6 3" xfId="23776"/>
    <cellStyle name="SAPBEXexcBad9 2 14 7" xfId="23777"/>
    <cellStyle name="SAPBEXexcBad9 2 14 8" xfId="23778"/>
    <cellStyle name="SAPBEXexcBad9 2 14 9" xfId="23779"/>
    <cellStyle name="SAPBEXexcBad9 2 15" xfId="23780"/>
    <cellStyle name="SAPBEXexcBad9 2 15 10" xfId="23781"/>
    <cellStyle name="SAPBEXexcBad9 2 15 2" xfId="23782"/>
    <cellStyle name="SAPBEXexcBad9 2 15 2 2" xfId="23783"/>
    <cellStyle name="SAPBEXexcBad9 2 15 2 2 2" xfId="23784"/>
    <cellStyle name="SAPBEXexcBad9 2 15 2 3" xfId="23785"/>
    <cellStyle name="SAPBEXexcBad9 2 15 2 4" xfId="23786"/>
    <cellStyle name="SAPBEXexcBad9 2 15 3" xfId="23787"/>
    <cellStyle name="SAPBEXexcBad9 2 15 3 2" xfId="23788"/>
    <cellStyle name="SAPBEXexcBad9 2 15 4" xfId="23789"/>
    <cellStyle name="SAPBEXexcBad9 2 15 4 2" xfId="23790"/>
    <cellStyle name="SAPBEXexcBad9 2 15 5" xfId="23791"/>
    <cellStyle name="SAPBEXexcBad9 2 15 5 2" xfId="23792"/>
    <cellStyle name="SAPBEXexcBad9 2 15 6" xfId="23793"/>
    <cellStyle name="SAPBEXexcBad9 2 15 6 2" xfId="23794"/>
    <cellStyle name="SAPBEXexcBad9 2 15 6 3" xfId="23795"/>
    <cellStyle name="SAPBEXexcBad9 2 15 7" xfId="23796"/>
    <cellStyle name="SAPBEXexcBad9 2 15 8" xfId="23797"/>
    <cellStyle name="SAPBEXexcBad9 2 15 9" xfId="23798"/>
    <cellStyle name="SAPBEXexcBad9 2 16" xfId="23799"/>
    <cellStyle name="SAPBEXexcBad9 2 16 10" xfId="23800"/>
    <cellStyle name="SAPBEXexcBad9 2 16 2" xfId="23801"/>
    <cellStyle name="SAPBEXexcBad9 2 16 2 2" xfId="23802"/>
    <cellStyle name="SAPBEXexcBad9 2 16 2 2 2" xfId="23803"/>
    <cellStyle name="SAPBEXexcBad9 2 16 2 3" xfId="23804"/>
    <cellStyle name="SAPBEXexcBad9 2 16 2 4" xfId="23805"/>
    <cellStyle name="SAPBEXexcBad9 2 16 3" xfId="23806"/>
    <cellStyle name="SAPBEXexcBad9 2 16 3 2" xfId="23807"/>
    <cellStyle name="SAPBEXexcBad9 2 16 4" xfId="23808"/>
    <cellStyle name="SAPBEXexcBad9 2 16 4 2" xfId="23809"/>
    <cellStyle name="SAPBEXexcBad9 2 16 5" xfId="23810"/>
    <cellStyle name="SAPBEXexcBad9 2 16 5 2" xfId="23811"/>
    <cellStyle name="SAPBEXexcBad9 2 16 6" xfId="23812"/>
    <cellStyle name="SAPBEXexcBad9 2 16 6 2" xfId="23813"/>
    <cellStyle name="SAPBEXexcBad9 2 16 6 3" xfId="23814"/>
    <cellStyle name="SAPBEXexcBad9 2 16 7" xfId="23815"/>
    <cellStyle name="SAPBEXexcBad9 2 16 8" xfId="23816"/>
    <cellStyle name="SAPBEXexcBad9 2 16 9" xfId="23817"/>
    <cellStyle name="SAPBEXexcBad9 2 17" xfId="23818"/>
    <cellStyle name="SAPBEXexcBad9 2 17 10" xfId="23819"/>
    <cellStyle name="SAPBEXexcBad9 2 17 2" xfId="23820"/>
    <cellStyle name="SAPBEXexcBad9 2 17 2 2" xfId="23821"/>
    <cellStyle name="SAPBEXexcBad9 2 17 2 2 2" xfId="23822"/>
    <cellStyle name="SAPBEXexcBad9 2 17 2 3" xfId="23823"/>
    <cellStyle name="SAPBEXexcBad9 2 17 2 4" xfId="23824"/>
    <cellStyle name="SAPBEXexcBad9 2 17 3" xfId="23825"/>
    <cellStyle name="SAPBEXexcBad9 2 17 3 2" xfId="23826"/>
    <cellStyle name="SAPBEXexcBad9 2 17 4" xfId="23827"/>
    <cellStyle name="SAPBEXexcBad9 2 17 4 2" xfId="23828"/>
    <cellStyle name="SAPBEXexcBad9 2 17 5" xfId="23829"/>
    <cellStyle name="SAPBEXexcBad9 2 17 5 2" xfId="23830"/>
    <cellStyle name="SAPBEXexcBad9 2 17 6" xfId="23831"/>
    <cellStyle name="SAPBEXexcBad9 2 17 6 2" xfId="23832"/>
    <cellStyle name="SAPBEXexcBad9 2 17 6 3" xfId="23833"/>
    <cellStyle name="SAPBEXexcBad9 2 17 7" xfId="23834"/>
    <cellStyle name="SAPBEXexcBad9 2 17 8" xfId="23835"/>
    <cellStyle name="SAPBEXexcBad9 2 17 9" xfId="23836"/>
    <cellStyle name="SAPBEXexcBad9 2 18" xfId="23837"/>
    <cellStyle name="SAPBEXexcBad9 2 18 2" xfId="23838"/>
    <cellStyle name="SAPBEXexcBad9 2 18 2 2" xfId="23839"/>
    <cellStyle name="SAPBEXexcBad9 2 18 3" xfId="23840"/>
    <cellStyle name="SAPBEXexcBad9 2 18 4" xfId="23841"/>
    <cellStyle name="SAPBEXexcBad9 2 19" xfId="23842"/>
    <cellStyle name="SAPBEXexcBad9 2 19 2" xfId="23843"/>
    <cellStyle name="SAPBEXexcBad9 2 2" xfId="23844"/>
    <cellStyle name="SAPBEXexcBad9 2 2 10" xfId="23845"/>
    <cellStyle name="SAPBEXexcBad9 2 2 2" xfId="23846"/>
    <cellStyle name="SAPBEXexcBad9 2 2 2 2" xfId="23847"/>
    <cellStyle name="SAPBEXexcBad9 2 2 2 2 2" xfId="23848"/>
    <cellStyle name="SAPBEXexcBad9 2 2 2 3" xfId="23849"/>
    <cellStyle name="SAPBEXexcBad9 2 2 2 4" xfId="23850"/>
    <cellStyle name="SAPBEXexcBad9 2 2 3" xfId="23851"/>
    <cellStyle name="SAPBEXexcBad9 2 2 3 2" xfId="23852"/>
    <cellStyle name="SAPBEXexcBad9 2 2 4" xfId="23853"/>
    <cellStyle name="SAPBEXexcBad9 2 2 4 2" xfId="23854"/>
    <cellStyle name="SAPBEXexcBad9 2 2 5" xfId="23855"/>
    <cellStyle name="SAPBEXexcBad9 2 2 5 2" xfId="23856"/>
    <cellStyle name="SAPBEXexcBad9 2 2 6" xfId="23857"/>
    <cellStyle name="SAPBEXexcBad9 2 2 6 2" xfId="23858"/>
    <cellStyle name="SAPBEXexcBad9 2 2 6 3" xfId="23859"/>
    <cellStyle name="SAPBEXexcBad9 2 2 7" xfId="23860"/>
    <cellStyle name="SAPBEXexcBad9 2 2 8" xfId="23861"/>
    <cellStyle name="SAPBEXexcBad9 2 2 9" xfId="23862"/>
    <cellStyle name="SAPBEXexcBad9 2 20" xfId="23863"/>
    <cellStyle name="SAPBEXexcBad9 2 20 2" xfId="23864"/>
    <cellStyle name="SAPBEXexcBad9 2 21" xfId="23865"/>
    <cellStyle name="SAPBEXexcBad9 2 21 2" xfId="23866"/>
    <cellStyle name="SAPBEXexcBad9 2 22" xfId="23867"/>
    <cellStyle name="SAPBEXexcBad9 2 22 2" xfId="23868"/>
    <cellStyle name="SAPBEXexcBad9 2 22 3" xfId="23869"/>
    <cellStyle name="SAPBEXexcBad9 2 23" xfId="23870"/>
    <cellStyle name="SAPBEXexcBad9 2 24" xfId="23871"/>
    <cellStyle name="SAPBEXexcBad9 2 25" xfId="23872"/>
    <cellStyle name="SAPBEXexcBad9 2 26" xfId="23873"/>
    <cellStyle name="SAPBEXexcBad9 2 3" xfId="23874"/>
    <cellStyle name="SAPBEXexcBad9 2 3 10" xfId="23875"/>
    <cellStyle name="SAPBEXexcBad9 2 3 2" xfId="23876"/>
    <cellStyle name="SAPBEXexcBad9 2 3 2 2" xfId="23877"/>
    <cellStyle name="SAPBEXexcBad9 2 3 2 2 2" xfId="23878"/>
    <cellStyle name="SAPBEXexcBad9 2 3 2 3" xfId="23879"/>
    <cellStyle name="SAPBEXexcBad9 2 3 2 4" xfId="23880"/>
    <cellStyle name="SAPBEXexcBad9 2 3 3" xfId="23881"/>
    <cellStyle name="SAPBEXexcBad9 2 3 3 2" xfId="23882"/>
    <cellStyle name="SAPBEXexcBad9 2 3 4" xfId="23883"/>
    <cellStyle name="SAPBEXexcBad9 2 3 4 2" xfId="23884"/>
    <cellStyle name="SAPBEXexcBad9 2 3 5" xfId="23885"/>
    <cellStyle name="SAPBEXexcBad9 2 3 5 2" xfId="23886"/>
    <cellStyle name="SAPBEXexcBad9 2 3 6" xfId="23887"/>
    <cellStyle name="SAPBEXexcBad9 2 3 6 2" xfId="23888"/>
    <cellStyle name="SAPBEXexcBad9 2 3 6 3" xfId="23889"/>
    <cellStyle name="SAPBEXexcBad9 2 3 7" xfId="23890"/>
    <cellStyle name="SAPBEXexcBad9 2 3 8" xfId="23891"/>
    <cellStyle name="SAPBEXexcBad9 2 3 9" xfId="23892"/>
    <cellStyle name="SAPBEXexcBad9 2 4" xfId="23893"/>
    <cellStyle name="SAPBEXexcBad9 2 4 10" xfId="23894"/>
    <cellStyle name="SAPBEXexcBad9 2 4 2" xfId="23895"/>
    <cellStyle name="SAPBEXexcBad9 2 4 2 2" xfId="23896"/>
    <cellStyle name="SAPBEXexcBad9 2 4 2 2 2" xfId="23897"/>
    <cellStyle name="SAPBEXexcBad9 2 4 2 3" xfId="23898"/>
    <cellStyle name="SAPBEXexcBad9 2 4 2 4" xfId="23899"/>
    <cellStyle name="SAPBEXexcBad9 2 4 3" xfId="23900"/>
    <cellStyle name="SAPBEXexcBad9 2 4 3 2" xfId="23901"/>
    <cellStyle name="SAPBEXexcBad9 2 4 4" xfId="23902"/>
    <cellStyle name="SAPBEXexcBad9 2 4 4 2" xfId="23903"/>
    <cellStyle name="SAPBEXexcBad9 2 4 5" xfId="23904"/>
    <cellStyle name="SAPBEXexcBad9 2 4 5 2" xfId="23905"/>
    <cellStyle name="SAPBEXexcBad9 2 4 6" xfId="23906"/>
    <cellStyle name="SAPBEXexcBad9 2 4 6 2" xfId="23907"/>
    <cellStyle name="SAPBEXexcBad9 2 4 6 3" xfId="23908"/>
    <cellStyle name="SAPBEXexcBad9 2 4 7" xfId="23909"/>
    <cellStyle name="SAPBEXexcBad9 2 4 8" xfId="23910"/>
    <cellStyle name="SAPBEXexcBad9 2 4 9" xfId="23911"/>
    <cellStyle name="SAPBEXexcBad9 2 5" xfId="23912"/>
    <cellStyle name="SAPBEXexcBad9 2 5 10" xfId="23913"/>
    <cellStyle name="SAPBEXexcBad9 2 5 2" xfId="23914"/>
    <cellStyle name="SAPBEXexcBad9 2 5 2 2" xfId="23915"/>
    <cellStyle name="SAPBEXexcBad9 2 5 2 2 2" xfId="23916"/>
    <cellStyle name="SAPBEXexcBad9 2 5 2 3" xfId="23917"/>
    <cellStyle name="SAPBEXexcBad9 2 5 2 4" xfId="23918"/>
    <cellStyle name="SAPBEXexcBad9 2 5 3" xfId="23919"/>
    <cellStyle name="SAPBEXexcBad9 2 5 3 2" xfId="23920"/>
    <cellStyle name="SAPBEXexcBad9 2 5 4" xfId="23921"/>
    <cellStyle name="SAPBEXexcBad9 2 5 4 2" xfId="23922"/>
    <cellStyle name="SAPBEXexcBad9 2 5 5" xfId="23923"/>
    <cellStyle name="SAPBEXexcBad9 2 5 5 2" xfId="23924"/>
    <cellStyle name="SAPBEXexcBad9 2 5 6" xfId="23925"/>
    <cellStyle name="SAPBEXexcBad9 2 5 6 2" xfId="23926"/>
    <cellStyle name="SAPBEXexcBad9 2 5 6 3" xfId="23927"/>
    <cellStyle name="SAPBEXexcBad9 2 5 7" xfId="23928"/>
    <cellStyle name="SAPBEXexcBad9 2 5 8" xfId="23929"/>
    <cellStyle name="SAPBEXexcBad9 2 5 9" xfId="23930"/>
    <cellStyle name="SAPBEXexcBad9 2 6" xfId="23931"/>
    <cellStyle name="SAPBEXexcBad9 2 6 10" xfId="23932"/>
    <cellStyle name="SAPBEXexcBad9 2 6 2" xfId="23933"/>
    <cellStyle name="SAPBEXexcBad9 2 6 2 2" xfId="23934"/>
    <cellStyle name="SAPBEXexcBad9 2 6 2 2 2" xfId="23935"/>
    <cellStyle name="SAPBEXexcBad9 2 6 2 3" xfId="23936"/>
    <cellStyle name="SAPBEXexcBad9 2 6 2 4" xfId="23937"/>
    <cellStyle name="SAPBEXexcBad9 2 6 3" xfId="23938"/>
    <cellStyle name="SAPBEXexcBad9 2 6 3 2" xfId="23939"/>
    <cellStyle name="SAPBEXexcBad9 2 6 4" xfId="23940"/>
    <cellStyle name="SAPBEXexcBad9 2 6 4 2" xfId="23941"/>
    <cellStyle name="SAPBEXexcBad9 2 6 5" xfId="23942"/>
    <cellStyle name="SAPBEXexcBad9 2 6 5 2" xfId="23943"/>
    <cellStyle name="SAPBEXexcBad9 2 6 6" xfId="23944"/>
    <cellStyle name="SAPBEXexcBad9 2 6 6 2" xfId="23945"/>
    <cellStyle name="SAPBEXexcBad9 2 6 6 3" xfId="23946"/>
    <cellStyle name="SAPBEXexcBad9 2 6 7" xfId="23947"/>
    <cellStyle name="SAPBEXexcBad9 2 6 8" xfId="23948"/>
    <cellStyle name="SAPBEXexcBad9 2 6 9" xfId="23949"/>
    <cellStyle name="SAPBEXexcBad9 2 7" xfId="23950"/>
    <cellStyle name="SAPBEXexcBad9 2 7 10" xfId="23951"/>
    <cellStyle name="SAPBEXexcBad9 2 7 2" xfId="23952"/>
    <cellStyle name="SAPBEXexcBad9 2 7 2 2" xfId="23953"/>
    <cellStyle name="SAPBEXexcBad9 2 7 2 2 2" xfId="23954"/>
    <cellStyle name="SAPBEXexcBad9 2 7 2 3" xfId="23955"/>
    <cellStyle name="SAPBEXexcBad9 2 7 2 4" xfId="23956"/>
    <cellStyle name="SAPBEXexcBad9 2 7 3" xfId="23957"/>
    <cellStyle name="SAPBEXexcBad9 2 7 3 2" xfId="23958"/>
    <cellStyle name="SAPBEXexcBad9 2 7 4" xfId="23959"/>
    <cellStyle name="SAPBEXexcBad9 2 7 4 2" xfId="23960"/>
    <cellStyle name="SAPBEXexcBad9 2 7 5" xfId="23961"/>
    <cellStyle name="SAPBEXexcBad9 2 7 5 2" xfId="23962"/>
    <cellStyle name="SAPBEXexcBad9 2 7 6" xfId="23963"/>
    <cellStyle name="SAPBEXexcBad9 2 7 6 2" xfId="23964"/>
    <cellStyle name="SAPBEXexcBad9 2 7 6 3" xfId="23965"/>
    <cellStyle name="SAPBEXexcBad9 2 7 7" xfId="23966"/>
    <cellStyle name="SAPBEXexcBad9 2 7 8" xfId="23967"/>
    <cellStyle name="SAPBEXexcBad9 2 7 9" xfId="23968"/>
    <cellStyle name="SAPBEXexcBad9 2 8" xfId="23969"/>
    <cellStyle name="SAPBEXexcBad9 2 8 10" xfId="23970"/>
    <cellStyle name="SAPBEXexcBad9 2 8 2" xfId="23971"/>
    <cellStyle name="SAPBEXexcBad9 2 8 2 2" xfId="23972"/>
    <cellStyle name="SAPBEXexcBad9 2 8 2 2 2" xfId="23973"/>
    <cellStyle name="SAPBEXexcBad9 2 8 2 3" xfId="23974"/>
    <cellStyle name="SAPBEXexcBad9 2 8 2 4" xfId="23975"/>
    <cellStyle name="SAPBEXexcBad9 2 8 3" xfId="23976"/>
    <cellStyle name="SAPBEXexcBad9 2 8 3 2" xfId="23977"/>
    <cellStyle name="SAPBEXexcBad9 2 8 4" xfId="23978"/>
    <cellStyle name="SAPBEXexcBad9 2 8 4 2" xfId="23979"/>
    <cellStyle name="SAPBEXexcBad9 2 8 5" xfId="23980"/>
    <cellStyle name="SAPBEXexcBad9 2 8 5 2" xfId="23981"/>
    <cellStyle name="SAPBEXexcBad9 2 8 6" xfId="23982"/>
    <cellStyle name="SAPBEXexcBad9 2 8 6 2" xfId="23983"/>
    <cellStyle name="SAPBEXexcBad9 2 8 6 3" xfId="23984"/>
    <cellStyle name="SAPBEXexcBad9 2 8 7" xfId="23985"/>
    <cellStyle name="SAPBEXexcBad9 2 8 8" xfId="23986"/>
    <cellStyle name="SAPBEXexcBad9 2 8 9" xfId="23987"/>
    <cellStyle name="SAPBEXexcBad9 2 9" xfId="23988"/>
    <cellStyle name="SAPBEXexcBad9 2 9 10" xfId="23989"/>
    <cellStyle name="SAPBEXexcBad9 2 9 2" xfId="23990"/>
    <cellStyle name="SAPBEXexcBad9 2 9 2 2" xfId="23991"/>
    <cellStyle name="SAPBEXexcBad9 2 9 2 2 2" xfId="23992"/>
    <cellStyle name="SAPBEXexcBad9 2 9 2 3" xfId="23993"/>
    <cellStyle name="SAPBEXexcBad9 2 9 2 4" xfId="23994"/>
    <cellStyle name="SAPBEXexcBad9 2 9 3" xfId="23995"/>
    <cellStyle name="SAPBEXexcBad9 2 9 3 2" xfId="23996"/>
    <cellStyle name="SAPBEXexcBad9 2 9 4" xfId="23997"/>
    <cellStyle name="SAPBEXexcBad9 2 9 4 2" xfId="23998"/>
    <cellStyle name="SAPBEXexcBad9 2 9 5" xfId="23999"/>
    <cellStyle name="SAPBEXexcBad9 2 9 5 2" xfId="24000"/>
    <cellStyle name="SAPBEXexcBad9 2 9 6" xfId="24001"/>
    <cellStyle name="SAPBEXexcBad9 2 9 6 2" xfId="24002"/>
    <cellStyle name="SAPBEXexcBad9 2 9 6 3" xfId="24003"/>
    <cellStyle name="SAPBEXexcBad9 2 9 7" xfId="24004"/>
    <cellStyle name="SAPBEXexcBad9 2 9 8" xfId="24005"/>
    <cellStyle name="SAPBEXexcBad9 2 9 9" xfId="24006"/>
    <cellStyle name="SAPBEXexcBad9 3" xfId="24007"/>
    <cellStyle name="SAPBEXexcBad9 3 10" xfId="24008"/>
    <cellStyle name="SAPBEXexcBad9 3 2" xfId="24009"/>
    <cellStyle name="SAPBEXexcBad9 3 2 2" xfId="24010"/>
    <cellStyle name="SAPBEXexcBad9 3 2 2 2" xfId="24011"/>
    <cellStyle name="SAPBEXexcBad9 3 2 3" xfId="24012"/>
    <cellStyle name="SAPBEXexcBad9 3 2 4" xfId="24013"/>
    <cellStyle name="SAPBEXexcBad9 3 3" xfId="24014"/>
    <cellStyle name="SAPBEXexcBad9 3 3 2" xfId="24015"/>
    <cellStyle name="SAPBEXexcBad9 3 4" xfId="24016"/>
    <cellStyle name="SAPBEXexcBad9 3 4 2" xfId="24017"/>
    <cellStyle name="SAPBEXexcBad9 3 5" xfId="24018"/>
    <cellStyle name="SAPBEXexcBad9 3 5 2" xfId="24019"/>
    <cellStyle name="SAPBEXexcBad9 3 6" xfId="24020"/>
    <cellStyle name="SAPBEXexcBad9 3 6 2" xfId="24021"/>
    <cellStyle name="SAPBEXexcBad9 3 6 3" xfId="24022"/>
    <cellStyle name="SAPBEXexcBad9 3 7" xfId="24023"/>
    <cellStyle name="SAPBEXexcBad9 3 8" xfId="24024"/>
    <cellStyle name="SAPBEXexcBad9 3 9" xfId="24025"/>
    <cellStyle name="SAPBEXexcBad9 4" xfId="24026"/>
    <cellStyle name="SAPBEXexcBad9 4 10" xfId="24027"/>
    <cellStyle name="SAPBEXexcBad9 4 2" xfId="24028"/>
    <cellStyle name="SAPBEXexcBad9 4 2 2" xfId="24029"/>
    <cellStyle name="SAPBEXexcBad9 4 2 2 2" xfId="24030"/>
    <cellStyle name="SAPBEXexcBad9 4 2 3" xfId="24031"/>
    <cellStyle name="SAPBEXexcBad9 4 2 4" xfId="24032"/>
    <cellStyle name="SAPBEXexcBad9 4 3" xfId="24033"/>
    <cellStyle name="SAPBEXexcBad9 4 3 2" xfId="24034"/>
    <cellStyle name="SAPBEXexcBad9 4 4" xfId="24035"/>
    <cellStyle name="SAPBEXexcBad9 4 4 2" xfId="24036"/>
    <cellStyle name="SAPBEXexcBad9 4 5" xfId="24037"/>
    <cellStyle name="SAPBEXexcBad9 4 5 2" xfId="24038"/>
    <cellStyle name="SAPBEXexcBad9 4 6" xfId="24039"/>
    <cellStyle name="SAPBEXexcBad9 4 6 2" xfId="24040"/>
    <cellStyle name="SAPBEXexcBad9 4 6 3" xfId="24041"/>
    <cellStyle name="SAPBEXexcBad9 4 7" xfId="24042"/>
    <cellStyle name="SAPBEXexcBad9 4 8" xfId="24043"/>
    <cellStyle name="SAPBEXexcBad9 4 9" xfId="24044"/>
    <cellStyle name="SAPBEXexcBad9 5" xfId="24045"/>
    <cellStyle name="SAPBEXexcBad9 5 10" xfId="24046"/>
    <cellStyle name="SAPBEXexcBad9 5 2" xfId="24047"/>
    <cellStyle name="SAPBEXexcBad9 5 2 2" xfId="24048"/>
    <cellStyle name="SAPBEXexcBad9 5 2 2 2" xfId="24049"/>
    <cellStyle name="SAPBEXexcBad9 5 2 3" xfId="24050"/>
    <cellStyle name="SAPBEXexcBad9 5 2 4" xfId="24051"/>
    <cellStyle name="SAPBEXexcBad9 5 3" xfId="24052"/>
    <cellStyle name="SAPBEXexcBad9 5 3 2" xfId="24053"/>
    <cellStyle name="SAPBEXexcBad9 5 4" xfId="24054"/>
    <cellStyle name="SAPBEXexcBad9 5 4 2" xfId="24055"/>
    <cellStyle name="SAPBEXexcBad9 5 5" xfId="24056"/>
    <cellStyle name="SAPBEXexcBad9 5 5 2" xfId="24057"/>
    <cellStyle name="SAPBEXexcBad9 5 6" xfId="24058"/>
    <cellStyle name="SAPBEXexcBad9 5 6 2" xfId="24059"/>
    <cellStyle name="SAPBEXexcBad9 5 6 3" xfId="24060"/>
    <cellStyle name="SAPBEXexcBad9 5 7" xfId="24061"/>
    <cellStyle name="SAPBEXexcBad9 5 8" xfId="24062"/>
    <cellStyle name="SAPBEXexcBad9 5 9" xfId="24063"/>
    <cellStyle name="SAPBEXexcBad9 6" xfId="24064"/>
    <cellStyle name="SAPBEXexcBad9 6 10" xfId="24065"/>
    <cellStyle name="SAPBEXexcBad9 6 2" xfId="24066"/>
    <cellStyle name="SAPBEXexcBad9 6 2 2" xfId="24067"/>
    <cellStyle name="SAPBEXexcBad9 6 2 2 2" xfId="24068"/>
    <cellStyle name="SAPBEXexcBad9 6 2 3" xfId="24069"/>
    <cellStyle name="SAPBEXexcBad9 6 2 4" xfId="24070"/>
    <cellStyle name="SAPBEXexcBad9 6 3" xfId="24071"/>
    <cellStyle name="SAPBEXexcBad9 6 3 2" xfId="24072"/>
    <cellStyle name="SAPBEXexcBad9 6 4" xfId="24073"/>
    <cellStyle name="SAPBEXexcBad9 6 4 2" xfId="24074"/>
    <cellStyle name="SAPBEXexcBad9 6 5" xfId="24075"/>
    <cellStyle name="SAPBEXexcBad9 6 5 2" xfId="24076"/>
    <cellStyle name="SAPBEXexcBad9 6 6" xfId="24077"/>
    <cellStyle name="SAPBEXexcBad9 6 6 2" xfId="24078"/>
    <cellStyle name="SAPBEXexcBad9 6 6 3" xfId="24079"/>
    <cellStyle name="SAPBEXexcBad9 6 7" xfId="24080"/>
    <cellStyle name="SAPBEXexcBad9 6 8" xfId="24081"/>
    <cellStyle name="SAPBEXexcBad9 6 9" xfId="24082"/>
    <cellStyle name="SAPBEXexcBad9 7" xfId="24083"/>
    <cellStyle name="SAPBEXexcBad9 7 10" xfId="24084"/>
    <cellStyle name="SAPBEXexcBad9 7 2" xfId="24085"/>
    <cellStyle name="SAPBEXexcBad9 7 2 2" xfId="24086"/>
    <cellStyle name="SAPBEXexcBad9 7 2 2 2" xfId="24087"/>
    <cellStyle name="SAPBEXexcBad9 7 2 3" xfId="24088"/>
    <cellStyle name="SAPBEXexcBad9 7 2 4" xfId="24089"/>
    <cellStyle name="SAPBEXexcBad9 7 3" xfId="24090"/>
    <cellStyle name="SAPBEXexcBad9 7 3 2" xfId="24091"/>
    <cellStyle name="SAPBEXexcBad9 7 4" xfId="24092"/>
    <cellStyle name="SAPBEXexcBad9 7 4 2" xfId="24093"/>
    <cellStyle name="SAPBEXexcBad9 7 5" xfId="24094"/>
    <cellStyle name="SAPBEXexcBad9 7 5 2" xfId="24095"/>
    <cellStyle name="SAPBEXexcBad9 7 6" xfId="24096"/>
    <cellStyle name="SAPBEXexcBad9 7 6 2" xfId="24097"/>
    <cellStyle name="SAPBEXexcBad9 7 6 3" xfId="24098"/>
    <cellStyle name="SAPBEXexcBad9 7 7" xfId="24099"/>
    <cellStyle name="SAPBEXexcBad9 7 8" xfId="24100"/>
    <cellStyle name="SAPBEXexcBad9 7 9" xfId="24101"/>
    <cellStyle name="SAPBEXexcBad9 8" xfId="24102"/>
    <cellStyle name="SAPBEXexcBad9 8 10" xfId="24103"/>
    <cellStyle name="SAPBEXexcBad9 8 2" xfId="24104"/>
    <cellStyle name="SAPBEXexcBad9 8 2 2" xfId="24105"/>
    <cellStyle name="SAPBEXexcBad9 8 2 2 2" xfId="24106"/>
    <cellStyle name="SAPBEXexcBad9 8 2 3" xfId="24107"/>
    <cellStyle name="SAPBEXexcBad9 8 2 4" xfId="24108"/>
    <cellStyle name="SAPBEXexcBad9 8 3" xfId="24109"/>
    <cellStyle name="SAPBEXexcBad9 8 3 2" xfId="24110"/>
    <cellStyle name="SAPBEXexcBad9 8 4" xfId="24111"/>
    <cellStyle name="SAPBEXexcBad9 8 4 2" xfId="24112"/>
    <cellStyle name="SAPBEXexcBad9 8 5" xfId="24113"/>
    <cellStyle name="SAPBEXexcBad9 8 5 2" xfId="24114"/>
    <cellStyle name="SAPBEXexcBad9 8 6" xfId="24115"/>
    <cellStyle name="SAPBEXexcBad9 8 6 2" xfId="24116"/>
    <cellStyle name="SAPBEXexcBad9 8 6 3" xfId="24117"/>
    <cellStyle name="SAPBEXexcBad9 8 7" xfId="24118"/>
    <cellStyle name="SAPBEXexcBad9 8 8" xfId="24119"/>
    <cellStyle name="SAPBEXexcBad9 8 9" xfId="24120"/>
    <cellStyle name="SAPBEXexcBad9 9" xfId="24121"/>
    <cellStyle name="SAPBEXexcBad9 9 2" xfId="24122"/>
    <cellStyle name="SAPBEXexcBad9 9 2 2" xfId="24123"/>
    <cellStyle name="SAPBEXexcBad9 9 3" xfId="24124"/>
    <cellStyle name="SAPBEXexcBad9 9 4" xfId="24125"/>
    <cellStyle name="SAPBEXexcBad9_20110918_Additional measures_ECB" xfId="24126"/>
    <cellStyle name="SAPBEXexcCritical" xfId="24127"/>
    <cellStyle name="SAPBEXexcCritical 2" xfId="24128"/>
    <cellStyle name="SAPBEXexcCritical 3" xfId="24129"/>
    <cellStyle name="SAPBEXexcCritical4" xfId="24130"/>
    <cellStyle name="SAPBEXexcCritical4 10" xfId="24131"/>
    <cellStyle name="SAPBEXexcCritical4 10 2" xfId="24132"/>
    <cellStyle name="SAPBEXexcCritical4 11" xfId="24133"/>
    <cellStyle name="SAPBEXexcCritical4 11 2" xfId="24134"/>
    <cellStyle name="SAPBEXexcCritical4 12" xfId="24135"/>
    <cellStyle name="SAPBEXexcCritical4 12 2" xfId="24136"/>
    <cellStyle name="SAPBEXexcCritical4 13" xfId="24137"/>
    <cellStyle name="SAPBEXexcCritical4 13 2" xfId="24138"/>
    <cellStyle name="SAPBEXexcCritical4 13 3" xfId="24139"/>
    <cellStyle name="SAPBEXexcCritical4 14" xfId="24140"/>
    <cellStyle name="SAPBEXexcCritical4 15" xfId="24141"/>
    <cellStyle name="SAPBEXexcCritical4 16" xfId="24142"/>
    <cellStyle name="SAPBEXexcCritical4 17" xfId="24143"/>
    <cellStyle name="SAPBEXexcCritical4 2" xfId="24144"/>
    <cellStyle name="SAPBEXexcCritical4 2 10" xfId="24145"/>
    <cellStyle name="SAPBEXexcCritical4 2 10 10" xfId="24146"/>
    <cellStyle name="SAPBEXexcCritical4 2 10 2" xfId="24147"/>
    <cellStyle name="SAPBEXexcCritical4 2 10 2 2" xfId="24148"/>
    <cellStyle name="SAPBEXexcCritical4 2 10 2 2 2" xfId="24149"/>
    <cellStyle name="SAPBEXexcCritical4 2 10 2 3" xfId="24150"/>
    <cellStyle name="SAPBEXexcCritical4 2 10 2 4" xfId="24151"/>
    <cellStyle name="SAPBEXexcCritical4 2 10 3" xfId="24152"/>
    <cellStyle name="SAPBEXexcCritical4 2 10 3 2" xfId="24153"/>
    <cellStyle name="SAPBEXexcCritical4 2 10 4" xfId="24154"/>
    <cellStyle name="SAPBEXexcCritical4 2 10 4 2" xfId="24155"/>
    <cellStyle name="SAPBEXexcCritical4 2 10 5" xfId="24156"/>
    <cellStyle name="SAPBEXexcCritical4 2 10 5 2" xfId="24157"/>
    <cellStyle name="SAPBEXexcCritical4 2 10 6" xfId="24158"/>
    <cellStyle name="SAPBEXexcCritical4 2 10 6 2" xfId="24159"/>
    <cellStyle name="SAPBEXexcCritical4 2 10 6 3" xfId="24160"/>
    <cellStyle name="SAPBEXexcCritical4 2 10 7" xfId="24161"/>
    <cellStyle name="SAPBEXexcCritical4 2 10 8" xfId="24162"/>
    <cellStyle name="SAPBEXexcCritical4 2 10 9" xfId="24163"/>
    <cellStyle name="SAPBEXexcCritical4 2 11" xfId="24164"/>
    <cellStyle name="SAPBEXexcCritical4 2 11 10" xfId="24165"/>
    <cellStyle name="SAPBEXexcCritical4 2 11 2" xfId="24166"/>
    <cellStyle name="SAPBEXexcCritical4 2 11 2 2" xfId="24167"/>
    <cellStyle name="SAPBEXexcCritical4 2 11 2 2 2" xfId="24168"/>
    <cellStyle name="SAPBEXexcCritical4 2 11 2 3" xfId="24169"/>
    <cellStyle name="SAPBEXexcCritical4 2 11 2 4" xfId="24170"/>
    <cellStyle name="SAPBEXexcCritical4 2 11 3" xfId="24171"/>
    <cellStyle name="SAPBEXexcCritical4 2 11 3 2" xfId="24172"/>
    <cellStyle name="SAPBEXexcCritical4 2 11 4" xfId="24173"/>
    <cellStyle name="SAPBEXexcCritical4 2 11 4 2" xfId="24174"/>
    <cellStyle name="SAPBEXexcCritical4 2 11 5" xfId="24175"/>
    <cellStyle name="SAPBEXexcCritical4 2 11 5 2" xfId="24176"/>
    <cellStyle name="SAPBEXexcCritical4 2 11 6" xfId="24177"/>
    <cellStyle name="SAPBEXexcCritical4 2 11 6 2" xfId="24178"/>
    <cellStyle name="SAPBEXexcCritical4 2 11 6 3" xfId="24179"/>
    <cellStyle name="SAPBEXexcCritical4 2 11 7" xfId="24180"/>
    <cellStyle name="SAPBEXexcCritical4 2 11 8" xfId="24181"/>
    <cellStyle name="SAPBEXexcCritical4 2 11 9" xfId="24182"/>
    <cellStyle name="SAPBEXexcCritical4 2 12" xfId="24183"/>
    <cellStyle name="SAPBEXexcCritical4 2 12 10" xfId="24184"/>
    <cellStyle name="SAPBEXexcCritical4 2 12 2" xfId="24185"/>
    <cellStyle name="SAPBEXexcCritical4 2 12 2 2" xfId="24186"/>
    <cellStyle name="SAPBEXexcCritical4 2 12 2 2 2" xfId="24187"/>
    <cellStyle name="SAPBEXexcCritical4 2 12 2 3" xfId="24188"/>
    <cellStyle name="SAPBEXexcCritical4 2 12 2 4" xfId="24189"/>
    <cellStyle name="SAPBEXexcCritical4 2 12 3" xfId="24190"/>
    <cellStyle name="SAPBEXexcCritical4 2 12 3 2" xfId="24191"/>
    <cellStyle name="SAPBEXexcCritical4 2 12 4" xfId="24192"/>
    <cellStyle name="SAPBEXexcCritical4 2 12 4 2" xfId="24193"/>
    <cellStyle name="SAPBEXexcCritical4 2 12 5" xfId="24194"/>
    <cellStyle name="SAPBEXexcCritical4 2 12 5 2" xfId="24195"/>
    <cellStyle name="SAPBEXexcCritical4 2 12 6" xfId="24196"/>
    <cellStyle name="SAPBEXexcCritical4 2 12 6 2" xfId="24197"/>
    <cellStyle name="SAPBEXexcCritical4 2 12 6 3" xfId="24198"/>
    <cellStyle name="SAPBEXexcCritical4 2 12 7" xfId="24199"/>
    <cellStyle name="SAPBEXexcCritical4 2 12 8" xfId="24200"/>
    <cellStyle name="SAPBEXexcCritical4 2 12 9" xfId="24201"/>
    <cellStyle name="SAPBEXexcCritical4 2 13" xfId="24202"/>
    <cellStyle name="SAPBEXexcCritical4 2 13 10" xfId="24203"/>
    <cellStyle name="SAPBEXexcCritical4 2 13 2" xfId="24204"/>
    <cellStyle name="SAPBEXexcCritical4 2 13 2 2" xfId="24205"/>
    <cellStyle name="SAPBEXexcCritical4 2 13 2 2 2" xfId="24206"/>
    <cellStyle name="SAPBEXexcCritical4 2 13 2 3" xfId="24207"/>
    <cellStyle name="SAPBEXexcCritical4 2 13 2 4" xfId="24208"/>
    <cellStyle name="SAPBEXexcCritical4 2 13 3" xfId="24209"/>
    <cellStyle name="SAPBEXexcCritical4 2 13 3 2" xfId="24210"/>
    <cellStyle name="SAPBEXexcCritical4 2 13 4" xfId="24211"/>
    <cellStyle name="SAPBEXexcCritical4 2 13 4 2" xfId="24212"/>
    <cellStyle name="SAPBEXexcCritical4 2 13 5" xfId="24213"/>
    <cellStyle name="SAPBEXexcCritical4 2 13 5 2" xfId="24214"/>
    <cellStyle name="SAPBEXexcCritical4 2 13 6" xfId="24215"/>
    <cellStyle name="SAPBEXexcCritical4 2 13 6 2" xfId="24216"/>
    <cellStyle name="SAPBEXexcCritical4 2 13 6 3" xfId="24217"/>
    <cellStyle name="SAPBEXexcCritical4 2 13 7" xfId="24218"/>
    <cellStyle name="SAPBEXexcCritical4 2 13 8" xfId="24219"/>
    <cellStyle name="SAPBEXexcCritical4 2 13 9" xfId="24220"/>
    <cellStyle name="SAPBEXexcCritical4 2 14" xfId="24221"/>
    <cellStyle name="SAPBEXexcCritical4 2 14 10" xfId="24222"/>
    <cellStyle name="SAPBEXexcCritical4 2 14 2" xfId="24223"/>
    <cellStyle name="SAPBEXexcCritical4 2 14 2 2" xfId="24224"/>
    <cellStyle name="SAPBEXexcCritical4 2 14 2 2 2" xfId="24225"/>
    <cellStyle name="SAPBEXexcCritical4 2 14 2 3" xfId="24226"/>
    <cellStyle name="SAPBEXexcCritical4 2 14 2 4" xfId="24227"/>
    <cellStyle name="SAPBEXexcCritical4 2 14 3" xfId="24228"/>
    <cellStyle name="SAPBEXexcCritical4 2 14 3 2" xfId="24229"/>
    <cellStyle name="SAPBEXexcCritical4 2 14 4" xfId="24230"/>
    <cellStyle name="SAPBEXexcCritical4 2 14 4 2" xfId="24231"/>
    <cellStyle name="SAPBEXexcCritical4 2 14 5" xfId="24232"/>
    <cellStyle name="SAPBEXexcCritical4 2 14 5 2" xfId="24233"/>
    <cellStyle name="SAPBEXexcCritical4 2 14 6" xfId="24234"/>
    <cellStyle name="SAPBEXexcCritical4 2 14 6 2" xfId="24235"/>
    <cellStyle name="SAPBEXexcCritical4 2 14 6 3" xfId="24236"/>
    <cellStyle name="SAPBEXexcCritical4 2 14 7" xfId="24237"/>
    <cellStyle name="SAPBEXexcCritical4 2 14 8" xfId="24238"/>
    <cellStyle name="SAPBEXexcCritical4 2 14 9" xfId="24239"/>
    <cellStyle name="SAPBEXexcCritical4 2 15" xfId="24240"/>
    <cellStyle name="SAPBEXexcCritical4 2 15 10" xfId="24241"/>
    <cellStyle name="SAPBEXexcCritical4 2 15 2" xfId="24242"/>
    <cellStyle name="SAPBEXexcCritical4 2 15 2 2" xfId="24243"/>
    <cellStyle name="SAPBEXexcCritical4 2 15 2 2 2" xfId="24244"/>
    <cellStyle name="SAPBEXexcCritical4 2 15 2 3" xfId="24245"/>
    <cellStyle name="SAPBEXexcCritical4 2 15 2 4" xfId="24246"/>
    <cellStyle name="SAPBEXexcCritical4 2 15 3" xfId="24247"/>
    <cellStyle name="SAPBEXexcCritical4 2 15 3 2" xfId="24248"/>
    <cellStyle name="SAPBEXexcCritical4 2 15 4" xfId="24249"/>
    <cellStyle name="SAPBEXexcCritical4 2 15 4 2" xfId="24250"/>
    <cellStyle name="SAPBEXexcCritical4 2 15 5" xfId="24251"/>
    <cellStyle name="SAPBEXexcCritical4 2 15 5 2" xfId="24252"/>
    <cellStyle name="SAPBEXexcCritical4 2 15 6" xfId="24253"/>
    <cellStyle name="SAPBEXexcCritical4 2 15 6 2" xfId="24254"/>
    <cellStyle name="SAPBEXexcCritical4 2 15 6 3" xfId="24255"/>
    <cellStyle name="SAPBEXexcCritical4 2 15 7" xfId="24256"/>
    <cellStyle name="SAPBEXexcCritical4 2 15 8" xfId="24257"/>
    <cellStyle name="SAPBEXexcCritical4 2 15 9" xfId="24258"/>
    <cellStyle name="SAPBEXexcCritical4 2 16" xfId="24259"/>
    <cellStyle name="SAPBEXexcCritical4 2 16 10" xfId="24260"/>
    <cellStyle name="SAPBEXexcCritical4 2 16 2" xfId="24261"/>
    <cellStyle name="SAPBEXexcCritical4 2 16 2 2" xfId="24262"/>
    <cellStyle name="SAPBEXexcCritical4 2 16 2 2 2" xfId="24263"/>
    <cellStyle name="SAPBEXexcCritical4 2 16 2 3" xfId="24264"/>
    <cellStyle name="SAPBEXexcCritical4 2 16 2 4" xfId="24265"/>
    <cellStyle name="SAPBEXexcCritical4 2 16 3" xfId="24266"/>
    <cellStyle name="SAPBEXexcCritical4 2 16 3 2" xfId="24267"/>
    <cellStyle name="SAPBEXexcCritical4 2 16 4" xfId="24268"/>
    <cellStyle name="SAPBEXexcCritical4 2 16 4 2" xfId="24269"/>
    <cellStyle name="SAPBEXexcCritical4 2 16 5" xfId="24270"/>
    <cellStyle name="SAPBEXexcCritical4 2 16 5 2" xfId="24271"/>
    <cellStyle name="SAPBEXexcCritical4 2 16 6" xfId="24272"/>
    <cellStyle name="SAPBEXexcCritical4 2 16 6 2" xfId="24273"/>
    <cellStyle name="SAPBEXexcCritical4 2 16 6 3" xfId="24274"/>
    <cellStyle name="SAPBEXexcCritical4 2 16 7" xfId="24275"/>
    <cellStyle name="SAPBEXexcCritical4 2 16 8" xfId="24276"/>
    <cellStyle name="SAPBEXexcCritical4 2 16 9" xfId="24277"/>
    <cellStyle name="SAPBEXexcCritical4 2 17" xfId="24278"/>
    <cellStyle name="SAPBEXexcCritical4 2 17 10" xfId="24279"/>
    <cellStyle name="SAPBEXexcCritical4 2 17 2" xfId="24280"/>
    <cellStyle name="SAPBEXexcCritical4 2 17 2 2" xfId="24281"/>
    <cellStyle name="SAPBEXexcCritical4 2 17 2 2 2" xfId="24282"/>
    <cellStyle name="SAPBEXexcCritical4 2 17 2 3" xfId="24283"/>
    <cellStyle name="SAPBEXexcCritical4 2 17 2 4" xfId="24284"/>
    <cellStyle name="SAPBEXexcCritical4 2 17 3" xfId="24285"/>
    <cellStyle name="SAPBEXexcCritical4 2 17 3 2" xfId="24286"/>
    <cellStyle name="SAPBEXexcCritical4 2 17 4" xfId="24287"/>
    <cellStyle name="SAPBEXexcCritical4 2 17 4 2" xfId="24288"/>
    <cellStyle name="SAPBEXexcCritical4 2 17 5" xfId="24289"/>
    <cellStyle name="SAPBEXexcCritical4 2 17 5 2" xfId="24290"/>
    <cellStyle name="SAPBEXexcCritical4 2 17 6" xfId="24291"/>
    <cellStyle name="SAPBEXexcCritical4 2 17 6 2" xfId="24292"/>
    <cellStyle name="SAPBEXexcCritical4 2 17 6 3" xfId="24293"/>
    <cellStyle name="SAPBEXexcCritical4 2 17 7" xfId="24294"/>
    <cellStyle name="SAPBEXexcCritical4 2 17 8" xfId="24295"/>
    <cellStyle name="SAPBEXexcCritical4 2 17 9" xfId="24296"/>
    <cellStyle name="SAPBEXexcCritical4 2 18" xfId="24297"/>
    <cellStyle name="SAPBEXexcCritical4 2 18 2" xfId="24298"/>
    <cellStyle name="SAPBEXexcCritical4 2 18 2 2" xfId="24299"/>
    <cellStyle name="SAPBEXexcCritical4 2 18 3" xfId="24300"/>
    <cellStyle name="SAPBEXexcCritical4 2 18 4" xfId="24301"/>
    <cellStyle name="SAPBEXexcCritical4 2 19" xfId="24302"/>
    <cellStyle name="SAPBEXexcCritical4 2 19 2" xfId="24303"/>
    <cellStyle name="SAPBEXexcCritical4 2 2" xfId="24304"/>
    <cellStyle name="SAPBEXexcCritical4 2 2 10" xfId="24305"/>
    <cellStyle name="SAPBEXexcCritical4 2 2 2" xfId="24306"/>
    <cellStyle name="SAPBEXexcCritical4 2 2 2 2" xfId="24307"/>
    <cellStyle name="SAPBEXexcCritical4 2 2 2 2 2" xfId="24308"/>
    <cellStyle name="SAPBEXexcCritical4 2 2 2 3" xfId="24309"/>
    <cellStyle name="SAPBEXexcCritical4 2 2 2 4" xfId="24310"/>
    <cellStyle name="SAPBEXexcCritical4 2 2 3" xfId="24311"/>
    <cellStyle name="SAPBEXexcCritical4 2 2 3 2" xfId="24312"/>
    <cellStyle name="SAPBEXexcCritical4 2 2 4" xfId="24313"/>
    <cellStyle name="SAPBEXexcCritical4 2 2 4 2" xfId="24314"/>
    <cellStyle name="SAPBEXexcCritical4 2 2 5" xfId="24315"/>
    <cellStyle name="SAPBEXexcCritical4 2 2 5 2" xfId="24316"/>
    <cellStyle name="SAPBEXexcCritical4 2 2 6" xfId="24317"/>
    <cellStyle name="SAPBEXexcCritical4 2 2 6 2" xfId="24318"/>
    <cellStyle name="SAPBEXexcCritical4 2 2 6 3" xfId="24319"/>
    <cellStyle name="SAPBEXexcCritical4 2 2 7" xfId="24320"/>
    <cellStyle name="SAPBEXexcCritical4 2 2 8" xfId="24321"/>
    <cellStyle name="SAPBEXexcCritical4 2 2 9" xfId="24322"/>
    <cellStyle name="SAPBEXexcCritical4 2 20" xfId="24323"/>
    <cellStyle name="SAPBEXexcCritical4 2 20 2" xfId="24324"/>
    <cellStyle name="SAPBEXexcCritical4 2 21" xfId="24325"/>
    <cellStyle name="SAPBEXexcCritical4 2 21 2" xfId="24326"/>
    <cellStyle name="SAPBEXexcCritical4 2 22" xfId="24327"/>
    <cellStyle name="SAPBEXexcCritical4 2 22 2" xfId="24328"/>
    <cellStyle name="SAPBEXexcCritical4 2 22 3" xfId="24329"/>
    <cellStyle name="SAPBEXexcCritical4 2 23" xfId="24330"/>
    <cellStyle name="SAPBEXexcCritical4 2 24" xfId="24331"/>
    <cellStyle name="SAPBEXexcCritical4 2 25" xfId="24332"/>
    <cellStyle name="SAPBEXexcCritical4 2 26" xfId="24333"/>
    <cellStyle name="SAPBEXexcCritical4 2 3" xfId="24334"/>
    <cellStyle name="SAPBEXexcCritical4 2 3 10" xfId="24335"/>
    <cellStyle name="SAPBEXexcCritical4 2 3 2" xfId="24336"/>
    <cellStyle name="SAPBEXexcCritical4 2 3 2 2" xfId="24337"/>
    <cellStyle name="SAPBEXexcCritical4 2 3 2 2 2" xfId="24338"/>
    <cellStyle name="SAPBEXexcCritical4 2 3 2 3" xfId="24339"/>
    <cellStyle name="SAPBEXexcCritical4 2 3 2 4" xfId="24340"/>
    <cellStyle name="SAPBEXexcCritical4 2 3 3" xfId="24341"/>
    <cellStyle name="SAPBEXexcCritical4 2 3 3 2" xfId="24342"/>
    <cellStyle name="SAPBEXexcCritical4 2 3 4" xfId="24343"/>
    <cellStyle name="SAPBEXexcCritical4 2 3 4 2" xfId="24344"/>
    <cellStyle name="SAPBEXexcCritical4 2 3 5" xfId="24345"/>
    <cellStyle name="SAPBEXexcCritical4 2 3 5 2" xfId="24346"/>
    <cellStyle name="SAPBEXexcCritical4 2 3 6" xfId="24347"/>
    <cellStyle name="SAPBEXexcCritical4 2 3 6 2" xfId="24348"/>
    <cellStyle name="SAPBEXexcCritical4 2 3 6 3" xfId="24349"/>
    <cellStyle name="SAPBEXexcCritical4 2 3 7" xfId="24350"/>
    <cellStyle name="SAPBEXexcCritical4 2 3 8" xfId="24351"/>
    <cellStyle name="SAPBEXexcCritical4 2 3 9" xfId="24352"/>
    <cellStyle name="SAPBEXexcCritical4 2 4" xfId="24353"/>
    <cellStyle name="SAPBEXexcCritical4 2 4 10" xfId="24354"/>
    <cellStyle name="SAPBEXexcCritical4 2 4 2" xfId="24355"/>
    <cellStyle name="SAPBEXexcCritical4 2 4 2 2" xfId="24356"/>
    <cellStyle name="SAPBEXexcCritical4 2 4 2 2 2" xfId="24357"/>
    <cellStyle name="SAPBEXexcCritical4 2 4 2 3" xfId="24358"/>
    <cellStyle name="SAPBEXexcCritical4 2 4 2 4" xfId="24359"/>
    <cellStyle name="SAPBEXexcCritical4 2 4 3" xfId="24360"/>
    <cellStyle name="SAPBEXexcCritical4 2 4 3 2" xfId="24361"/>
    <cellStyle name="SAPBEXexcCritical4 2 4 4" xfId="24362"/>
    <cellStyle name="SAPBEXexcCritical4 2 4 4 2" xfId="24363"/>
    <cellStyle name="SAPBEXexcCritical4 2 4 5" xfId="24364"/>
    <cellStyle name="SAPBEXexcCritical4 2 4 5 2" xfId="24365"/>
    <cellStyle name="SAPBEXexcCritical4 2 4 6" xfId="24366"/>
    <cellStyle name="SAPBEXexcCritical4 2 4 6 2" xfId="24367"/>
    <cellStyle name="SAPBEXexcCritical4 2 4 6 3" xfId="24368"/>
    <cellStyle name="SAPBEXexcCritical4 2 4 7" xfId="24369"/>
    <cellStyle name="SAPBEXexcCritical4 2 4 8" xfId="24370"/>
    <cellStyle name="SAPBEXexcCritical4 2 4 9" xfId="24371"/>
    <cellStyle name="SAPBEXexcCritical4 2 5" xfId="24372"/>
    <cellStyle name="SAPBEXexcCritical4 2 5 10" xfId="24373"/>
    <cellStyle name="SAPBEXexcCritical4 2 5 2" xfId="24374"/>
    <cellStyle name="SAPBEXexcCritical4 2 5 2 2" xfId="24375"/>
    <cellStyle name="SAPBEXexcCritical4 2 5 2 2 2" xfId="24376"/>
    <cellStyle name="SAPBEXexcCritical4 2 5 2 3" xfId="24377"/>
    <cellStyle name="SAPBEXexcCritical4 2 5 2 4" xfId="24378"/>
    <cellStyle name="SAPBEXexcCritical4 2 5 3" xfId="24379"/>
    <cellStyle name="SAPBEXexcCritical4 2 5 3 2" xfId="24380"/>
    <cellStyle name="SAPBEXexcCritical4 2 5 4" xfId="24381"/>
    <cellStyle name="SAPBEXexcCritical4 2 5 4 2" xfId="24382"/>
    <cellStyle name="SAPBEXexcCritical4 2 5 5" xfId="24383"/>
    <cellStyle name="SAPBEXexcCritical4 2 5 5 2" xfId="24384"/>
    <cellStyle name="SAPBEXexcCritical4 2 5 6" xfId="24385"/>
    <cellStyle name="SAPBEXexcCritical4 2 5 6 2" xfId="24386"/>
    <cellStyle name="SAPBEXexcCritical4 2 5 6 3" xfId="24387"/>
    <cellStyle name="SAPBEXexcCritical4 2 5 7" xfId="24388"/>
    <cellStyle name="SAPBEXexcCritical4 2 5 8" xfId="24389"/>
    <cellStyle name="SAPBEXexcCritical4 2 5 9" xfId="24390"/>
    <cellStyle name="SAPBEXexcCritical4 2 6" xfId="24391"/>
    <cellStyle name="SAPBEXexcCritical4 2 6 10" xfId="24392"/>
    <cellStyle name="SAPBEXexcCritical4 2 6 2" xfId="24393"/>
    <cellStyle name="SAPBEXexcCritical4 2 6 2 2" xfId="24394"/>
    <cellStyle name="SAPBEXexcCritical4 2 6 2 2 2" xfId="24395"/>
    <cellStyle name="SAPBEXexcCritical4 2 6 2 3" xfId="24396"/>
    <cellStyle name="SAPBEXexcCritical4 2 6 2 4" xfId="24397"/>
    <cellStyle name="SAPBEXexcCritical4 2 6 3" xfId="24398"/>
    <cellStyle name="SAPBEXexcCritical4 2 6 3 2" xfId="24399"/>
    <cellStyle name="SAPBEXexcCritical4 2 6 4" xfId="24400"/>
    <cellStyle name="SAPBEXexcCritical4 2 6 4 2" xfId="24401"/>
    <cellStyle name="SAPBEXexcCritical4 2 6 5" xfId="24402"/>
    <cellStyle name="SAPBEXexcCritical4 2 6 5 2" xfId="24403"/>
    <cellStyle name="SAPBEXexcCritical4 2 6 6" xfId="24404"/>
    <cellStyle name="SAPBEXexcCritical4 2 6 6 2" xfId="24405"/>
    <cellStyle name="SAPBEXexcCritical4 2 6 6 3" xfId="24406"/>
    <cellStyle name="SAPBEXexcCritical4 2 6 7" xfId="24407"/>
    <cellStyle name="SAPBEXexcCritical4 2 6 8" xfId="24408"/>
    <cellStyle name="SAPBEXexcCritical4 2 6 9" xfId="24409"/>
    <cellStyle name="SAPBEXexcCritical4 2 7" xfId="24410"/>
    <cellStyle name="SAPBEXexcCritical4 2 7 10" xfId="24411"/>
    <cellStyle name="SAPBEXexcCritical4 2 7 2" xfId="24412"/>
    <cellStyle name="SAPBEXexcCritical4 2 7 2 2" xfId="24413"/>
    <cellStyle name="SAPBEXexcCritical4 2 7 2 2 2" xfId="24414"/>
    <cellStyle name="SAPBEXexcCritical4 2 7 2 3" xfId="24415"/>
    <cellStyle name="SAPBEXexcCritical4 2 7 2 4" xfId="24416"/>
    <cellStyle name="SAPBEXexcCritical4 2 7 3" xfId="24417"/>
    <cellStyle name="SAPBEXexcCritical4 2 7 3 2" xfId="24418"/>
    <cellStyle name="SAPBEXexcCritical4 2 7 4" xfId="24419"/>
    <cellStyle name="SAPBEXexcCritical4 2 7 4 2" xfId="24420"/>
    <cellStyle name="SAPBEXexcCritical4 2 7 5" xfId="24421"/>
    <cellStyle name="SAPBEXexcCritical4 2 7 5 2" xfId="24422"/>
    <cellStyle name="SAPBEXexcCritical4 2 7 6" xfId="24423"/>
    <cellStyle name="SAPBEXexcCritical4 2 7 6 2" xfId="24424"/>
    <cellStyle name="SAPBEXexcCritical4 2 7 6 3" xfId="24425"/>
    <cellStyle name="SAPBEXexcCritical4 2 7 7" xfId="24426"/>
    <cellStyle name="SAPBEXexcCritical4 2 7 8" xfId="24427"/>
    <cellStyle name="SAPBEXexcCritical4 2 7 9" xfId="24428"/>
    <cellStyle name="SAPBEXexcCritical4 2 8" xfId="24429"/>
    <cellStyle name="SAPBEXexcCritical4 2 8 10" xfId="24430"/>
    <cellStyle name="SAPBEXexcCritical4 2 8 2" xfId="24431"/>
    <cellStyle name="SAPBEXexcCritical4 2 8 2 2" xfId="24432"/>
    <cellStyle name="SAPBEXexcCritical4 2 8 2 2 2" xfId="24433"/>
    <cellStyle name="SAPBEXexcCritical4 2 8 2 3" xfId="24434"/>
    <cellStyle name="SAPBEXexcCritical4 2 8 2 4" xfId="24435"/>
    <cellStyle name="SAPBEXexcCritical4 2 8 3" xfId="24436"/>
    <cellStyle name="SAPBEXexcCritical4 2 8 3 2" xfId="24437"/>
    <cellStyle name="SAPBEXexcCritical4 2 8 4" xfId="24438"/>
    <cellStyle name="SAPBEXexcCritical4 2 8 4 2" xfId="24439"/>
    <cellStyle name="SAPBEXexcCritical4 2 8 5" xfId="24440"/>
    <cellStyle name="SAPBEXexcCritical4 2 8 5 2" xfId="24441"/>
    <cellStyle name="SAPBEXexcCritical4 2 8 6" xfId="24442"/>
    <cellStyle name="SAPBEXexcCritical4 2 8 6 2" xfId="24443"/>
    <cellStyle name="SAPBEXexcCritical4 2 8 6 3" xfId="24444"/>
    <cellStyle name="SAPBEXexcCritical4 2 8 7" xfId="24445"/>
    <cellStyle name="SAPBEXexcCritical4 2 8 8" xfId="24446"/>
    <cellStyle name="SAPBEXexcCritical4 2 8 9" xfId="24447"/>
    <cellStyle name="SAPBEXexcCritical4 2 9" xfId="24448"/>
    <cellStyle name="SAPBEXexcCritical4 2 9 10" xfId="24449"/>
    <cellStyle name="SAPBEXexcCritical4 2 9 2" xfId="24450"/>
    <cellStyle name="SAPBEXexcCritical4 2 9 2 2" xfId="24451"/>
    <cellStyle name="SAPBEXexcCritical4 2 9 2 2 2" xfId="24452"/>
    <cellStyle name="SAPBEXexcCritical4 2 9 2 3" xfId="24453"/>
    <cellStyle name="SAPBEXexcCritical4 2 9 2 4" xfId="24454"/>
    <cellStyle name="SAPBEXexcCritical4 2 9 3" xfId="24455"/>
    <cellStyle name="SAPBEXexcCritical4 2 9 3 2" xfId="24456"/>
    <cellStyle name="SAPBEXexcCritical4 2 9 4" xfId="24457"/>
    <cellStyle name="SAPBEXexcCritical4 2 9 4 2" xfId="24458"/>
    <cellStyle name="SAPBEXexcCritical4 2 9 5" xfId="24459"/>
    <cellStyle name="SAPBEXexcCritical4 2 9 5 2" xfId="24460"/>
    <cellStyle name="SAPBEXexcCritical4 2 9 6" xfId="24461"/>
    <cellStyle name="SAPBEXexcCritical4 2 9 6 2" xfId="24462"/>
    <cellStyle name="SAPBEXexcCritical4 2 9 6 3" xfId="24463"/>
    <cellStyle name="SAPBEXexcCritical4 2 9 7" xfId="24464"/>
    <cellStyle name="SAPBEXexcCritical4 2 9 8" xfId="24465"/>
    <cellStyle name="SAPBEXexcCritical4 2 9 9" xfId="24466"/>
    <cellStyle name="SAPBEXexcCritical4 3" xfId="24467"/>
    <cellStyle name="SAPBEXexcCritical4 3 10" xfId="24468"/>
    <cellStyle name="SAPBEXexcCritical4 3 2" xfId="24469"/>
    <cellStyle name="SAPBEXexcCritical4 3 2 2" xfId="24470"/>
    <cellStyle name="SAPBEXexcCritical4 3 2 2 2" xfId="24471"/>
    <cellStyle name="SAPBEXexcCritical4 3 2 3" xfId="24472"/>
    <cellStyle name="SAPBEXexcCritical4 3 2 4" xfId="24473"/>
    <cellStyle name="SAPBEXexcCritical4 3 3" xfId="24474"/>
    <cellStyle name="SAPBEXexcCritical4 3 3 2" xfId="24475"/>
    <cellStyle name="SAPBEXexcCritical4 3 4" xfId="24476"/>
    <cellStyle name="SAPBEXexcCritical4 3 4 2" xfId="24477"/>
    <cellStyle name="SAPBEXexcCritical4 3 5" xfId="24478"/>
    <cellStyle name="SAPBEXexcCritical4 3 5 2" xfId="24479"/>
    <cellStyle name="SAPBEXexcCritical4 3 6" xfId="24480"/>
    <cellStyle name="SAPBEXexcCritical4 3 6 2" xfId="24481"/>
    <cellStyle name="SAPBEXexcCritical4 3 6 3" xfId="24482"/>
    <cellStyle name="SAPBEXexcCritical4 3 7" xfId="24483"/>
    <cellStyle name="SAPBEXexcCritical4 3 8" xfId="24484"/>
    <cellStyle name="SAPBEXexcCritical4 3 9" xfId="24485"/>
    <cellStyle name="SAPBEXexcCritical4 4" xfId="24486"/>
    <cellStyle name="SAPBEXexcCritical4 4 10" xfId="24487"/>
    <cellStyle name="SAPBEXexcCritical4 4 2" xfId="24488"/>
    <cellStyle name="SAPBEXexcCritical4 4 2 2" xfId="24489"/>
    <cellStyle name="SAPBEXexcCritical4 4 2 2 2" xfId="24490"/>
    <cellStyle name="SAPBEXexcCritical4 4 2 3" xfId="24491"/>
    <cellStyle name="SAPBEXexcCritical4 4 2 4" xfId="24492"/>
    <cellStyle name="SAPBEXexcCritical4 4 3" xfId="24493"/>
    <cellStyle name="SAPBEXexcCritical4 4 3 2" xfId="24494"/>
    <cellStyle name="SAPBEXexcCritical4 4 4" xfId="24495"/>
    <cellStyle name="SAPBEXexcCritical4 4 4 2" xfId="24496"/>
    <cellStyle name="SAPBEXexcCritical4 4 5" xfId="24497"/>
    <cellStyle name="SAPBEXexcCritical4 4 5 2" xfId="24498"/>
    <cellStyle name="SAPBEXexcCritical4 4 6" xfId="24499"/>
    <cellStyle name="SAPBEXexcCritical4 4 6 2" xfId="24500"/>
    <cellStyle name="SAPBEXexcCritical4 4 6 3" xfId="24501"/>
    <cellStyle name="SAPBEXexcCritical4 4 7" xfId="24502"/>
    <cellStyle name="SAPBEXexcCritical4 4 8" xfId="24503"/>
    <cellStyle name="SAPBEXexcCritical4 4 9" xfId="24504"/>
    <cellStyle name="SAPBEXexcCritical4 5" xfId="24505"/>
    <cellStyle name="SAPBEXexcCritical4 5 10" xfId="24506"/>
    <cellStyle name="SAPBEXexcCritical4 5 2" xfId="24507"/>
    <cellStyle name="SAPBEXexcCritical4 5 2 2" xfId="24508"/>
    <cellStyle name="SAPBEXexcCritical4 5 2 2 2" xfId="24509"/>
    <cellStyle name="SAPBEXexcCritical4 5 2 3" xfId="24510"/>
    <cellStyle name="SAPBEXexcCritical4 5 2 4" xfId="24511"/>
    <cellStyle name="SAPBEXexcCritical4 5 3" xfId="24512"/>
    <cellStyle name="SAPBEXexcCritical4 5 3 2" xfId="24513"/>
    <cellStyle name="SAPBEXexcCritical4 5 4" xfId="24514"/>
    <cellStyle name="SAPBEXexcCritical4 5 4 2" xfId="24515"/>
    <cellStyle name="SAPBEXexcCritical4 5 5" xfId="24516"/>
    <cellStyle name="SAPBEXexcCritical4 5 5 2" xfId="24517"/>
    <cellStyle name="SAPBEXexcCritical4 5 6" xfId="24518"/>
    <cellStyle name="SAPBEXexcCritical4 5 6 2" xfId="24519"/>
    <cellStyle name="SAPBEXexcCritical4 5 6 3" xfId="24520"/>
    <cellStyle name="SAPBEXexcCritical4 5 7" xfId="24521"/>
    <cellStyle name="SAPBEXexcCritical4 5 8" xfId="24522"/>
    <cellStyle name="SAPBEXexcCritical4 5 9" xfId="24523"/>
    <cellStyle name="SAPBEXexcCritical4 6" xfId="24524"/>
    <cellStyle name="SAPBEXexcCritical4 6 10" xfId="24525"/>
    <cellStyle name="SAPBEXexcCritical4 6 2" xfId="24526"/>
    <cellStyle name="SAPBEXexcCritical4 6 2 2" xfId="24527"/>
    <cellStyle name="SAPBEXexcCritical4 6 2 2 2" xfId="24528"/>
    <cellStyle name="SAPBEXexcCritical4 6 2 3" xfId="24529"/>
    <cellStyle name="SAPBEXexcCritical4 6 2 4" xfId="24530"/>
    <cellStyle name="SAPBEXexcCritical4 6 3" xfId="24531"/>
    <cellStyle name="SAPBEXexcCritical4 6 3 2" xfId="24532"/>
    <cellStyle name="SAPBEXexcCritical4 6 4" xfId="24533"/>
    <cellStyle name="SAPBEXexcCritical4 6 4 2" xfId="24534"/>
    <cellStyle name="SAPBEXexcCritical4 6 5" xfId="24535"/>
    <cellStyle name="SAPBEXexcCritical4 6 5 2" xfId="24536"/>
    <cellStyle name="SAPBEXexcCritical4 6 6" xfId="24537"/>
    <cellStyle name="SAPBEXexcCritical4 6 6 2" xfId="24538"/>
    <cellStyle name="SAPBEXexcCritical4 6 6 3" xfId="24539"/>
    <cellStyle name="SAPBEXexcCritical4 6 7" xfId="24540"/>
    <cellStyle name="SAPBEXexcCritical4 6 8" xfId="24541"/>
    <cellStyle name="SAPBEXexcCritical4 6 9" xfId="24542"/>
    <cellStyle name="SAPBEXexcCritical4 7" xfId="24543"/>
    <cellStyle name="SAPBEXexcCritical4 7 10" xfId="24544"/>
    <cellStyle name="SAPBEXexcCritical4 7 2" xfId="24545"/>
    <cellStyle name="SAPBEXexcCritical4 7 2 2" xfId="24546"/>
    <cellStyle name="SAPBEXexcCritical4 7 2 2 2" xfId="24547"/>
    <cellStyle name="SAPBEXexcCritical4 7 2 3" xfId="24548"/>
    <cellStyle name="SAPBEXexcCritical4 7 2 4" xfId="24549"/>
    <cellStyle name="SAPBEXexcCritical4 7 3" xfId="24550"/>
    <cellStyle name="SAPBEXexcCritical4 7 3 2" xfId="24551"/>
    <cellStyle name="SAPBEXexcCritical4 7 4" xfId="24552"/>
    <cellStyle name="SAPBEXexcCritical4 7 4 2" xfId="24553"/>
    <cellStyle name="SAPBEXexcCritical4 7 5" xfId="24554"/>
    <cellStyle name="SAPBEXexcCritical4 7 5 2" xfId="24555"/>
    <cellStyle name="SAPBEXexcCritical4 7 6" xfId="24556"/>
    <cellStyle name="SAPBEXexcCritical4 7 6 2" xfId="24557"/>
    <cellStyle name="SAPBEXexcCritical4 7 6 3" xfId="24558"/>
    <cellStyle name="SAPBEXexcCritical4 7 7" xfId="24559"/>
    <cellStyle name="SAPBEXexcCritical4 7 8" xfId="24560"/>
    <cellStyle name="SAPBEXexcCritical4 7 9" xfId="24561"/>
    <cellStyle name="SAPBEXexcCritical4 8" xfId="24562"/>
    <cellStyle name="SAPBEXexcCritical4 8 10" xfId="24563"/>
    <cellStyle name="SAPBEXexcCritical4 8 2" xfId="24564"/>
    <cellStyle name="SAPBEXexcCritical4 8 2 2" xfId="24565"/>
    <cellStyle name="SAPBEXexcCritical4 8 2 2 2" xfId="24566"/>
    <cellStyle name="SAPBEXexcCritical4 8 2 3" xfId="24567"/>
    <cellStyle name="SAPBEXexcCritical4 8 2 4" xfId="24568"/>
    <cellStyle name="SAPBEXexcCritical4 8 3" xfId="24569"/>
    <cellStyle name="SAPBEXexcCritical4 8 3 2" xfId="24570"/>
    <cellStyle name="SAPBEXexcCritical4 8 4" xfId="24571"/>
    <cellStyle name="SAPBEXexcCritical4 8 4 2" xfId="24572"/>
    <cellStyle name="SAPBEXexcCritical4 8 5" xfId="24573"/>
    <cellStyle name="SAPBEXexcCritical4 8 5 2" xfId="24574"/>
    <cellStyle name="SAPBEXexcCritical4 8 6" xfId="24575"/>
    <cellStyle name="SAPBEXexcCritical4 8 6 2" xfId="24576"/>
    <cellStyle name="SAPBEXexcCritical4 8 6 3" xfId="24577"/>
    <cellStyle name="SAPBEXexcCritical4 8 7" xfId="24578"/>
    <cellStyle name="SAPBEXexcCritical4 8 8" xfId="24579"/>
    <cellStyle name="SAPBEXexcCritical4 8 9" xfId="24580"/>
    <cellStyle name="SAPBEXexcCritical4 9" xfId="24581"/>
    <cellStyle name="SAPBEXexcCritical4 9 2" xfId="24582"/>
    <cellStyle name="SAPBEXexcCritical4 9 2 2" xfId="24583"/>
    <cellStyle name="SAPBEXexcCritical4 9 3" xfId="24584"/>
    <cellStyle name="SAPBEXexcCritical4 9 4" xfId="24585"/>
    <cellStyle name="SAPBEXexcCritical4_20110918_Additional measures_ECB" xfId="24586"/>
    <cellStyle name="SAPBEXexcCritical5" xfId="24587"/>
    <cellStyle name="SAPBEXexcCritical5 10" xfId="24588"/>
    <cellStyle name="SAPBEXexcCritical5 10 2" xfId="24589"/>
    <cellStyle name="SAPBEXexcCritical5 11" xfId="24590"/>
    <cellStyle name="SAPBEXexcCritical5 11 2" xfId="24591"/>
    <cellStyle name="SAPBEXexcCritical5 12" xfId="24592"/>
    <cellStyle name="SAPBEXexcCritical5 12 2" xfId="24593"/>
    <cellStyle name="SAPBEXexcCritical5 13" xfId="24594"/>
    <cellStyle name="SAPBEXexcCritical5 13 2" xfId="24595"/>
    <cellStyle name="SAPBEXexcCritical5 13 3" xfId="24596"/>
    <cellStyle name="SAPBEXexcCritical5 14" xfId="24597"/>
    <cellStyle name="SAPBEXexcCritical5 15" xfId="24598"/>
    <cellStyle name="SAPBEXexcCritical5 16" xfId="24599"/>
    <cellStyle name="SAPBEXexcCritical5 17" xfId="24600"/>
    <cellStyle name="SAPBEXexcCritical5 2" xfId="24601"/>
    <cellStyle name="SAPBEXexcCritical5 2 10" xfId="24602"/>
    <cellStyle name="SAPBEXexcCritical5 2 10 10" xfId="24603"/>
    <cellStyle name="SAPBEXexcCritical5 2 10 2" xfId="24604"/>
    <cellStyle name="SAPBEXexcCritical5 2 10 2 2" xfId="24605"/>
    <cellStyle name="SAPBEXexcCritical5 2 10 2 2 2" xfId="24606"/>
    <cellStyle name="SAPBEXexcCritical5 2 10 2 3" xfId="24607"/>
    <cellStyle name="SAPBEXexcCritical5 2 10 2 4" xfId="24608"/>
    <cellStyle name="SAPBEXexcCritical5 2 10 3" xfId="24609"/>
    <cellStyle name="SAPBEXexcCritical5 2 10 3 2" xfId="24610"/>
    <cellStyle name="SAPBEXexcCritical5 2 10 4" xfId="24611"/>
    <cellStyle name="SAPBEXexcCritical5 2 10 4 2" xfId="24612"/>
    <cellStyle name="SAPBEXexcCritical5 2 10 5" xfId="24613"/>
    <cellStyle name="SAPBEXexcCritical5 2 10 5 2" xfId="24614"/>
    <cellStyle name="SAPBEXexcCritical5 2 10 6" xfId="24615"/>
    <cellStyle name="SAPBEXexcCritical5 2 10 6 2" xfId="24616"/>
    <cellStyle name="SAPBEXexcCritical5 2 10 6 3" xfId="24617"/>
    <cellStyle name="SAPBEXexcCritical5 2 10 7" xfId="24618"/>
    <cellStyle name="SAPBEXexcCritical5 2 10 8" xfId="24619"/>
    <cellStyle name="SAPBEXexcCritical5 2 10 9" xfId="24620"/>
    <cellStyle name="SAPBEXexcCritical5 2 11" xfId="24621"/>
    <cellStyle name="SAPBEXexcCritical5 2 11 10" xfId="24622"/>
    <cellStyle name="SAPBEXexcCritical5 2 11 2" xfId="24623"/>
    <cellStyle name="SAPBEXexcCritical5 2 11 2 2" xfId="24624"/>
    <cellStyle name="SAPBEXexcCritical5 2 11 2 2 2" xfId="24625"/>
    <cellStyle name="SAPBEXexcCritical5 2 11 2 3" xfId="24626"/>
    <cellStyle name="SAPBEXexcCritical5 2 11 2 4" xfId="24627"/>
    <cellStyle name="SAPBEXexcCritical5 2 11 3" xfId="24628"/>
    <cellStyle name="SAPBEXexcCritical5 2 11 3 2" xfId="24629"/>
    <cellStyle name="SAPBEXexcCritical5 2 11 4" xfId="24630"/>
    <cellStyle name="SAPBEXexcCritical5 2 11 4 2" xfId="24631"/>
    <cellStyle name="SAPBEXexcCritical5 2 11 5" xfId="24632"/>
    <cellStyle name="SAPBEXexcCritical5 2 11 5 2" xfId="24633"/>
    <cellStyle name="SAPBEXexcCritical5 2 11 6" xfId="24634"/>
    <cellStyle name="SAPBEXexcCritical5 2 11 6 2" xfId="24635"/>
    <cellStyle name="SAPBEXexcCritical5 2 11 6 3" xfId="24636"/>
    <cellStyle name="SAPBEXexcCritical5 2 11 7" xfId="24637"/>
    <cellStyle name="SAPBEXexcCritical5 2 11 8" xfId="24638"/>
    <cellStyle name="SAPBEXexcCritical5 2 11 9" xfId="24639"/>
    <cellStyle name="SAPBEXexcCritical5 2 12" xfId="24640"/>
    <cellStyle name="SAPBEXexcCritical5 2 12 10" xfId="24641"/>
    <cellStyle name="SAPBEXexcCritical5 2 12 2" xfId="24642"/>
    <cellStyle name="SAPBEXexcCritical5 2 12 2 2" xfId="24643"/>
    <cellStyle name="SAPBEXexcCritical5 2 12 2 2 2" xfId="24644"/>
    <cellStyle name="SAPBEXexcCritical5 2 12 2 3" xfId="24645"/>
    <cellStyle name="SAPBEXexcCritical5 2 12 2 4" xfId="24646"/>
    <cellStyle name="SAPBEXexcCritical5 2 12 3" xfId="24647"/>
    <cellStyle name="SAPBEXexcCritical5 2 12 3 2" xfId="24648"/>
    <cellStyle name="SAPBEXexcCritical5 2 12 4" xfId="24649"/>
    <cellStyle name="SAPBEXexcCritical5 2 12 4 2" xfId="24650"/>
    <cellStyle name="SAPBEXexcCritical5 2 12 5" xfId="24651"/>
    <cellStyle name="SAPBEXexcCritical5 2 12 5 2" xfId="24652"/>
    <cellStyle name="SAPBEXexcCritical5 2 12 6" xfId="24653"/>
    <cellStyle name="SAPBEXexcCritical5 2 12 6 2" xfId="24654"/>
    <cellStyle name="SAPBEXexcCritical5 2 12 6 3" xfId="24655"/>
    <cellStyle name="SAPBEXexcCritical5 2 12 7" xfId="24656"/>
    <cellStyle name="SAPBEXexcCritical5 2 12 8" xfId="24657"/>
    <cellStyle name="SAPBEXexcCritical5 2 12 9" xfId="24658"/>
    <cellStyle name="SAPBEXexcCritical5 2 13" xfId="24659"/>
    <cellStyle name="SAPBEXexcCritical5 2 13 10" xfId="24660"/>
    <cellStyle name="SAPBEXexcCritical5 2 13 2" xfId="24661"/>
    <cellStyle name="SAPBEXexcCritical5 2 13 2 2" xfId="24662"/>
    <cellStyle name="SAPBEXexcCritical5 2 13 2 2 2" xfId="24663"/>
    <cellStyle name="SAPBEXexcCritical5 2 13 2 3" xfId="24664"/>
    <cellStyle name="SAPBEXexcCritical5 2 13 2 4" xfId="24665"/>
    <cellStyle name="SAPBEXexcCritical5 2 13 3" xfId="24666"/>
    <cellStyle name="SAPBEXexcCritical5 2 13 3 2" xfId="24667"/>
    <cellStyle name="SAPBEXexcCritical5 2 13 4" xfId="24668"/>
    <cellStyle name="SAPBEXexcCritical5 2 13 4 2" xfId="24669"/>
    <cellStyle name="SAPBEXexcCritical5 2 13 5" xfId="24670"/>
    <cellStyle name="SAPBEXexcCritical5 2 13 5 2" xfId="24671"/>
    <cellStyle name="SAPBEXexcCritical5 2 13 6" xfId="24672"/>
    <cellStyle name="SAPBEXexcCritical5 2 13 6 2" xfId="24673"/>
    <cellStyle name="SAPBEXexcCritical5 2 13 6 3" xfId="24674"/>
    <cellStyle name="SAPBEXexcCritical5 2 13 7" xfId="24675"/>
    <cellStyle name="SAPBEXexcCritical5 2 13 8" xfId="24676"/>
    <cellStyle name="SAPBEXexcCritical5 2 13 9" xfId="24677"/>
    <cellStyle name="SAPBEXexcCritical5 2 14" xfId="24678"/>
    <cellStyle name="SAPBEXexcCritical5 2 14 10" xfId="24679"/>
    <cellStyle name="SAPBEXexcCritical5 2 14 2" xfId="24680"/>
    <cellStyle name="SAPBEXexcCritical5 2 14 2 2" xfId="24681"/>
    <cellStyle name="SAPBEXexcCritical5 2 14 2 2 2" xfId="24682"/>
    <cellStyle name="SAPBEXexcCritical5 2 14 2 3" xfId="24683"/>
    <cellStyle name="SAPBEXexcCritical5 2 14 2 4" xfId="24684"/>
    <cellStyle name="SAPBEXexcCritical5 2 14 3" xfId="24685"/>
    <cellStyle name="SAPBEXexcCritical5 2 14 3 2" xfId="24686"/>
    <cellStyle name="SAPBEXexcCritical5 2 14 4" xfId="24687"/>
    <cellStyle name="SAPBEXexcCritical5 2 14 4 2" xfId="24688"/>
    <cellStyle name="SAPBEXexcCritical5 2 14 5" xfId="24689"/>
    <cellStyle name="SAPBEXexcCritical5 2 14 5 2" xfId="24690"/>
    <cellStyle name="SAPBEXexcCritical5 2 14 6" xfId="24691"/>
    <cellStyle name="SAPBEXexcCritical5 2 14 6 2" xfId="24692"/>
    <cellStyle name="SAPBEXexcCritical5 2 14 6 3" xfId="24693"/>
    <cellStyle name="SAPBEXexcCritical5 2 14 7" xfId="24694"/>
    <cellStyle name="SAPBEXexcCritical5 2 14 8" xfId="24695"/>
    <cellStyle name="SAPBEXexcCritical5 2 14 9" xfId="24696"/>
    <cellStyle name="SAPBEXexcCritical5 2 15" xfId="24697"/>
    <cellStyle name="SAPBEXexcCritical5 2 15 10" xfId="24698"/>
    <cellStyle name="SAPBEXexcCritical5 2 15 2" xfId="24699"/>
    <cellStyle name="SAPBEXexcCritical5 2 15 2 2" xfId="24700"/>
    <cellStyle name="SAPBEXexcCritical5 2 15 2 2 2" xfId="24701"/>
    <cellStyle name="SAPBEXexcCritical5 2 15 2 3" xfId="24702"/>
    <cellStyle name="SAPBEXexcCritical5 2 15 2 4" xfId="24703"/>
    <cellStyle name="SAPBEXexcCritical5 2 15 3" xfId="24704"/>
    <cellStyle name="SAPBEXexcCritical5 2 15 3 2" xfId="24705"/>
    <cellStyle name="SAPBEXexcCritical5 2 15 4" xfId="24706"/>
    <cellStyle name="SAPBEXexcCritical5 2 15 4 2" xfId="24707"/>
    <cellStyle name="SAPBEXexcCritical5 2 15 5" xfId="24708"/>
    <cellStyle name="SAPBEXexcCritical5 2 15 5 2" xfId="24709"/>
    <cellStyle name="SAPBEXexcCritical5 2 15 6" xfId="24710"/>
    <cellStyle name="SAPBEXexcCritical5 2 15 6 2" xfId="24711"/>
    <cellStyle name="SAPBEXexcCritical5 2 15 6 3" xfId="24712"/>
    <cellStyle name="SAPBEXexcCritical5 2 15 7" xfId="24713"/>
    <cellStyle name="SAPBEXexcCritical5 2 15 8" xfId="24714"/>
    <cellStyle name="SAPBEXexcCritical5 2 15 9" xfId="24715"/>
    <cellStyle name="SAPBEXexcCritical5 2 16" xfId="24716"/>
    <cellStyle name="SAPBEXexcCritical5 2 16 10" xfId="24717"/>
    <cellStyle name="SAPBEXexcCritical5 2 16 2" xfId="24718"/>
    <cellStyle name="SAPBEXexcCritical5 2 16 2 2" xfId="24719"/>
    <cellStyle name="SAPBEXexcCritical5 2 16 2 2 2" xfId="24720"/>
    <cellStyle name="SAPBEXexcCritical5 2 16 2 3" xfId="24721"/>
    <cellStyle name="SAPBEXexcCritical5 2 16 2 4" xfId="24722"/>
    <cellStyle name="SAPBEXexcCritical5 2 16 3" xfId="24723"/>
    <cellStyle name="SAPBEXexcCritical5 2 16 3 2" xfId="24724"/>
    <cellStyle name="SAPBEXexcCritical5 2 16 4" xfId="24725"/>
    <cellStyle name="SAPBEXexcCritical5 2 16 4 2" xfId="24726"/>
    <cellStyle name="SAPBEXexcCritical5 2 16 5" xfId="24727"/>
    <cellStyle name="SAPBEXexcCritical5 2 16 5 2" xfId="24728"/>
    <cellStyle name="SAPBEXexcCritical5 2 16 6" xfId="24729"/>
    <cellStyle name="SAPBEXexcCritical5 2 16 6 2" xfId="24730"/>
    <cellStyle name="SAPBEXexcCritical5 2 16 6 3" xfId="24731"/>
    <cellStyle name="SAPBEXexcCritical5 2 16 7" xfId="24732"/>
    <cellStyle name="SAPBEXexcCritical5 2 16 8" xfId="24733"/>
    <cellStyle name="SAPBEXexcCritical5 2 16 9" xfId="24734"/>
    <cellStyle name="SAPBEXexcCritical5 2 17" xfId="24735"/>
    <cellStyle name="SAPBEXexcCritical5 2 17 10" xfId="24736"/>
    <cellStyle name="SAPBEXexcCritical5 2 17 2" xfId="24737"/>
    <cellStyle name="SAPBEXexcCritical5 2 17 2 2" xfId="24738"/>
    <cellStyle name="SAPBEXexcCritical5 2 17 2 2 2" xfId="24739"/>
    <cellStyle name="SAPBEXexcCritical5 2 17 2 3" xfId="24740"/>
    <cellStyle name="SAPBEXexcCritical5 2 17 2 4" xfId="24741"/>
    <cellStyle name="SAPBEXexcCritical5 2 17 3" xfId="24742"/>
    <cellStyle name="SAPBEXexcCritical5 2 17 3 2" xfId="24743"/>
    <cellStyle name="SAPBEXexcCritical5 2 17 4" xfId="24744"/>
    <cellStyle name="SAPBEXexcCritical5 2 17 4 2" xfId="24745"/>
    <cellStyle name="SAPBEXexcCritical5 2 17 5" xfId="24746"/>
    <cellStyle name="SAPBEXexcCritical5 2 17 5 2" xfId="24747"/>
    <cellStyle name="SAPBEXexcCritical5 2 17 6" xfId="24748"/>
    <cellStyle name="SAPBEXexcCritical5 2 17 6 2" xfId="24749"/>
    <cellStyle name="SAPBEXexcCritical5 2 17 6 3" xfId="24750"/>
    <cellStyle name="SAPBEXexcCritical5 2 17 7" xfId="24751"/>
    <cellStyle name="SAPBEXexcCritical5 2 17 8" xfId="24752"/>
    <cellStyle name="SAPBEXexcCritical5 2 17 9" xfId="24753"/>
    <cellStyle name="SAPBEXexcCritical5 2 18" xfId="24754"/>
    <cellStyle name="SAPBEXexcCritical5 2 18 2" xfId="24755"/>
    <cellStyle name="SAPBEXexcCritical5 2 18 2 2" xfId="24756"/>
    <cellStyle name="SAPBEXexcCritical5 2 18 3" xfId="24757"/>
    <cellStyle name="SAPBEXexcCritical5 2 18 4" xfId="24758"/>
    <cellStyle name="SAPBEXexcCritical5 2 19" xfId="24759"/>
    <cellStyle name="SAPBEXexcCritical5 2 19 2" xfId="24760"/>
    <cellStyle name="SAPBEXexcCritical5 2 2" xfId="24761"/>
    <cellStyle name="SAPBEXexcCritical5 2 2 10" xfId="24762"/>
    <cellStyle name="SAPBEXexcCritical5 2 2 2" xfId="24763"/>
    <cellStyle name="SAPBEXexcCritical5 2 2 2 2" xfId="24764"/>
    <cellStyle name="SAPBEXexcCritical5 2 2 2 2 2" xfId="24765"/>
    <cellStyle name="SAPBEXexcCritical5 2 2 2 3" xfId="24766"/>
    <cellStyle name="SAPBEXexcCritical5 2 2 2 4" xfId="24767"/>
    <cellStyle name="SAPBEXexcCritical5 2 2 3" xfId="24768"/>
    <cellStyle name="SAPBEXexcCritical5 2 2 3 2" xfId="24769"/>
    <cellStyle name="SAPBEXexcCritical5 2 2 4" xfId="24770"/>
    <cellStyle name="SAPBEXexcCritical5 2 2 4 2" xfId="24771"/>
    <cellStyle name="SAPBEXexcCritical5 2 2 5" xfId="24772"/>
    <cellStyle name="SAPBEXexcCritical5 2 2 5 2" xfId="24773"/>
    <cellStyle name="SAPBEXexcCritical5 2 2 6" xfId="24774"/>
    <cellStyle name="SAPBEXexcCritical5 2 2 6 2" xfId="24775"/>
    <cellStyle name="SAPBEXexcCritical5 2 2 6 3" xfId="24776"/>
    <cellStyle name="SAPBEXexcCritical5 2 2 7" xfId="24777"/>
    <cellStyle name="SAPBEXexcCritical5 2 2 8" xfId="24778"/>
    <cellStyle name="SAPBEXexcCritical5 2 2 9" xfId="24779"/>
    <cellStyle name="SAPBEXexcCritical5 2 20" xfId="24780"/>
    <cellStyle name="SAPBEXexcCritical5 2 20 2" xfId="24781"/>
    <cellStyle name="SAPBEXexcCritical5 2 21" xfId="24782"/>
    <cellStyle name="SAPBEXexcCritical5 2 21 2" xfId="24783"/>
    <cellStyle name="SAPBEXexcCritical5 2 22" xfId="24784"/>
    <cellStyle name="SAPBEXexcCritical5 2 22 2" xfId="24785"/>
    <cellStyle name="SAPBEXexcCritical5 2 22 3" xfId="24786"/>
    <cellStyle name="SAPBEXexcCritical5 2 23" xfId="24787"/>
    <cellStyle name="SAPBEXexcCritical5 2 24" xfId="24788"/>
    <cellStyle name="SAPBEXexcCritical5 2 25" xfId="24789"/>
    <cellStyle name="SAPBEXexcCritical5 2 26" xfId="24790"/>
    <cellStyle name="SAPBEXexcCritical5 2 3" xfId="24791"/>
    <cellStyle name="SAPBEXexcCritical5 2 3 10" xfId="24792"/>
    <cellStyle name="SAPBEXexcCritical5 2 3 2" xfId="24793"/>
    <cellStyle name="SAPBEXexcCritical5 2 3 2 2" xfId="24794"/>
    <cellStyle name="SAPBEXexcCritical5 2 3 2 2 2" xfId="24795"/>
    <cellStyle name="SAPBEXexcCritical5 2 3 2 3" xfId="24796"/>
    <cellStyle name="SAPBEXexcCritical5 2 3 2 4" xfId="24797"/>
    <cellStyle name="SAPBEXexcCritical5 2 3 3" xfId="24798"/>
    <cellStyle name="SAPBEXexcCritical5 2 3 3 2" xfId="24799"/>
    <cellStyle name="SAPBEXexcCritical5 2 3 4" xfId="24800"/>
    <cellStyle name="SAPBEXexcCritical5 2 3 4 2" xfId="24801"/>
    <cellStyle name="SAPBEXexcCritical5 2 3 5" xfId="24802"/>
    <cellStyle name="SAPBEXexcCritical5 2 3 5 2" xfId="24803"/>
    <cellStyle name="SAPBEXexcCritical5 2 3 6" xfId="24804"/>
    <cellStyle name="SAPBEXexcCritical5 2 3 6 2" xfId="24805"/>
    <cellStyle name="SAPBEXexcCritical5 2 3 6 3" xfId="24806"/>
    <cellStyle name="SAPBEXexcCritical5 2 3 7" xfId="24807"/>
    <cellStyle name="SAPBEXexcCritical5 2 3 8" xfId="24808"/>
    <cellStyle name="SAPBEXexcCritical5 2 3 9" xfId="24809"/>
    <cellStyle name="SAPBEXexcCritical5 2 4" xfId="24810"/>
    <cellStyle name="SAPBEXexcCritical5 2 4 10" xfId="24811"/>
    <cellStyle name="SAPBEXexcCritical5 2 4 2" xfId="24812"/>
    <cellStyle name="SAPBEXexcCritical5 2 4 2 2" xfId="24813"/>
    <cellStyle name="SAPBEXexcCritical5 2 4 2 2 2" xfId="24814"/>
    <cellStyle name="SAPBEXexcCritical5 2 4 2 3" xfId="24815"/>
    <cellStyle name="SAPBEXexcCritical5 2 4 2 4" xfId="24816"/>
    <cellStyle name="SAPBEXexcCritical5 2 4 3" xfId="24817"/>
    <cellStyle name="SAPBEXexcCritical5 2 4 3 2" xfId="24818"/>
    <cellStyle name="SAPBEXexcCritical5 2 4 4" xfId="24819"/>
    <cellStyle name="SAPBEXexcCritical5 2 4 4 2" xfId="24820"/>
    <cellStyle name="SAPBEXexcCritical5 2 4 5" xfId="24821"/>
    <cellStyle name="SAPBEXexcCritical5 2 4 5 2" xfId="24822"/>
    <cellStyle name="SAPBEXexcCritical5 2 4 6" xfId="24823"/>
    <cellStyle name="SAPBEXexcCritical5 2 4 6 2" xfId="24824"/>
    <cellStyle name="SAPBEXexcCritical5 2 4 6 3" xfId="24825"/>
    <cellStyle name="SAPBEXexcCritical5 2 4 7" xfId="24826"/>
    <cellStyle name="SAPBEXexcCritical5 2 4 8" xfId="24827"/>
    <cellStyle name="SAPBEXexcCritical5 2 4 9" xfId="24828"/>
    <cellStyle name="SAPBEXexcCritical5 2 5" xfId="24829"/>
    <cellStyle name="SAPBEXexcCritical5 2 5 10" xfId="24830"/>
    <cellStyle name="SAPBEXexcCritical5 2 5 2" xfId="24831"/>
    <cellStyle name="SAPBEXexcCritical5 2 5 2 2" xfId="24832"/>
    <cellStyle name="SAPBEXexcCritical5 2 5 2 2 2" xfId="24833"/>
    <cellStyle name="SAPBEXexcCritical5 2 5 2 3" xfId="24834"/>
    <cellStyle name="SAPBEXexcCritical5 2 5 2 4" xfId="24835"/>
    <cellStyle name="SAPBEXexcCritical5 2 5 3" xfId="24836"/>
    <cellStyle name="SAPBEXexcCritical5 2 5 3 2" xfId="24837"/>
    <cellStyle name="SAPBEXexcCritical5 2 5 4" xfId="24838"/>
    <cellStyle name="SAPBEXexcCritical5 2 5 4 2" xfId="24839"/>
    <cellStyle name="SAPBEXexcCritical5 2 5 5" xfId="24840"/>
    <cellStyle name="SAPBEXexcCritical5 2 5 5 2" xfId="24841"/>
    <cellStyle name="SAPBEXexcCritical5 2 5 6" xfId="24842"/>
    <cellStyle name="SAPBEXexcCritical5 2 5 6 2" xfId="24843"/>
    <cellStyle name="SAPBEXexcCritical5 2 5 6 3" xfId="24844"/>
    <cellStyle name="SAPBEXexcCritical5 2 5 7" xfId="24845"/>
    <cellStyle name="SAPBEXexcCritical5 2 5 8" xfId="24846"/>
    <cellStyle name="SAPBEXexcCritical5 2 5 9" xfId="24847"/>
    <cellStyle name="SAPBEXexcCritical5 2 6" xfId="24848"/>
    <cellStyle name="SAPBEXexcCritical5 2 6 10" xfId="24849"/>
    <cellStyle name="SAPBEXexcCritical5 2 6 2" xfId="24850"/>
    <cellStyle name="SAPBEXexcCritical5 2 6 2 2" xfId="24851"/>
    <cellStyle name="SAPBEXexcCritical5 2 6 2 2 2" xfId="24852"/>
    <cellStyle name="SAPBEXexcCritical5 2 6 2 3" xfId="24853"/>
    <cellStyle name="SAPBEXexcCritical5 2 6 2 4" xfId="24854"/>
    <cellStyle name="SAPBEXexcCritical5 2 6 3" xfId="24855"/>
    <cellStyle name="SAPBEXexcCritical5 2 6 3 2" xfId="24856"/>
    <cellStyle name="SAPBEXexcCritical5 2 6 4" xfId="24857"/>
    <cellStyle name="SAPBEXexcCritical5 2 6 4 2" xfId="24858"/>
    <cellStyle name="SAPBEXexcCritical5 2 6 5" xfId="24859"/>
    <cellStyle name="SAPBEXexcCritical5 2 6 5 2" xfId="24860"/>
    <cellStyle name="SAPBEXexcCritical5 2 6 6" xfId="24861"/>
    <cellStyle name="SAPBEXexcCritical5 2 6 6 2" xfId="24862"/>
    <cellStyle name="SAPBEXexcCritical5 2 6 6 3" xfId="24863"/>
    <cellStyle name="SAPBEXexcCritical5 2 6 7" xfId="24864"/>
    <cellStyle name="SAPBEXexcCritical5 2 6 8" xfId="24865"/>
    <cellStyle name="SAPBEXexcCritical5 2 6 9" xfId="24866"/>
    <cellStyle name="SAPBEXexcCritical5 2 7" xfId="24867"/>
    <cellStyle name="SAPBEXexcCritical5 2 7 10" xfId="24868"/>
    <cellStyle name="SAPBEXexcCritical5 2 7 2" xfId="24869"/>
    <cellStyle name="SAPBEXexcCritical5 2 7 2 2" xfId="24870"/>
    <cellStyle name="SAPBEXexcCritical5 2 7 2 2 2" xfId="24871"/>
    <cellStyle name="SAPBEXexcCritical5 2 7 2 3" xfId="24872"/>
    <cellStyle name="SAPBEXexcCritical5 2 7 2 4" xfId="24873"/>
    <cellStyle name="SAPBEXexcCritical5 2 7 3" xfId="24874"/>
    <cellStyle name="SAPBEXexcCritical5 2 7 3 2" xfId="24875"/>
    <cellStyle name="SAPBEXexcCritical5 2 7 4" xfId="24876"/>
    <cellStyle name="SAPBEXexcCritical5 2 7 4 2" xfId="24877"/>
    <cellStyle name="SAPBEXexcCritical5 2 7 5" xfId="24878"/>
    <cellStyle name="SAPBEXexcCritical5 2 7 5 2" xfId="24879"/>
    <cellStyle name="SAPBEXexcCritical5 2 7 6" xfId="24880"/>
    <cellStyle name="SAPBEXexcCritical5 2 7 6 2" xfId="24881"/>
    <cellStyle name="SAPBEXexcCritical5 2 7 6 3" xfId="24882"/>
    <cellStyle name="SAPBEXexcCritical5 2 7 7" xfId="24883"/>
    <cellStyle name="SAPBEXexcCritical5 2 7 8" xfId="24884"/>
    <cellStyle name="SAPBEXexcCritical5 2 7 9" xfId="24885"/>
    <cellStyle name="SAPBEXexcCritical5 2 8" xfId="24886"/>
    <cellStyle name="SAPBEXexcCritical5 2 8 10" xfId="24887"/>
    <cellStyle name="SAPBEXexcCritical5 2 8 2" xfId="24888"/>
    <cellStyle name="SAPBEXexcCritical5 2 8 2 2" xfId="24889"/>
    <cellStyle name="SAPBEXexcCritical5 2 8 2 2 2" xfId="24890"/>
    <cellStyle name="SAPBEXexcCritical5 2 8 2 3" xfId="24891"/>
    <cellStyle name="SAPBEXexcCritical5 2 8 2 4" xfId="24892"/>
    <cellStyle name="SAPBEXexcCritical5 2 8 3" xfId="24893"/>
    <cellStyle name="SAPBEXexcCritical5 2 8 3 2" xfId="24894"/>
    <cellStyle name="SAPBEXexcCritical5 2 8 4" xfId="24895"/>
    <cellStyle name="SAPBEXexcCritical5 2 8 4 2" xfId="24896"/>
    <cellStyle name="SAPBEXexcCritical5 2 8 5" xfId="24897"/>
    <cellStyle name="SAPBEXexcCritical5 2 8 5 2" xfId="24898"/>
    <cellStyle name="SAPBEXexcCritical5 2 8 6" xfId="24899"/>
    <cellStyle name="SAPBEXexcCritical5 2 8 6 2" xfId="24900"/>
    <cellStyle name="SAPBEXexcCritical5 2 8 6 3" xfId="24901"/>
    <cellStyle name="SAPBEXexcCritical5 2 8 7" xfId="24902"/>
    <cellStyle name="SAPBEXexcCritical5 2 8 8" xfId="24903"/>
    <cellStyle name="SAPBEXexcCritical5 2 8 9" xfId="24904"/>
    <cellStyle name="SAPBEXexcCritical5 2 9" xfId="24905"/>
    <cellStyle name="SAPBEXexcCritical5 2 9 10" xfId="24906"/>
    <cellStyle name="SAPBEXexcCritical5 2 9 2" xfId="24907"/>
    <cellStyle name="SAPBEXexcCritical5 2 9 2 2" xfId="24908"/>
    <cellStyle name="SAPBEXexcCritical5 2 9 2 2 2" xfId="24909"/>
    <cellStyle name="SAPBEXexcCritical5 2 9 2 3" xfId="24910"/>
    <cellStyle name="SAPBEXexcCritical5 2 9 2 4" xfId="24911"/>
    <cellStyle name="SAPBEXexcCritical5 2 9 3" xfId="24912"/>
    <cellStyle name="SAPBEXexcCritical5 2 9 3 2" xfId="24913"/>
    <cellStyle name="SAPBEXexcCritical5 2 9 4" xfId="24914"/>
    <cellStyle name="SAPBEXexcCritical5 2 9 4 2" xfId="24915"/>
    <cellStyle name="SAPBEXexcCritical5 2 9 5" xfId="24916"/>
    <cellStyle name="SAPBEXexcCritical5 2 9 5 2" xfId="24917"/>
    <cellStyle name="SAPBEXexcCritical5 2 9 6" xfId="24918"/>
    <cellStyle name="SAPBEXexcCritical5 2 9 6 2" xfId="24919"/>
    <cellStyle name="SAPBEXexcCritical5 2 9 6 3" xfId="24920"/>
    <cellStyle name="SAPBEXexcCritical5 2 9 7" xfId="24921"/>
    <cellStyle name="SAPBEXexcCritical5 2 9 8" xfId="24922"/>
    <cellStyle name="SAPBEXexcCritical5 2 9 9" xfId="24923"/>
    <cellStyle name="SAPBEXexcCritical5 3" xfId="24924"/>
    <cellStyle name="SAPBEXexcCritical5 3 10" xfId="24925"/>
    <cellStyle name="SAPBEXexcCritical5 3 2" xfId="24926"/>
    <cellStyle name="SAPBEXexcCritical5 3 2 2" xfId="24927"/>
    <cellStyle name="SAPBEXexcCritical5 3 2 2 2" xfId="24928"/>
    <cellStyle name="SAPBEXexcCritical5 3 2 3" xfId="24929"/>
    <cellStyle name="SAPBEXexcCritical5 3 2 4" xfId="24930"/>
    <cellStyle name="SAPBEXexcCritical5 3 3" xfId="24931"/>
    <cellStyle name="SAPBEXexcCritical5 3 3 2" xfId="24932"/>
    <cellStyle name="SAPBEXexcCritical5 3 4" xfId="24933"/>
    <cellStyle name="SAPBEXexcCritical5 3 4 2" xfId="24934"/>
    <cellStyle name="SAPBEXexcCritical5 3 5" xfId="24935"/>
    <cellStyle name="SAPBEXexcCritical5 3 5 2" xfId="24936"/>
    <cellStyle name="SAPBEXexcCritical5 3 6" xfId="24937"/>
    <cellStyle name="SAPBEXexcCritical5 3 6 2" xfId="24938"/>
    <cellStyle name="SAPBEXexcCritical5 3 6 3" xfId="24939"/>
    <cellStyle name="SAPBEXexcCritical5 3 7" xfId="24940"/>
    <cellStyle name="SAPBEXexcCritical5 3 8" xfId="24941"/>
    <cellStyle name="SAPBEXexcCritical5 3 9" xfId="24942"/>
    <cellStyle name="SAPBEXexcCritical5 4" xfId="24943"/>
    <cellStyle name="SAPBEXexcCritical5 4 10" xfId="24944"/>
    <cellStyle name="SAPBEXexcCritical5 4 2" xfId="24945"/>
    <cellStyle name="SAPBEXexcCritical5 4 2 2" xfId="24946"/>
    <cellStyle name="SAPBEXexcCritical5 4 2 2 2" xfId="24947"/>
    <cellStyle name="SAPBEXexcCritical5 4 2 3" xfId="24948"/>
    <cellStyle name="SAPBEXexcCritical5 4 2 4" xfId="24949"/>
    <cellStyle name="SAPBEXexcCritical5 4 3" xfId="24950"/>
    <cellStyle name="SAPBEXexcCritical5 4 3 2" xfId="24951"/>
    <cellStyle name="SAPBEXexcCritical5 4 4" xfId="24952"/>
    <cellStyle name="SAPBEXexcCritical5 4 4 2" xfId="24953"/>
    <cellStyle name="SAPBEXexcCritical5 4 5" xfId="24954"/>
    <cellStyle name="SAPBEXexcCritical5 4 5 2" xfId="24955"/>
    <cellStyle name="SAPBEXexcCritical5 4 6" xfId="24956"/>
    <cellStyle name="SAPBEXexcCritical5 4 6 2" xfId="24957"/>
    <cellStyle name="SAPBEXexcCritical5 4 6 3" xfId="24958"/>
    <cellStyle name="SAPBEXexcCritical5 4 7" xfId="24959"/>
    <cellStyle name="SAPBEXexcCritical5 4 8" xfId="24960"/>
    <cellStyle name="SAPBEXexcCritical5 4 9" xfId="24961"/>
    <cellStyle name="SAPBEXexcCritical5 5" xfId="24962"/>
    <cellStyle name="SAPBEXexcCritical5 5 10" xfId="24963"/>
    <cellStyle name="SAPBEXexcCritical5 5 2" xfId="24964"/>
    <cellStyle name="SAPBEXexcCritical5 5 2 2" xfId="24965"/>
    <cellStyle name="SAPBEXexcCritical5 5 2 2 2" xfId="24966"/>
    <cellStyle name="SAPBEXexcCritical5 5 2 3" xfId="24967"/>
    <cellStyle name="SAPBEXexcCritical5 5 2 4" xfId="24968"/>
    <cellStyle name="SAPBEXexcCritical5 5 3" xfId="24969"/>
    <cellStyle name="SAPBEXexcCritical5 5 3 2" xfId="24970"/>
    <cellStyle name="SAPBEXexcCritical5 5 4" xfId="24971"/>
    <cellStyle name="SAPBEXexcCritical5 5 4 2" xfId="24972"/>
    <cellStyle name="SAPBEXexcCritical5 5 5" xfId="24973"/>
    <cellStyle name="SAPBEXexcCritical5 5 5 2" xfId="24974"/>
    <cellStyle name="SAPBEXexcCritical5 5 6" xfId="24975"/>
    <cellStyle name="SAPBEXexcCritical5 5 6 2" xfId="24976"/>
    <cellStyle name="SAPBEXexcCritical5 5 6 3" xfId="24977"/>
    <cellStyle name="SAPBEXexcCritical5 5 7" xfId="24978"/>
    <cellStyle name="SAPBEXexcCritical5 5 8" xfId="24979"/>
    <cellStyle name="SAPBEXexcCritical5 5 9" xfId="24980"/>
    <cellStyle name="SAPBEXexcCritical5 6" xfId="24981"/>
    <cellStyle name="SAPBEXexcCritical5 6 10" xfId="24982"/>
    <cellStyle name="SAPBEXexcCritical5 6 2" xfId="24983"/>
    <cellStyle name="SAPBEXexcCritical5 6 2 2" xfId="24984"/>
    <cellStyle name="SAPBEXexcCritical5 6 2 2 2" xfId="24985"/>
    <cellStyle name="SAPBEXexcCritical5 6 2 3" xfId="24986"/>
    <cellStyle name="SAPBEXexcCritical5 6 2 4" xfId="24987"/>
    <cellStyle name="SAPBEXexcCritical5 6 3" xfId="24988"/>
    <cellStyle name="SAPBEXexcCritical5 6 3 2" xfId="24989"/>
    <cellStyle name="SAPBEXexcCritical5 6 4" xfId="24990"/>
    <cellStyle name="SAPBEXexcCritical5 6 4 2" xfId="24991"/>
    <cellStyle name="SAPBEXexcCritical5 6 5" xfId="24992"/>
    <cellStyle name="SAPBEXexcCritical5 6 5 2" xfId="24993"/>
    <cellStyle name="SAPBEXexcCritical5 6 6" xfId="24994"/>
    <cellStyle name="SAPBEXexcCritical5 6 6 2" xfId="24995"/>
    <cellStyle name="SAPBEXexcCritical5 6 6 3" xfId="24996"/>
    <cellStyle name="SAPBEXexcCritical5 6 7" xfId="24997"/>
    <cellStyle name="SAPBEXexcCritical5 6 8" xfId="24998"/>
    <cellStyle name="SAPBEXexcCritical5 6 9" xfId="24999"/>
    <cellStyle name="SAPBEXexcCritical5 7" xfId="25000"/>
    <cellStyle name="SAPBEXexcCritical5 7 10" xfId="25001"/>
    <cellStyle name="SAPBEXexcCritical5 7 2" xfId="25002"/>
    <cellStyle name="SAPBEXexcCritical5 7 2 2" xfId="25003"/>
    <cellStyle name="SAPBEXexcCritical5 7 2 2 2" xfId="25004"/>
    <cellStyle name="SAPBEXexcCritical5 7 2 3" xfId="25005"/>
    <cellStyle name="SAPBEXexcCritical5 7 2 4" xfId="25006"/>
    <cellStyle name="SAPBEXexcCritical5 7 3" xfId="25007"/>
    <cellStyle name="SAPBEXexcCritical5 7 3 2" xfId="25008"/>
    <cellStyle name="SAPBEXexcCritical5 7 4" xfId="25009"/>
    <cellStyle name="SAPBEXexcCritical5 7 4 2" xfId="25010"/>
    <cellStyle name="SAPBEXexcCritical5 7 5" xfId="25011"/>
    <cellStyle name="SAPBEXexcCritical5 7 5 2" xfId="25012"/>
    <cellStyle name="SAPBEXexcCritical5 7 6" xfId="25013"/>
    <cellStyle name="SAPBEXexcCritical5 7 6 2" xfId="25014"/>
    <cellStyle name="SAPBEXexcCritical5 7 6 3" xfId="25015"/>
    <cellStyle name="SAPBEXexcCritical5 7 7" xfId="25016"/>
    <cellStyle name="SAPBEXexcCritical5 7 8" xfId="25017"/>
    <cellStyle name="SAPBEXexcCritical5 7 9" xfId="25018"/>
    <cellStyle name="SAPBEXexcCritical5 8" xfId="25019"/>
    <cellStyle name="SAPBEXexcCritical5 8 10" xfId="25020"/>
    <cellStyle name="SAPBEXexcCritical5 8 2" xfId="25021"/>
    <cellStyle name="SAPBEXexcCritical5 8 2 2" xfId="25022"/>
    <cellStyle name="SAPBEXexcCritical5 8 2 2 2" xfId="25023"/>
    <cellStyle name="SAPBEXexcCritical5 8 2 3" xfId="25024"/>
    <cellStyle name="SAPBEXexcCritical5 8 2 4" xfId="25025"/>
    <cellStyle name="SAPBEXexcCritical5 8 3" xfId="25026"/>
    <cellStyle name="SAPBEXexcCritical5 8 3 2" xfId="25027"/>
    <cellStyle name="SAPBEXexcCritical5 8 4" xfId="25028"/>
    <cellStyle name="SAPBEXexcCritical5 8 4 2" xfId="25029"/>
    <cellStyle name="SAPBEXexcCritical5 8 5" xfId="25030"/>
    <cellStyle name="SAPBEXexcCritical5 8 5 2" xfId="25031"/>
    <cellStyle name="SAPBEXexcCritical5 8 6" xfId="25032"/>
    <cellStyle name="SAPBEXexcCritical5 8 6 2" xfId="25033"/>
    <cellStyle name="SAPBEXexcCritical5 8 6 3" xfId="25034"/>
    <cellStyle name="SAPBEXexcCritical5 8 7" xfId="25035"/>
    <cellStyle name="SAPBEXexcCritical5 8 8" xfId="25036"/>
    <cellStyle name="SAPBEXexcCritical5 8 9" xfId="25037"/>
    <cellStyle name="SAPBEXexcCritical5 9" xfId="25038"/>
    <cellStyle name="SAPBEXexcCritical5 9 2" xfId="25039"/>
    <cellStyle name="SAPBEXexcCritical5 9 2 2" xfId="25040"/>
    <cellStyle name="SAPBEXexcCritical5 9 3" xfId="25041"/>
    <cellStyle name="SAPBEXexcCritical5 9 4" xfId="25042"/>
    <cellStyle name="SAPBEXexcCritical5_20110918_Additional measures_ECB" xfId="25043"/>
    <cellStyle name="SAPBEXexcCritical6" xfId="25044"/>
    <cellStyle name="SAPBEXexcCritical6 10" xfId="25045"/>
    <cellStyle name="SAPBEXexcCritical6 10 2" xfId="25046"/>
    <cellStyle name="SAPBEXexcCritical6 11" xfId="25047"/>
    <cellStyle name="SAPBEXexcCritical6 11 2" xfId="25048"/>
    <cellStyle name="SAPBEXexcCritical6 12" xfId="25049"/>
    <cellStyle name="SAPBEXexcCritical6 12 2" xfId="25050"/>
    <cellStyle name="SAPBEXexcCritical6 13" xfId="25051"/>
    <cellStyle name="SAPBEXexcCritical6 13 2" xfId="25052"/>
    <cellStyle name="SAPBEXexcCritical6 13 3" xfId="25053"/>
    <cellStyle name="SAPBEXexcCritical6 14" xfId="25054"/>
    <cellStyle name="SAPBEXexcCritical6 15" xfId="25055"/>
    <cellStyle name="SAPBEXexcCritical6 16" xfId="25056"/>
    <cellStyle name="SAPBEXexcCritical6 17" xfId="25057"/>
    <cellStyle name="SAPBEXexcCritical6 2" xfId="25058"/>
    <cellStyle name="SAPBEXexcCritical6 2 10" xfId="25059"/>
    <cellStyle name="SAPBEXexcCritical6 2 10 10" xfId="25060"/>
    <cellStyle name="SAPBEXexcCritical6 2 10 2" xfId="25061"/>
    <cellStyle name="SAPBEXexcCritical6 2 10 2 2" xfId="25062"/>
    <cellStyle name="SAPBEXexcCritical6 2 10 2 2 2" xfId="25063"/>
    <cellStyle name="SAPBEXexcCritical6 2 10 2 3" xfId="25064"/>
    <cellStyle name="SAPBEXexcCritical6 2 10 2 4" xfId="25065"/>
    <cellStyle name="SAPBEXexcCritical6 2 10 3" xfId="25066"/>
    <cellStyle name="SAPBEXexcCritical6 2 10 3 2" xfId="25067"/>
    <cellStyle name="SAPBEXexcCritical6 2 10 4" xfId="25068"/>
    <cellStyle name="SAPBEXexcCritical6 2 10 4 2" xfId="25069"/>
    <cellStyle name="SAPBEXexcCritical6 2 10 5" xfId="25070"/>
    <cellStyle name="SAPBEXexcCritical6 2 10 5 2" xfId="25071"/>
    <cellStyle name="SAPBEXexcCritical6 2 10 6" xfId="25072"/>
    <cellStyle name="SAPBEXexcCritical6 2 10 6 2" xfId="25073"/>
    <cellStyle name="SAPBEXexcCritical6 2 10 6 3" xfId="25074"/>
    <cellStyle name="SAPBEXexcCritical6 2 10 7" xfId="25075"/>
    <cellStyle name="SAPBEXexcCritical6 2 10 8" xfId="25076"/>
    <cellStyle name="SAPBEXexcCritical6 2 10 9" xfId="25077"/>
    <cellStyle name="SAPBEXexcCritical6 2 11" xfId="25078"/>
    <cellStyle name="SAPBEXexcCritical6 2 11 10" xfId="25079"/>
    <cellStyle name="SAPBEXexcCritical6 2 11 2" xfId="25080"/>
    <cellStyle name="SAPBEXexcCritical6 2 11 2 2" xfId="25081"/>
    <cellStyle name="SAPBEXexcCritical6 2 11 2 2 2" xfId="25082"/>
    <cellStyle name="SAPBEXexcCritical6 2 11 2 3" xfId="25083"/>
    <cellStyle name="SAPBEXexcCritical6 2 11 2 4" xfId="25084"/>
    <cellStyle name="SAPBEXexcCritical6 2 11 3" xfId="25085"/>
    <cellStyle name="SAPBEXexcCritical6 2 11 3 2" xfId="25086"/>
    <cellStyle name="SAPBEXexcCritical6 2 11 4" xfId="25087"/>
    <cellStyle name="SAPBEXexcCritical6 2 11 4 2" xfId="25088"/>
    <cellStyle name="SAPBEXexcCritical6 2 11 5" xfId="25089"/>
    <cellStyle name="SAPBEXexcCritical6 2 11 5 2" xfId="25090"/>
    <cellStyle name="SAPBEXexcCritical6 2 11 6" xfId="25091"/>
    <cellStyle name="SAPBEXexcCritical6 2 11 6 2" xfId="25092"/>
    <cellStyle name="SAPBEXexcCritical6 2 11 6 3" xfId="25093"/>
    <cellStyle name="SAPBEXexcCritical6 2 11 7" xfId="25094"/>
    <cellStyle name="SAPBEXexcCritical6 2 11 8" xfId="25095"/>
    <cellStyle name="SAPBEXexcCritical6 2 11 9" xfId="25096"/>
    <cellStyle name="SAPBEXexcCritical6 2 12" xfId="25097"/>
    <cellStyle name="SAPBEXexcCritical6 2 12 10" xfId="25098"/>
    <cellStyle name="SAPBEXexcCritical6 2 12 2" xfId="25099"/>
    <cellStyle name="SAPBEXexcCritical6 2 12 2 2" xfId="25100"/>
    <cellStyle name="SAPBEXexcCritical6 2 12 2 2 2" xfId="25101"/>
    <cellStyle name="SAPBEXexcCritical6 2 12 2 3" xfId="25102"/>
    <cellStyle name="SAPBEXexcCritical6 2 12 2 4" xfId="25103"/>
    <cellStyle name="SAPBEXexcCritical6 2 12 3" xfId="25104"/>
    <cellStyle name="SAPBEXexcCritical6 2 12 3 2" xfId="25105"/>
    <cellStyle name="SAPBEXexcCritical6 2 12 4" xfId="25106"/>
    <cellStyle name="SAPBEXexcCritical6 2 12 4 2" xfId="25107"/>
    <cellStyle name="SAPBEXexcCritical6 2 12 5" xfId="25108"/>
    <cellStyle name="SAPBEXexcCritical6 2 12 5 2" xfId="25109"/>
    <cellStyle name="SAPBEXexcCritical6 2 12 6" xfId="25110"/>
    <cellStyle name="SAPBEXexcCritical6 2 12 6 2" xfId="25111"/>
    <cellStyle name="SAPBEXexcCritical6 2 12 6 3" xfId="25112"/>
    <cellStyle name="SAPBEXexcCritical6 2 12 7" xfId="25113"/>
    <cellStyle name="SAPBEXexcCritical6 2 12 8" xfId="25114"/>
    <cellStyle name="SAPBEXexcCritical6 2 12 9" xfId="25115"/>
    <cellStyle name="SAPBEXexcCritical6 2 13" xfId="25116"/>
    <cellStyle name="SAPBEXexcCritical6 2 13 10" xfId="25117"/>
    <cellStyle name="SAPBEXexcCritical6 2 13 2" xfId="25118"/>
    <cellStyle name="SAPBEXexcCritical6 2 13 2 2" xfId="25119"/>
    <cellStyle name="SAPBEXexcCritical6 2 13 2 2 2" xfId="25120"/>
    <cellStyle name="SAPBEXexcCritical6 2 13 2 3" xfId="25121"/>
    <cellStyle name="SAPBEXexcCritical6 2 13 2 4" xfId="25122"/>
    <cellStyle name="SAPBEXexcCritical6 2 13 3" xfId="25123"/>
    <cellStyle name="SAPBEXexcCritical6 2 13 3 2" xfId="25124"/>
    <cellStyle name="SAPBEXexcCritical6 2 13 4" xfId="25125"/>
    <cellStyle name="SAPBEXexcCritical6 2 13 4 2" xfId="25126"/>
    <cellStyle name="SAPBEXexcCritical6 2 13 5" xfId="25127"/>
    <cellStyle name="SAPBEXexcCritical6 2 13 5 2" xfId="25128"/>
    <cellStyle name="SAPBEXexcCritical6 2 13 6" xfId="25129"/>
    <cellStyle name="SAPBEXexcCritical6 2 13 6 2" xfId="25130"/>
    <cellStyle name="SAPBEXexcCritical6 2 13 6 3" xfId="25131"/>
    <cellStyle name="SAPBEXexcCritical6 2 13 7" xfId="25132"/>
    <cellStyle name="SAPBEXexcCritical6 2 13 8" xfId="25133"/>
    <cellStyle name="SAPBEXexcCritical6 2 13 9" xfId="25134"/>
    <cellStyle name="SAPBEXexcCritical6 2 14" xfId="25135"/>
    <cellStyle name="SAPBEXexcCritical6 2 14 10" xfId="25136"/>
    <cellStyle name="SAPBEXexcCritical6 2 14 2" xfId="25137"/>
    <cellStyle name="SAPBEXexcCritical6 2 14 2 2" xfId="25138"/>
    <cellStyle name="SAPBEXexcCritical6 2 14 2 2 2" xfId="25139"/>
    <cellStyle name="SAPBEXexcCritical6 2 14 2 3" xfId="25140"/>
    <cellStyle name="SAPBEXexcCritical6 2 14 2 4" xfId="25141"/>
    <cellStyle name="SAPBEXexcCritical6 2 14 3" xfId="25142"/>
    <cellStyle name="SAPBEXexcCritical6 2 14 3 2" xfId="25143"/>
    <cellStyle name="SAPBEXexcCritical6 2 14 4" xfId="25144"/>
    <cellStyle name="SAPBEXexcCritical6 2 14 4 2" xfId="25145"/>
    <cellStyle name="SAPBEXexcCritical6 2 14 5" xfId="25146"/>
    <cellStyle name="SAPBEXexcCritical6 2 14 5 2" xfId="25147"/>
    <cellStyle name="SAPBEXexcCritical6 2 14 6" xfId="25148"/>
    <cellStyle name="SAPBEXexcCritical6 2 14 6 2" xfId="25149"/>
    <cellStyle name="SAPBEXexcCritical6 2 14 6 3" xfId="25150"/>
    <cellStyle name="SAPBEXexcCritical6 2 14 7" xfId="25151"/>
    <cellStyle name="SAPBEXexcCritical6 2 14 8" xfId="25152"/>
    <cellStyle name="SAPBEXexcCritical6 2 14 9" xfId="25153"/>
    <cellStyle name="SAPBEXexcCritical6 2 15" xfId="25154"/>
    <cellStyle name="SAPBEXexcCritical6 2 15 10" xfId="25155"/>
    <cellStyle name="SAPBEXexcCritical6 2 15 2" xfId="25156"/>
    <cellStyle name="SAPBEXexcCritical6 2 15 2 2" xfId="25157"/>
    <cellStyle name="SAPBEXexcCritical6 2 15 2 2 2" xfId="25158"/>
    <cellStyle name="SAPBEXexcCritical6 2 15 2 3" xfId="25159"/>
    <cellStyle name="SAPBEXexcCritical6 2 15 2 4" xfId="25160"/>
    <cellStyle name="SAPBEXexcCritical6 2 15 3" xfId="25161"/>
    <cellStyle name="SAPBEXexcCritical6 2 15 3 2" xfId="25162"/>
    <cellStyle name="SAPBEXexcCritical6 2 15 4" xfId="25163"/>
    <cellStyle name="SAPBEXexcCritical6 2 15 4 2" xfId="25164"/>
    <cellStyle name="SAPBEXexcCritical6 2 15 5" xfId="25165"/>
    <cellStyle name="SAPBEXexcCritical6 2 15 5 2" xfId="25166"/>
    <cellStyle name="SAPBEXexcCritical6 2 15 6" xfId="25167"/>
    <cellStyle name="SAPBEXexcCritical6 2 15 6 2" xfId="25168"/>
    <cellStyle name="SAPBEXexcCritical6 2 15 6 3" xfId="25169"/>
    <cellStyle name="SAPBEXexcCritical6 2 15 7" xfId="25170"/>
    <cellStyle name="SAPBEXexcCritical6 2 15 8" xfId="25171"/>
    <cellStyle name="SAPBEXexcCritical6 2 15 9" xfId="25172"/>
    <cellStyle name="SAPBEXexcCritical6 2 16" xfId="25173"/>
    <cellStyle name="SAPBEXexcCritical6 2 16 10" xfId="25174"/>
    <cellStyle name="SAPBEXexcCritical6 2 16 2" xfId="25175"/>
    <cellStyle name="SAPBEXexcCritical6 2 16 2 2" xfId="25176"/>
    <cellStyle name="SAPBEXexcCritical6 2 16 2 2 2" xfId="25177"/>
    <cellStyle name="SAPBEXexcCritical6 2 16 2 3" xfId="25178"/>
    <cellStyle name="SAPBEXexcCritical6 2 16 2 4" xfId="25179"/>
    <cellStyle name="SAPBEXexcCritical6 2 16 3" xfId="25180"/>
    <cellStyle name="SAPBEXexcCritical6 2 16 3 2" xfId="25181"/>
    <cellStyle name="SAPBEXexcCritical6 2 16 4" xfId="25182"/>
    <cellStyle name="SAPBEXexcCritical6 2 16 4 2" xfId="25183"/>
    <cellStyle name="SAPBEXexcCritical6 2 16 5" xfId="25184"/>
    <cellStyle name="SAPBEXexcCritical6 2 16 5 2" xfId="25185"/>
    <cellStyle name="SAPBEXexcCritical6 2 16 6" xfId="25186"/>
    <cellStyle name="SAPBEXexcCritical6 2 16 6 2" xfId="25187"/>
    <cellStyle name="SAPBEXexcCritical6 2 16 6 3" xfId="25188"/>
    <cellStyle name="SAPBEXexcCritical6 2 16 7" xfId="25189"/>
    <cellStyle name="SAPBEXexcCritical6 2 16 8" xfId="25190"/>
    <cellStyle name="SAPBEXexcCritical6 2 16 9" xfId="25191"/>
    <cellStyle name="SAPBEXexcCritical6 2 17" xfId="25192"/>
    <cellStyle name="SAPBEXexcCritical6 2 17 10" xfId="25193"/>
    <cellStyle name="SAPBEXexcCritical6 2 17 2" xfId="25194"/>
    <cellStyle name="SAPBEXexcCritical6 2 17 2 2" xfId="25195"/>
    <cellStyle name="SAPBEXexcCritical6 2 17 2 2 2" xfId="25196"/>
    <cellStyle name="SAPBEXexcCritical6 2 17 2 3" xfId="25197"/>
    <cellStyle name="SAPBEXexcCritical6 2 17 2 4" xfId="25198"/>
    <cellStyle name="SAPBEXexcCritical6 2 17 3" xfId="25199"/>
    <cellStyle name="SAPBEXexcCritical6 2 17 3 2" xfId="25200"/>
    <cellStyle name="SAPBEXexcCritical6 2 17 4" xfId="25201"/>
    <cellStyle name="SAPBEXexcCritical6 2 17 4 2" xfId="25202"/>
    <cellStyle name="SAPBEXexcCritical6 2 17 5" xfId="25203"/>
    <cellStyle name="SAPBEXexcCritical6 2 17 5 2" xfId="25204"/>
    <cellStyle name="SAPBEXexcCritical6 2 17 6" xfId="25205"/>
    <cellStyle name="SAPBEXexcCritical6 2 17 6 2" xfId="25206"/>
    <cellStyle name="SAPBEXexcCritical6 2 17 6 3" xfId="25207"/>
    <cellStyle name="SAPBEXexcCritical6 2 17 7" xfId="25208"/>
    <cellStyle name="SAPBEXexcCritical6 2 17 8" xfId="25209"/>
    <cellStyle name="SAPBEXexcCritical6 2 17 9" xfId="25210"/>
    <cellStyle name="SAPBEXexcCritical6 2 18" xfId="25211"/>
    <cellStyle name="SAPBEXexcCritical6 2 18 2" xfId="25212"/>
    <cellStyle name="SAPBEXexcCritical6 2 18 2 2" xfId="25213"/>
    <cellStyle name="SAPBEXexcCritical6 2 18 3" xfId="25214"/>
    <cellStyle name="SAPBEXexcCritical6 2 18 4" xfId="25215"/>
    <cellStyle name="SAPBEXexcCritical6 2 19" xfId="25216"/>
    <cellStyle name="SAPBEXexcCritical6 2 19 2" xfId="25217"/>
    <cellStyle name="SAPBEXexcCritical6 2 2" xfId="25218"/>
    <cellStyle name="SAPBEXexcCritical6 2 2 10" xfId="25219"/>
    <cellStyle name="SAPBEXexcCritical6 2 2 2" xfId="25220"/>
    <cellStyle name="SAPBEXexcCritical6 2 2 2 2" xfId="25221"/>
    <cellStyle name="SAPBEXexcCritical6 2 2 2 2 2" xfId="25222"/>
    <cellStyle name="SAPBEXexcCritical6 2 2 2 3" xfId="25223"/>
    <cellStyle name="SAPBEXexcCritical6 2 2 2 4" xfId="25224"/>
    <cellStyle name="SAPBEXexcCritical6 2 2 3" xfId="25225"/>
    <cellStyle name="SAPBEXexcCritical6 2 2 3 2" xfId="25226"/>
    <cellStyle name="SAPBEXexcCritical6 2 2 4" xfId="25227"/>
    <cellStyle name="SAPBEXexcCritical6 2 2 4 2" xfId="25228"/>
    <cellStyle name="SAPBEXexcCritical6 2 2 5" xfId="25229"/>
    <cellStyle name="SAPBEXexcCritical6 2 2 5 2" xfId="25230"/>
    <cellStyle name="SAPBEXexcCritical6 2 2 6" xfId="25231"/>
    <cellStyle name="SAPBEXexcCritical6 2 2 6 2" xfId="25232"/>
    <cellStyle name="SAPBEXexcCritical6 2 2 6 3" xfId="25233"/>
    <cellStyle name="SAPBEXexcCritical6 2 2 7" xfId="25234"/>
    <cellStyle name="SAPBEXexcCritical6 2 2 8" xfId="25235"/>
    <cellStyle name="SAPBEXexcCritical6 2 2 9" xfId="25236"/>
    <cellStyle name="SAPBEXexcCritical6 2 20" xfId="25237"/>
    <cellStyle name="SAPBEXexcCritical6 2 20 2" xfId="25238"/>
    <cellStyle name="SAPBEXexcCritical6 2 21" xfId="25239"/>
    <cellStyle name="SAPBEXexcCritical6 2 21 2" xfId="25240"/>
    <cellStyle name="SAPBEXexcCritical6 2 22" xfId="25241"/>
    <cellStyle name="SAPBEXexcCritical6 2 22 2" xfId="25242"/>
    <cellStyle name="SAPBEXexcCritical6 2 22 3" xfId="25243"/>
    <cellStyle name="SAPBEXexcCritical6 2 23" xfId="25244"/>
    <cellStyle name="SAPBEXexcCritical6 2 24" xfId="25245"/>
    <cellStyle name="SAPBEXexcCritical6 2 25" xfId="25246"/>
    <cellStyle name="SAPBEXexcCritical6 2 26" xfId="25247"/>
    <cellStyle name="SAPBEXexcCritical6 2 3" xfId="25248"/>
    <cellStyle name="SAPBEXexcCritical6 2 3 10" xfId="25249"/>
    <cellStyle name="SAPBEXexcCritical6 2 3 2" xfId="25250"/>
    <cellStyle name="SAPBEXexcCritical6 2 3 2 2" xfId="25251"/>
    <cellStyle name="SAPBEXexcCritical6 2 3 2 2 2" xfId="25252"/>
    <cellStyle name="SAPBEXexcCritical6 2 3 2 3" xfId="25253"/>
    <cellStyle name="SAPBEXexcCritical6 2 3 2 4" xfId="25254"/>
    <cellStyle name="SAPBEXexcCritical6 2 3 3" xfId="25255"/>
    <cellStyle name="SAPBEXexcCritical6 2 3 3 2" xfId="25256"/>
    <cellStyle name="SAPBEXexcCritical6 2 3 4" xfId="25257"/>
    <cellStyle name="SAPBEXexcCritical6 2 3 4 2" xfId="25258"/>
    <cellStyle name="SAPBEXexcCritical6 2 3 5" xfId="25259"/>
    <cellStyle name="SAPBEXexcCritical6 2 3 5 2" xfId="25260"/>
    <cellStyle name="SAPBEXexcCritical6 2 3 6" xfId="25261"/>
    <cellStyle name="SAPBEXexcCritical6 2 3 6 2" xfId="25262"/>
    <cellStyle name="SAPBEXexcCritical6 2 3 6 3" xfId="25263"/>
    <cellStyle name="SAPBEXexcCritical6 2 3 7" xfId="25264"/>
    <cellStyle name="SAPBEXexcCritical6 2 3 8" xfId="25265"/>
    <cellStyle name="SAPBEXexcCritical6 2 3 9" xfId="25266"/>
    <cellStyle name="SAPBEXexcCritical6 2 4" xfId="25267"/>
    <cellStyle name="SAPBEXexcCritical6 2 4 10" xfId="25268"/>
    <cellStyle name="SAPBEXexcCritical6 2 4 2" xfId="25269"/>
    <cellStyle name="SAPBEXexcCritical6 2 4 2 2" xfId="25270"/>
    <cellStyle name="SAPBEXexcCritical6 2 4 2 2 2" xfId="25271"/>
    <cellStyle name="SAPBEXexcCritical6 2 4 2 3" xfId="25272"/>
    <cellStyle name="SAPBEXexcCritical6 2 4 2 4" xfId="25273"/>
    <cellStyle name="SAPBEXexcCritical6 2 4 3" xfId="25274"/>
    <cellStyle name="SAPBEXexcCritical6 2 4 3 2" xfId="25275"/>
    <cellStyle name="SAPBEXexcCritical6 2 4 4" xfId="25276"/>
    <cellStyle name="SAPBEXexcCritical6 2 4 4 2" xfId="25277"/>
    <cellStyle name="SAPBEXexcCritical6 2 4 5" xfId="25278"/>
    <cellStyle name="SAPBEXexcCritical6 2 4 5 2" xfId="25279"/>
    <cellStyle name="SAPBEXexcCritical6 2 4 6" xfId="25280"/>
    <cellStyle name="SAPBEXexcCritical6 2 4 6 2" xfId="25281"/>
    <cellStyle name="SAPBEXexcCritical6 2 4 6 3" xfId="25282"/>
    <cellStyle name="SAPBEXexcCritical6 2 4 7" xfId="25283"/>
    <cellStyle name="SAPBEXexcCritical6 2 4 8" xfId="25284"/>
    <cellStyle name="SAPBEXexcCritical6 2 4 9" xfId="25285"/>
    <cellStyle name="SAPBEXexcCritical6 2 5" xfId="25286"/>
    <cellStyle name="SAPBEXexcCritical6 2 5 10" xfId="25287"/>
    <cellStyle name="SAPBEXexcCritical6 2 5 2" xfId="25288"/>
    <cellStyle name="SAPBEXexcCritical6 2 5 2 2" xfId="25289"/>
    <cellStyle name="SAPBEXexcCritical6 2 5 2 2 2" xfId="25290"/>
    <cellStyle name="SAPBEXexcCritical6 2 5 2 3" xfId="25291"/>
    <cellStyle name="SAPBEXexcCritical6 2 5 2 4" xfId="25292"/>
    <cellStyle name="SAPBEXexcCritical6 2 5 3" xfId="25293"/>
    <cellStyle name="SAPBEXexcCritical6 2 5 3 2" xfId="25294"/>
    <cellStyle name="SAPBEXexcCritical6 2 5 4" xfId="25295"/>
    <cellStyle name="SAPBEXexcCritical6 2 5 4 2" xfId="25296"/>
    <cellStyle name="SAPBEXexcCritical6 2 5 5" xfId="25297"/>
    <cellStyle name="SAPBEXexcCritical6 2 5 5 2" xfId="25298"/>
    <cellStyle name="SAPBEXexcCritical6 2 5 6" xfId="25299"/>
    <cellStyle name="SAPBEXexcCritical6 2 5 6 2" xfId="25300"/>
    <cellStyle name="SAPBEXexcCritical6 2 5 6 3" xfId="25301"/>
    <cellStyle name="SAPBEXexcCritical6 2 5 7" xfId="25302"/>
    <cellStyle name="SAPBEXexcCritical6 2 5 8" xfId="25303"/>
    <cellStyle name="SAPBEXexcCritical6 2 5 9" xfId="25304"/>
    <cellStyle name="SAPBEXexcCritical6 2 6" xfId="25305"/>
    <cellStyle name="SAPBEXexcCritical6 2 6 10" xfId="25306"/>
    <cellStyle name="SAPBEXexcCritical6 2 6 2" xfId="25307"/>
    <cellStyle name="SAPBEXexcCritical6 2 6 2 2" xfId="25308"/>
    <cellStyle name="SAPBEXexcCritical6 2 6 2 2 2" xfId="25309"/>
    <cellStyle name="SAPBEXexcCritical6 2 6 2 3" xfId="25310"/>
    <cellStyle name="SAPBEXexcCritical6 2 6 2 4" xfId="25311"/>
    <cellStyle name="SAPBEXexcCritical6 2 6 3" xfId="25312"/>
    <cellStyle name="SAPBEXexcCritical6 2 6 3 2" xfId="25313"/>
    <cellStyle name="SAPBEXexcCritical6 2 6 4" xfId="25314"/>
    <cellStyle name="SAPBEXexcCritical6 2 6 4 2" xfId="25315"/>
    <cellStyle name="SAPBEXexcCritical6 2 6 5" xfId="25316"/>
    <cellStyle name="SAPBEXexcCritical6 2 6 5 2" xfId="25317"/>
    <cellStyle name="SAPBEXexcCritical6 2 6 6" xfId="25318"/>
    <cellStyle name="SAPBEXexcCritical6 2 6 6 2" xfId="25319"/>
    <cellStyle name="SAPBEXexcCritical6 2 6 6 3" xfId="25320"/>
    <cellStyle name="SAPBEXexcCritical6 2 6 7" xfId="25321"/>
    <cellStyle name="SAPBEXexcCritical6 2 6 8" xfId="25322"/>
    <cellStyle name="SAPBEXexcCritical6 2 6 9" xfId="25323"/>
    <cellStyle name="SAPBEXexcCritical6 2 7" xfId="25324"/>
    <cellStyle name="SAPBEXexcCritical6 2 7 10" xfId="25325"/>
    <cellStyle name="SAPBEXexcCritical6 2 7 2" xfId="25326"/>
    <cellStyle name="SAPBEXexcCritical6 2 7 2 2" xfId="25327"/>
    <cellStyle name="SAPBEXexcCritical6 2 7 2 2 2" xfId="25328"/>
    <cellStyle name="SAPBEXexcCritical6 2 7 2 3" xfId="25329"/>
    <cellStyle name="SAPBEXexcCritical6 2 7 2 4" xfId="25330"/>
    <cellStyle name="SAPBEXexcCritical6 2 7 3" xfId="25331"/>
    <cellStyle name="SAPBEXexcCritical6 2 7 3 2" xfId="25332"/>
    <cellStyle name="SAPBEXexcCritical6 2 7 4" xfId="25333"/>
    <cellStyle name="SAPBEXexcCritical6 2 7 4 2" xfId="25334"/>
    <cellStyle name="SAPBEXexcCritical6 2 7 5" xfId="25335"/>
    <cellStyle name="SAPBEXexcCritical6 2 7 5 2" xfId="25336"/>
    <cellStyle name="SAPBEXexcCritical6 2 7 6" xfId="25337"/>
    <cellStyle name="SAPBEXexcCritical6 2 7 6 2" xfId="25338"/>
    <cellStyle name="SAPBEXexcCritical6 2 7 6 3" xfId="25339"/>
    <cellStyle name="SAPBEXexcCritical6 2 7 7" xfId="25340"/>
    <cellStyle name="SAPBEXexcCritical6 2 7 8" xfId="25341"/>
    <cellStyle name="SAPBEXexcCritical6 2 7 9" xfId="25342"/>
    <cellStyle name="SAPBEXexcCritical6 2 8" xfId="25343"/>
    <cellStyle name="SAPBEXexcCritical6 2 8 10" xfId="25344"/>
    <cellStyle name="SAPBEXexcCritical6 2 8 2" xfId="25345"/>
    <cellStyle name="SAPBEXexcCritical6 2 8 2 2" xfId="25346"/>
    <cellStyle name="SAPBEXexcCritical6 2 8 2 2 2" xfId="25347"/>
    <cellStyle name="SAPBEXexcCritical6 2 8 2 3" xfId="25348"/>
    <cellStyle name="SAPBEXexcCritical6 2 8 2 4" xfId="25349"/>
    <cellStyle name="SAPBEXexcCritical6 2 8 3" xfId="25350"/>
    <cellStyle name="SAPBEXexcCritical6 2 8 3 2" xfId="25351"/>
    <cellStyle name="SAPBEXexcCritical6 2 8 4" xfId="25352"/>
    <cellStyle name="SAPBEXexcCritical6 2 8 4 2" xfId="25353"/>
    <cellStyle name="SAPBEXexcCritical6 2 8 5" xfId="25354"/>
    <cellStyle name="SAPBEXexcCritical6 2 8 5 2" xfId="25355"/>
    <cellStyle name="SAPBEXexcCritical6 2 8 6" xfId="25356"/>
    <cellStyle name="SAPBEXexcCritical6 2 8 6 2" xfId="25357"/>
    <cellStyle name="SAPBEXexcCritical6 2 8 6 3" xfId="25358"/>
    <cellStyle name="SAPBEXexcCritical6 2 8 7" xfId="25359"/>
    <cellStyle name="SAPBEXexcCritical6 2 8 8" xfId="25360"/>
    <cellStyle name="SAPBEXexcCritical6 2 8 9" xfId="25361"/>
    <cellStyle name="SAPBEXexcCritical6 2 9" xfId="25362"/>
    <cellStyle name="SAPBEXexcCritical6 2 9 10" xfId="25363"/>
    <cellStyle name="SAPBEXexcCritical6 2 9 2" xfId="25364"/>
    <cellStyle name="SAPBEXexcCritical6 2 9 2 2" xfId="25365"/>
    <cellStyle name="SAPBEXexcCritical6 2 9 2 2 2" xfId="25366"/>
    <cellStyle name="SAPBEXexcCritical6 2 9 2 3" xfId="25367"/>
    <cellStyle name="SAPBEXexcCritical6 2 9 2 4" xfId="25368"/>
    <cellStyle name="SAPBEXexcCritical6 2 9 3" xfId="25369"/>
    <cellStyle name="SAPBEXexcCritical6 2 9 3 2" xfId="25370"/>
    <cellStyle name="SAPBEXexcCritical6 2 9 4" xfId="25371"/>
    <cellStyle name="SAPBEXexcCritical6 2 9 4 2" xfId="25372"/>
    <cellStyle name="SAPBEXexcCritical6 2 9 5" xfId="25373"/>
    <cellStyle name="SAPBEXexcCritical6 2 9 5 2" xfId="25374"/>
    <cellStyle name="SAPBEXexcCritical6 2 9 6" xfId="25375"/>
    <cellStyle name="SAPBEXexcCritical6 2 9 6 2" xfId="25376"/>
    <cellStyle name="SAPBEXexcCritical6 2 9 6 3" xfId="25377"/>
    <cellStyle name="SAPBEXexcCritical6 2 9 7" xfId="25378"/>
    <cellStyle name="SAPBEXexcCritical6 2 9 8" xfId="25379"/>
    <cellStyle name="SAPBEXexcCritical6 2 9 9" xfId="25380"/>
    <cellStyle name="SAPBEXexcCritical6 3" xfId="25381"/>
    <cellStyle name="SAPBEXexcCritical6 3 10" xfId="25382"/>
    <cellStyle name="SAPBEXexcCritical6 3 2" xfId="25383"/>
    <cellStyle name="SAPBEXexcCritical6 3 2 2" xfId="25384"/>
    <cellStyle name="SAPBEXexcCritical6 3 2 2 2" xfId="25385"/>
    <cellStyle name="SAPBEXexcCritical6 3 2 3" xfId="25386"/>
    <cellStyle name="SAPBEXexcCritical6 3 2 4" xfId="25387"/>
    <cellStyle name="SAPBEXexcCritical6 3 3" xfId="25388"/>
    <cellStyle name="SAPBEXexcCritical6 3 3 2" xfId="25389"/>
    <cellStyle name="SAPBEXexcCritical6 3 4" xfId="25390"/>
    <cellStyle name="SAPBEXexcCritical6 3 4 2" xfId="25391"/>
    <cellStyle name="SAPBEXexcCritical6 3 5" xfId="25392"/>
    <cellStyle name="SAPBEXexcCritical6 3 5 2" xfId="25393"/>
    <cellStyle name="SAPBEXexcCritical6 3 6" xfId="25394"/>
    <cellStyle name="SAPBEXexcCritical6 3 6 2" xfId="25395"/>
    <cellStyle name="SAPBEXexcCritical6 3 6 3" xfId="25396"/>
    <cellStyle name="SAPBEXexcCritical6 3 7" xfId="25397"/>
    <cellStyle name="SAPBEXexcCritical6 3 8" xfId="25398"/>
    <cellStyle name="SAPBEXexcCritical6 3 9" xfId="25399"/>
    <cellStyle name="SAPBEXexcCritical6 4" xfId="25400"/>
    <cellStyle name="SAPBEXexcCritical6 4 10" xfId="25401"/>
    <cellStyle name="SAPBEXexcCritical6 4 2" xfId="25402"/>
    <cellStyle name="SAPBEXexcCritical6 4 2 2" xfId="25403"/>
    <cellStyle name="SAPBEXexcCritical6 4 2 2 2" xfId="25404"/>
    <cellStyle name="SAPBEXexcCritical6 4 2 3" xfId="25405"/>
    <cellStyle name="SAPBEXexcCritical6 4 2 4" xfId="25406"/>
    <cellStyle name="SAPBEXexcCritical6 4 3" xfId="25407"/>
    <cellStyle name="SAPBEXexcCritical6 4 3 2" xfId="25408"/>
    <cellStyle name="SAPBEXexcCritical6 4 4" xfId="25409"/>
    <cellStyle name="SAPBEXexcCritical6 4 4 2" xfId="25410"/>
    <cellStyle name="SAPBEXexcCritical6 4 5" xfId="25411"/>
    <cellStyle name="SAPBEXexcCritical6 4 5 2" xfId="25412"/>
    <cellStyle name="SAPBEXexcCritical6 4 6" xfId="25413"/>
    <cellStyle name="SAPBEXexcCritical6 4 6 2" xfId="25414"/>
    <cellStyle name="SAPBEXexcCritical6 4 6 3" xfId="25415"/>
    <cellStyle name="SAPBEXexcCritical6 4 7" xfId="25416"/>
    <cellStyle name="SAPBEXexcCritical6 4 8" xfId="25417"/>
    <cellStyle name="SAPBEXexcCritical6 4 9" xfId="25418"/>
    <cellStyle name="SAPBEXexcCritical6 5" xfId="25419"/>
    <cellStyle name="SAPBEXexcCritical6 5 10" xfId="25420"/>
    <cellStyle name="SAPBEXexcCritical6 5 2" xfId="25421"/>
    <cellStyle name="SAPBEXexcCritical6 5 2 2" xfId="25422"/>
    <cellStyle name="SAPBEXexcCritical6 5 2 2 2" xfId="25423"/>
    <cellStyle name="SAPBEXexcCritical6 5 2 3" xfId="25424"/>
    <cellStyle name="SAPBEXexcCritical6 5 2 4" xfId="25425"/>
    <cellStyle name="SAPBEXexcCritical6 5 3" xfId="25426"/>
    <cellStyle name="SAPBEXexcCritical6 5 3 2" xfId="25427"/>
    <cellStyle name="SAPBEXexcCritical6 5 4" xfId="25428"/>
    <cellStyle name="SAPBEXexcCritical6 5 4 2" xfId="25429"/>
    <cellStyle name="SAPBEXexcCritical6 5 5" xfId="25430"/>
    <cellStyle name="SAPBEXexcCritical6 5 5 2" xfId="25431"/>
    <cellStyle name="SAPBEXexcCritical6 5 6" xfId="25432"/>
    <cellStyle name="SAPBEXexcCritical6 5 6 2" xfId="25433"/>
    <cellStyle name="SAPBEXexcCritical6 5 6 3" xfId="25434"/>
    <cellStyle name="SAPBEXexcCritical6 5 7" xfId="25435"/>
    <cellStyle name="SAPBEXexcCritical6 5 8" xfId="25436"/>
    <cellStyle name="SAPBEXexcCritical6 5 9" xfId="25437"/>
    <cellStyle name="SAPBEXexcCritical6 6" xfId="25438"/>
    <cellStyle name="SAPBEXexcCritical6 6 10" xfId="25439"/>
    <cellStyle name="SAPBEXexcCritical6 6 2" xfId="25440"/>
    <cellStyle name="SAPBEXexcCritical6 6 2 2" xfId="25441"/>
    <cellStyle name="SAPBEXexcCritical6 6 2 2 2" xfId="25442"/>
    <cellStyle name="SAPBEXexcCritical6 6 2 3" xfId="25443"/>
    <cellStyle name="SAPBEXexcCritical6 6 2 4" xfId="25444"/>
    <cellStyle name="SAPBEXexcCritical6 6 3" xfId="25445"/>
    <cellStyle name="SAPBEXexcCritical6 6 3 2" xfId="25446"/>
    <cellStyle name="SAPBEXexcCritical6 6 4" xfId="25447"/>
    <cellStyle name="SAPBEXexcCritical6 6 4 2" xfId="25448"/>
    <cellStyle name="SAPBEXexcCritical6 6 5" xfId="25449"/>
    <cellStyle name="SAPBEXexcCritical6 6 5 2" xfId="25450"/>
    <cellStyle name="SAPBEXexcCritical6 6 6" xfId="25451"/>
    <cellStyle name="SAPBEXexcCritical6 6 6 2" xfId="25452"/>
    <cellStyle name="SAPBEXexcCritical6 6 6 3" xfId="25453"/>
    <cellStyle name="SAPBEXexcCritical6 6 7" xfId="25454"/>
    <cellStyle name="SAPBEXexcCritical6 6 8" xfId="25455"/>
    <cellStyle name="SAPBEXexcCritical6 6 9" xfId="25456"/>
    <cellStyle name="SAPBEXexcCritical6 7" xfId="25457"/>
    <cellStyle name="SAPBEXexcCritical6 7 10" xfId="25458"/>
    <cellStyle name="SAPBEXexcCritical6 7 2" xfId="25459"/>
    <cellStyle name="SAPBEXexcCritical6 7 2 2" xfId="25460"/>
    <cellStyle name="SAPBEXexcCritical6 7 2 2 2" xfId="25461"/>
    <cellStyle name="SAPBEXexcCritical6 7 2 3" xfId="25462"/>
    <cellStyle name="SAPBEXexcCritical6 7 2 4" xfId="25463"/>
    <cellStyle name="SAPBEXexcCritical6 7 3" xfId="25464"/>
    <cellStyle name="SAPBEXexcCritical6 7 3 2" xfId="25465"/>
    <cellStyle name="SAPBEXexcCritical6 7 4" xfId="25466"/>
    <cellStyle name="SAPBEXexcCritical6 7 4 2" xfId="25467"/>
    <cellStyle name="SAPBEXexcCritical6 7 5" xfId="25468"/>
    <cellStyle name="SAPBEXexcCritical6 7 5 2" xfId="25469"/>
    <cellStyle name="SAPBEXexcCritical6 7 6" xfId="25470"/>
    <cellStyle name="SAPBEXexcCritical6 7 6 2" xfId="25471"/>
    <cellStyle name="SAPBEXexcCritical6 7 6 3" xfId="25472"/>
    <cellStyle name="SAPBEXexcCritical6 7 7" xfId="25473"/>
    <cellStyle name="SAPBEXexcCritical6 7 8" xfId="25474"/>
    <cellStyle name="SAPBEXexcCritical6 7 9" xfId="25475"/>
    <cellStyle name="SAPBEXexcCritical6 8" xfId="25476"/>
    <cellStyle name="SAPBEXexcCritical6 8 10" xfId="25477"/>
    <cellStyle name="SAPBEXexcCritical6 8 2" xfId="25478"/>
    <cellStyle name="SAPBEXexcCritical6 8 2 2" xfId="25479"/>
    <cellStyle name="SAPBEXexcCritical6 8 2 2 2" xfId="25480"/>
    <cellStyle name="SAPBEXexcCritical6 8 2 3" xfId="25481"/>
    <cellStyle name="SAPBEXexcCritical6 8 2 4" xfId="25482"/>
    <cellStyle name="SAPBEXexcCritical6 8 3" xfId="25483"/>
    <cellStyle name="SAPBEXexcCritical6 8 3 2" xfId="25484"/>
    <cellStyle name="SAPBEXexcCritical6 8 4" xfId="25485"/>
    <cellStyle name="SAPBEXexcCritical6 8 4 2" xfId="25486"/>
    <cellStyle name="SAPBEXexcCritical6 8 5" xfId="25487"/>
    <cellStyle name="SAPBEXexcCritical6 8 5 2" xfId="25488"/>
    <cellStyle name="SAPBEXexcCritical6 8 6" xfId="25489"/>
    <cellStyle name="SAPBEXexcCritical6 8 6 2" xfId="25490"/>
    <cellStyle name="SAPBEXexcCritical6 8 6 3" xfId="25491"/>
    <cellStyle name="SAPBEXexcCritical6 8 7" xfId="25492"/>
    <cellStyle name="SAPBEXexcCritical6 8 8" xfId="25493"/>
    <cellStyle name="SAPBEXexcCritical6 8 9" xfId="25494"/>
    <cellStyle name="SAPBEXexcCritical6 9" xfId="25495"/>
    <cellStyle name="SAPBEXexcCritical6 9 2" xfId="25496"/>
    <cellStyle name="SAPBEXexcCritical6 9 2 2" xfId="25497"/>
    <cellStyle name="SAPBEXexcCritical6 9 3" xfId="25498"/>
    <cellStyle name="SAPBEXexcCritical6 9 4" xfId="25499"/>
    <cellStyle name="SAPBEXexcCritical6_20110918_Additional measures_ECB" xfId="25500"/>
    <cellStyle name="SAPBEXexcGood" xfId="25501"/>
    <cellStyle name="SAPBEXexcGood1" xfId="25502"/>
    <cellStyle name="SAPBEXexcGood1 10" xfId="25503"/>
    <cellStyle name="SAPBEXexcGood1 10 2" xfId="25504"/>
    <cellStyle name="SAPBEXexcGood1 11" xfId="25505"/>
    <cellStyle name="SAPBEXexcGood1 11 2" xfId="25506"/>
    <cellStyle name="SAPBEXexcGood1 12" xfId="25507"/>
    <cellStyle name="SAPBEXexcGood1 12 2" xfId="25508"/>
    <cellStyle name="SAPBEXexcGood1 13" xfId="25509"/>
    <cellStyle name="SAPBEXexcGood1 13 2" xfId="25510"/>
    <cellStyle name="SAPBEXexcGood1 13 3" xfId="25511"/>
    <cellStyle name="SAPBEXexcGood1 14" xfId="25512"/>
    <cellStyle name="SAPBEXexcGood1 15" xfId="25513"/>
    <cellStyle name="SAPBEXexcGood1 16" xfId="25514"/>
    <cellStyle name="SAPBEXexcGood1 17" xfId="25515"/>
    <cellStyle name="SAPBEXexcGood1 2" xfId="25516"/>
    <cellStyle name="SAPBEXexcGood1 2 10" xfId="25517"/>
    <cellStyle name="SAPBEXexcGood1 2 10 10" xfId="25518"/>
    <cellStyle name="SAPBEXexcGood1 2 10 2" xfId="25519"/>
    <cellStyle name="SAPBEXexcGood1 2 10 2 2" xfId="25520"/>
    <cellStyle name="SAPBEXexcGood1 2 10 2 2 2" xfId="25521"/>
    <cellStyle name="SAPBEXexcGood1 2 10 2 3" xfId="25522"/>
    <cellStyle name="SAPBEXexcGood1 2 10 2 4" xfId="25523"/>
    <cellStyle name="SAPBEXexcGood1 2 10 3" xfId="25524"/>
    <cellStyle name="SAPBEXexcGood1 2 10 3 2" xfId="25525"/>
    <cellStyle name="SAPBEXexcGood1 2 10 4" xfId="25526"/>
    <cellStyle name="SAPBEXexcGood1 2 10 4 2" xfId="25527"/>
    <cellStyle name="SAPBEXexcGood1 2 10 5" xfId="25528"/>
    <cellStyle name="SAPBEXexcGood1 2 10 5 2" xfId="25529"/>
    <cellStyle name="SAPBEXexcGood1 2 10 6" xfId="25530"/>
    <cellStyle name="SAPBEXexcGood1 2 10 6 2" xfId="25531"/>
    <cellStyle name="SAPBEXexcGood1 2 10 6 3" xfId="25532"/>
    <cellStyle name="SAPBEXexcGood1 2 10 7" xfId="25533"/>
    <cellStyle name="SAPBEXexcGood1 2 10 8" xfId="25534"/>
    <cellStyle name="SAPBEXexcGood1 2 10 9" xfId="25535"/>
    <cellStyle name="SAPBEXexcGood1 2 11" xfId="25536"/>
    <cellStyle name="SAPBEXexcGood1 2 11 10" xfId="25537"/>
    <cellStyle name="SAPBEXexcGood1 2 11 2" xfId="25538"/>
    <cellStyle name="SAPBEXexcGood1 2 11 2 2" xfId="25539"/>
    <cellStyle name="SAPBEXexcGood1 2 11 2 2 2" xfId="25540"/>
    <cellStyle name="SAPBEXexcGood1 2 11 2 3" xfId="25541"/>
    <cellStyle name="SAPBEXexcGood1 2 11 2 4" xfId="25542"/>
    <cellStyle name="SAPBEXexcGood1 2 11 3" xfId="25543"/>
    <cellStyle name="SAPBEXexcGood1 2 11 3 2" xfId="25544"/>
    <cellStyle name="SAPBEXexcGood1 2 11 4" xfId="25545"/>
    <cellStyle name="SAPBEXexcGood1 2 11 4 2" xfId="25546"/>
    <cellStyle name="SAPBEXexcGood1 2 11 5" xfId="25547"/>
    <cellStyle name="SAPBEXexcGood1 2 11 5 2" xfId="25548"/>
    <cellStyle name="SAPBEXexcGood1 2 11 6" xfId="25549"/>
    <cellStyle name="SAPBEXexcGood1 2 11 6 2" xfId="25550"/>
    <cellStyle name="SAPBEXexcGood1 2 11 6 3" xfId="25551"/>
    <cellStyle name="SAPBEXexcGood1 2 11 7" xfId="25552"/>
    <cellStyle name="SAPBEXexcGood1 2 11 8" xfId="25553"/>
    <cellStyle name="SAPBEXexcGood1 2 11 9" xfId="25554"/>
    <cellStyle name="SAPBEXexcGood1 2 12" xfId="25555"/>
    <cellStyle name="SAPBEXexcGood1 2 12 10" xfId="25556"/>
    <cellStyle name="SAPBEXexcGood1 2 12 2" xfId="25557"/>
    <cellStyle name="SAPBEXexcGood1 2 12 2 2" xfId="25558"/>
    <cellStyle name="SAPBEXexcGood1 2 12 2 2 2" xfId="25559"/>
    <cellStyle name="SAPBEXexcGood1 2 12 2 3" xfId="25560"/>
    <cellStyle name="SAPBEXexcGood1 2 12 2 4" xfId="25561"/>
    <cellStyle name="SAPBEXexcGood1 2 12 3" xfId="25562"/>
    <cellStyle name="SAPBEXexcGood1 2 12 3 2" xfId="25563"/>
    <cellStyle name="SAPBEXexcGood1 2 12 4" xfId="25564"/>
    <cellStyle name="SAPBEXexcGood1 2 12 4 2" xfId="25565"/>
    <cellStyle name="SAPBEXexcGood1 2 12 5" xfId="25566"/>
    <cellStyle name="SAPBEXexcGood1 2 12 5 2" xfId="25567"/>
    <cellStyle name="SAPBEXexcGood1 2 12 6" xfId="25568"/>
    <cellStyle name="SAPBEXexcGood1 2 12 6 2" xfId="25569"/>
    <cellStyle name="SAPBEXexcGood1 2 12 6 3" xfId="25570"/>
    <cellStyle name="SAPBEXexcGood1 2 12 7" xfId="25571"/>
    <cellStyle name="SAPBEXexcGood1 2 12 8" xfId="25572"/>
    <cellStyle name="SAPBEXexcGood1 2 12 9" xfId="25573"/>
    <cellStyle name="SAPBEXexcGood1 2 13" xfId="25574"/>
    <cellStyle name="SAPBEXexcGood1 2 13 10" xfId="25575"/>
    <cellStyle name="SAPBEXexcGood1 2 13 2" xfId="25576"/>
    <cellStyle name="SAPBEXexcGood1 2 13 2 2" xfId="25577"/>
    <cellStyle name="SAPBEXexcGood1 2 13 2 2 2" xfId="25578"/>
    <cellStyle name="SAPBEXexcGood1 2 13 2 3" xfId="25579"/>
    <cellStyle name="SAPBEXexcGood1 2 13 2 4" xfId="25580"/>
    <cellStyle name="SAPBEXexcGood1 2 13 3" xfId="25581"/>
    <cellStyle name="SAPBEXexcGood1 2 13 3 2" xfId="25582"/>
    <cellStyle name="SAPBEXexcGood1 2 13 4" xfId="25583"/>
    <cellStyle name="SAPBEXexcGood1 2 13 4 2" xfId="25584"/>
    <cellStyle name="SAPBEXexcGood1 2 13 5" xfId="25585"/>
    <cellStyle name="SAPBEXexcGood1 2 13 5 2" xfId="25586"/>
    <cellStyle name="SAPBEXexcGood1 2 13 6" xfId="25587"/>
    <cellStyle name="SAPBEXexcGood1 2 13 6 2" xfId="25588"/>
    <cellStyle name="SAPBEXexcGood1 2 13 6 3" xfId="25589"/>
    <cellStyle name="SAPBEXexcGood1 2 13 7" xfId="25590"/>
    <cellStyle name="SAPBEXexcGood1 2 13 8" xfId="25591"/>
    <cellStyle name="SAPBEXexcGood1 2 13 9" xfId="25592"/>
    <cellStyle name="SAPBEXexcGood1 2 14" xfId="25593"/>
    <cellStyle name="SAPBEXexcGood1 2 14 10" xfId="25594"/>
    <cellStyle name="SAPBEXexcGood1 2 14 2" xfId="25595"/>
    <cellStyle name="SAPBEXexcGood1 2 14 2 2" xfId="25596"/>
    <cellStyle name="SAPBEXexcGood1 2 14 2 2 2" xfId="25597"/>
    <cellStyle name="SAPBEXexcGood1 2 14 2 3" xfId="25598"/>
    <cellStyle name="SAPBEXexcGood1 2 14 2 4" xfId="25599"/>
    <cellStyle name="SAPBEXexcGood1 2 14 3" xfId="25600"/>
    <cellStyle name="SAPBEXexcGood1 2 14 3 2" xfId="25601"/>
    <cellStyle name="SAPBEXexcGood1 2 14 4" xfId="25602"/>
    <cellStyle name="SAPBEXexcGood1 2 14 4 2" xfId="25603"/>
    <cellStyle name="SAPBEXexcGood1 2 14 5" xfId="25604"/>
    <cellStyle name="SAPBEXexcGood1 2 14 5 2" xfId="25605"/>
    <cellStyle name="SAPBEXexcGood1 2 14 6" xfId="25606"/>
    <cellStyle name="SAPBEXexcGood1 2 14 6 2" xfId="25607"/>
    <cellStyle name="SAPBEXexcGood1 2 14 6 3" xfId="25608"/>
    <cellStyle name="SAPBEXexcGood1 2 14 7" xfId="25609"/>
    <cellStyle name="SAPBEXexcGood1 2 14 8" xfId="25610"/>
    <cellStyle name="SAPBEXexcGood1 2 14 9" xfId="25611"/>
    <cellStyle name="SAPBEXexcGood1 2 15" xfId="25612"/>
    <cellStyle name="SAPBEXexcGood1 2 15 10" xfId="25613"/>
    <cellStyle name="SAPBEXexcGood1 2 15 2" xfId="25614"/>
    <cellStyle name="SAPBEXexcGood1 2 15 2 2" xfId="25615"/>
    <cellStyle name="SAPBEXexcGood1 2 15 2 2 2" xfId="25616"/>
    <cellStyle name="SAPBEXexcGood1 2 15 2 3" xfId="25617"/>
    <cellStyle name="SAPBEXexcGood1 2 15 2 4" xfId="25618"/>
    <cellStyle name="SAPBEXexcGood1 2 15 3" xfId="25619"/>
    <cellStyle name="SAPBEXexcGood1 2 15 3 2" xfId="25620"/>
    <cellStyle name="SAPBEXexcGood1 2 15 4" xfId="25621"/>
    <cellStyle name="SAPBEXexcGood1 2 15 4 2" xfId="25622"/>
    <cellStyle name="SAPBEXexcGood1 2 15 5" xfId="25623"/>
    <cellStyle name="SAPBEXexcGood1 2 15 5 2" xfId="25624"/>
    <cellStyle name="SAPBEXexcGood1 2 15 6" xfId="25625"/>
    <cellStyle name="SAPBEXexcGood1 2 15 6 2" xfId="25626"/>
    <cellStyle name="SAPBEXexcGood1 2 15 6 3" xfId="25627"/>
    <cellStyle name="SAPBEXexcGood1 2 15 7" xfId="25628"/>
    <cellStyle name="SAPBEXexcGood1 2 15 8" xfId="25629"/>
    <cellStyle name="SAPBEXexcGood1 2 15 9" xfId="25630"/>
    <cellStyle name="SAPBEXexcGood1 2 16" xfId="25631"/>
    <cellStyle name="SAPBEXexcGood1 2 16 10" xfId="25632"/>
    <cellStyle name="SAPBEXexcGood1 2 16 2" xfId="25633"/>
    <cellStyle name="SAPBEXexcGood1 2 16 2 2" xfId="25634"/>
    <cellStyle name="SAPBEXexcGood1 2 16 2 2 2" xfId="25635"/>
    <cellStyle name="SAPBEXexcGood1 2 16 2 3" xfId="25636"/>
    <cellStyle name="SAPBEXexcGood1 2 16 2 4" xfId="25637"/>
    <cellStyle name="SAPBEXexcGood1 2 16 3" xfId="25638"/>
    <cellStyle name="SAPBEXexcGood1 2 16 3 2" xfId="25639"/>
    <cellStyle name="SAPBEXexcGood1 2 16 4" xfId="25640"/>
    <cellStyle name="SAPBEXexcGood1 2 16 4 2" xfId="25641"/>
    <cellStyle name="SAPBEXexcGood1 2 16 5" xfId="25642"/>
    <cellStyle name="SAPBEXexcGood1 2 16 5 2" xfId="25643"/>
    <cellStyle name="SAPBEXexcGood1 2 16 6" xfId="25644"/>
    <cellStyle name="SAPBEXexcGood1 2 16 6 2" xfId="25645"/>
    <cellStyle name="SAPBEXexcGood1 2 16 6 3" xfId="25646"/>
    <cellStyle name="SAPBEXexcGood1 2 16 7" xfId="25647"/>
    <cellStyle name="SAPBEXexcGood1 2 16 8" xfId="25648"/>
    <cellStyle name="SAPBEXexcGood1 2 16 9" xfId="25649"/>
    <cellStyle name="SAPBEXexcGood1 2 17" xfId="25650"/>
    <cellStyle name="SAPBEXexcGood1 2 17 10" xfId="25651"/>
    <cellStyle name="SAPBEXexcGood1 2 17 2" xfId="25652"/>
    <cellStyle name="SAPBEXexcGood1 2 17 2 2" xfId="25653"/>
    <cellStyle name="SAPBEXexcGood1 2 17 2 2 2" xfId="25654"/>
    <cellStyle name="SAPBEXexcGood1 2 17 2 3" xfId="25655"/>
    <cellStyle name="SAPBEXexcGood1 2 17 2 4" xfId="25656"/>
    <cellStyle name="SAPBEXexcGood1 2 17 3" xfId="25657"/>
    <cellStyle name="SAPBEXexcGood1 2 17 3 2" xfId="25658"/>
    <cellStyle name="SAPBEXexcGood1 2 17 4" xfId="25659"/>
    <cellStyle name="SAPBEXexcGood1 2 17 4 2" xfId="25660"/>
    <cellStyle name="SAPBEXexcGood1 2 17 5" xfId="25661"/>
    <cellStyle name="SAPBEXexcGood1 2 17 5 2" xfId="25662"/>
    <cellStyle name="SAPBEXexcGood1 2 17 6" xfId="25663"/>
    <cellStyle name="SAPBEXexcGood1 2 17 6 2" xfId="25664"/>
    <cellStyle name="SAPBEXexcGood1 2 17 6 3" xfId="25665"/>
    <cellStyle name="SAPBEXexcGood1 2 17 7" xfId="25666"/>
    <cellStyle name="SAPBEXexcGood1 2 17 8" xfId="25667"/>
    <cellStyle name="SAPBEXexcGood1 2 17 9" xfId="25668"/>
    <cellStyle name="SAPBEXexcGood1 2 18" xfId="25669"/>
    <cellStyle name="SAPBEXexcGood1 2 18 2" xfId="25670"/>
    <cellStyle name="SAPBEXexcGood1 2 18 2 2" xfId="25671"/>
    <cellStyle name="SAPBEXexcGood1 2 18 3" xfId="25672"/>
    <cellStyle name="SAPBEXexcGood1 2 18 4" xfId="25673"/>
    <cellStyle name="SAPBEXexcGood1 2 19" xfId="25674"/>
    <cellStyle name="SAPBEXexcGood1 2 19 2" xfId="25675"/>
    <cellStyle name="SAPBEXexcGood1 2 2" xfId="25676"/>
    <cellStyle name="SAPBEXexcGood1 2 2 10" xfId="25677"/>
    <cellStyle name="SAPBEXexcGood1 2 2 2" xfId="25678"/>
    <cellStyle name="SAPBEXexcGood1 2 2 2 2" xfId="25679"/>
    <cellStyle name="SAPBEXexcGood1 2 2 2 2 2" xfId="25680"/>
    <cellStyle name="SAPBEXexcGood1 2 2 2 3" xfId="25681"/>
    <cellStyle name="SAPBEXexcGood1 2 2 2 4" xfId="25682"/>
    <cellStyle name="SAPBEXexcGood1 2 2 3" xfId="25683"/>
    <cellStyle name="SAPBEXexcGood1 2 2 3 2" xfId="25684"/>
    <cellStyle name="SAPBEXexcGood1 2 2 4" xfId="25685"/>
    <cellStyle name="SAPBEXexcGood1 2 2 4 2" xfId="25686"/>
    <cellStyle name="SAPBEXexcGood1 2 2 5" xfId="25687"/>
    <cellStyle name="SAPBEXexcGood1 2 2 5 2" xfId="25688"/>
    <cellStyle name="SAPBEXexcGood1 2 2 6" xfId="25689"/>
    <cellStyle name="SAPBEXexcGood1 2 2 6 2" xfId="25690"/>
    <cellStyle name="SAPBEXexcGood1 2 2 6 3" xfId="25691"/>
    <cellStyle name="SAPBEXexcGood1 2 2 7" xfId="25692"/>
    <cellStyle name="SAPBEXexcGood1 2 2 8" xfId="25693"/>
    <cellStyle name="SAPBEXexcGood1 2 2 9" xfId="25694"/>
    <cellStyle name="SAPBEXexcGood1 2 20" xfId="25695"/>
    <cellStyle name="SAPBEXexcGood1 2 20 2" xfId="25696"/>
    <cellStyle name="SAPBEXexcGood1 2 21" xfId="25697"/>
    <cellStyle name="SAPBEXexcGood1 2 21 2" xfId="25698"/>
    <cellStyle name="SAPBEXexcGood1 2 22" xfId="25699"/>
    <cellStyle name="SAPBEXexcGood1 2 22 2" xfId="25700"/>
    <cellStyle name="SAPBEXexcGood1 2 22 3" xfId="25701"/>
    <cellStyle name="SAPBEXexcGood1 2 23" xfId="25702"/>
    <cellStyle name="SAPBEXexcGood1 2 24" xfId="25703"/>
    <cellStyle name="SAPBEXexcGood1 2 25" xfId="25704"/>
    <cellStyle name="SAPBEXexcGood1 2 26" xfId="25705"/>
    <cellStyle name="SAPBEXexcGood1 2 3" xfId="25706"/>
    <cellStyle name="SAPBEXexcGood1 2 3 10" xfId="25707"/>
    <cellStyle name="SAPBEXexcGood1 2 3 2" xfId="25708"/>
    <cellStyle name="SAPBEXexcGood1 2 3 2 2" xfId="25709"/>
    <cellStyle name="SAPBEXexcGood1 2 3 2 2 2" xfId="25710"/>
    <cellStyle name="SAPBEXexcGood1 2 3 2 3" xfId="25711"/>
    <cellStyle name="SAPBEXexcGood1 2 3 2 4" xfId="25712"/>
    <cellStyle name="SAPBEXexcGood1 2 3 3" xfId="25713"/>
    <cellStyle name="SAPBEXexcGood1 2 3 3 2" xfId="25714"/>
    <cellStyle name="SAPBEXexcGood1 2 3 4" xfId="25715"/>
    <cellStyle name="SAPBEXexcGood1 2 3 4 2" xfId="25716"/>
    <cellStyle name="SAPBEXexcGood1 2 3 5" xfId="25717"/>
    <cellStyle name="SAPBEXexcGood1 2 3 5 2" xfId="25718"/>
    <cellStyle name="SAPBEXexcGood1 2 3 6" xfId="25719"/>
    <cellStyle name="SAPBEXexcGood1 2 3 6 2" xfId="25720"/>
    <cellStyle name="SAPBEXexcGood1 2 3 6 3" xfId="25721"/>
    <cellStyle name="SAPBEXexcGood1 2 3 7" xfId="25722"/>
    <cellStyle name="SAPBEXexcGood1 2 3 8" xfId="25723"/>
    <cellStyle name="SAPBEXexcGood1 2 3 9" xfId="25724"/>
    <cellStyle name="SAPBEXexcGood1 2 4" xfId="25725"/>
    <cellStyle name="SAPBEXexcGood1 2 4 10" xfId="25726"/>
    <cellStyle name="SAPBEXexcGood1 2 4 2" xfId="25727"/>
    <cellStyle name="SAPBEXexcGood1 2 4 2 2" xfId="25728"/>
    <cellStyle name="SAPBEXexcGood1 2 4 2 2 2" xfId="25729"/>
    <cellStyle name="SAPBEXexcGood1 2 4 2 3" xfId="25730"/>
    <cellStyle name="SAPBEXexcGood1 2 4 2 4" xfId="25731"/>
    <cellStyle name="SAPBEXexcGood1 2 4 3" xfId="25732"/>
    <cellStyle name="SAPBEXexcGood1 2 4 3 2" xfId="25733"/>
    <cellStyle name="SAPBEXexcGood1 2 4 4" xfId="25734"/>
    <cellStyle name="SAPBEXexcGood1 2 4 4 2" xfId="25735"/>
    <cellStyle name="SAPBEXexcGood1 2 4 5" xfId="25736"/>
    <cellStyle name="SAPBEXexcGood1 2 4 5 2" xfId="25737"/>
    <cellStyle name="SAPBEXexcGood1 2 4 6" xfId="25738"/>
    <cellStyle name="SAPBEXexcGood1 2 4 6 2" xfId="25739"/>
    <cellStyle name="SAPBEXexcGood1 2 4 6 3" xfId="25740"/>
    <cellStyle name="SAPBEXexcGood1 2 4 7" xfId="25741"/>
    <cellStyle name="SAPBEXexcGood1 2 4 8" xfId="25742"/>
    <cellStyle name="SAPBEXexcGood1 2 4 9" xfId="25743"/>
    <cellStyle name="SAPBEXexcGood1 2 5" xfId="25744"/>
    <cellStyle name="SAPBEXexcGood1 2 5 10" xfId="25745"/>
    <cellStyle name="SAPBEXexcGood1 2 5 2" xfId="25746"/>
    <cellStyle name="SAPBEXexcGood1 2 5 2 2" xfId="25747"/>
    <cellStyle name="SAPBEXexcGood1 2 5 2 2 2" xfId="25748"/>
    <cellStyle name="SAPBEXexcGood1 2 5 2 3" xfId="25749"/>
    <cellStyle name="SAPBEXexcGood1 2 5 2 4" xfId="25750"/>
    <cellStyle name="SAPBEXexcGood1 2 5 3" xfId="25751"/>
    <cellStyle name="SAPBEXexcGood1 2 5 3 2" xfId="25752"/>
    <cellStyle name="SAPBEXexcGood1 2 5 4" xfId="25753"/>
    <cellStyle name="SAPBEXexcGood1 2 5 4 2" xfId="25754"/>
    <cellStyle name="SAPBEXexcGood1 2 5 5" xfId="25755"/>
    <cellStyle name="SAPBEXexcGood1 2 5 5 2" xfId="25756"/>
    <cellStyle name="SAPBEXexcGood1 2 5 6" xfId="25757"/>
    <cellStyle name="SAPBEXexcGood1 2 5 6 2" xfId="25758"/>
    <cellStyle name="SAPBEXexcGood1 2 5 6 3" xfId="25759"/>
    <cellStyle name="SAPBEXexcGood1 2 5 7" xfId="25760"/>
    <cellStyle name="SAPBEXexcGood1 2 5 8" xfId="25761"/>
    <cellStyle name="SAPBEXexcGood1 2 5 9" xfId="25762"/>
    <cellStyle name="SAPBEXexcGood1 2 6" xfId="25763"/>
    <cellStyle name="SAPBEXexcGood1 2 6 10" xfId="25764"/>
    <cellStyle name="SAPBEXexcGood1 2 6 2" xfId="25765"/>
    <cellStyle name="SAPBEXexcGood1 2 6 2 2" xfId="25766"/>
    <cellStyle name="SAPBEXexcGood1 2 6 2 2 2" xfId="25767"/>
    <cellStyle name="SAPBEXexcGood1 2 6 2 3" xfId="25768"/>
    <cellStyle name="SAPBEXexcGood1 2 6 2 4" xfId="25769"/>
    <cellStyle name="SAPBEXexcGood1 2 6 3" xfId="25770"/>
    <cellStyle name="SAPBEXexcGood1 2 6 3 2" xfId="25771"/>
    <cellStyle name="SAPBEXexcGood1 2 6 4" xfId="25772"/>
    <cellStyle name="SAPBEXexcGood1 2 6 4 2" xfId="25773"/>
    <cellStyle name="SAPBEXexcGood1 2 6 5" xfId="25774"/>
    <cellStyle name="SAPBEXexcGood1 2 6 5 2" xfId="25775"/>
    <cellStyle name="SAPBEXexcGood1 2 6 6" xfId="25776"/>
    <cellStyle name="SAPBEXexcGood1 2 6 6 2" xfId="25777"/>
    <cellStyle name="SAPBEXexcGood1 2 6 6 3" xfId="25778"/>
    <cellStyle name="SAPBEXexcGood1 2 6 7" xfId="25779"/>
    <cellStyle name="SAPBEXexcGood1 2 6 8" xfId="25780"/>
    <cellStyle name="SAPBEXexcGood1 2 6 9" xfId="25781"/>
    <cellStyle name="SAPBEXexcGood1 2 7" xfId="25782"/>
    <cellStyle name="SAPBEXexcGood1 2 7 10" xfId="25783"/>
    <cellStyle name="SAPBEXexcGood1 2 7 2" xfId="25784"/>
    <cellStyle name="SAPBEXexcGood1 2 7 2 2" xfId="25785"/>
    <cellStyle name="SAPBEXexcGood1 2 7 2 2 2" xfId="25786"/>
    <cellStyle name="SAPBEXexcGood1 2 7 2 3" xfId="25787"/>
    <cellStyle name="SAPBEXexcGood1 2 7 2 4" xfId="25788"/>
    <cellStyle name="SAPBEXexcGood1 2 7 3" xfId="25789"/>
    <cellStyle name="SAPBEXexcGood1 2 7 3 2" xfId="25790"/>
    <cellStyle name="SAPBEXexcGood1 2 7 4" xfId="25791"/>
    <cellStyle name="SAPBEXexcGood1 2 7 4 2" xfId="25792"/>
    <cellStyle name="SAPBEXexcGood1 2 7 5" xfId="25793"/>
    <cellStyle name="SAPBEXexcGood1 2 7 5 2" xfId="25794"/>
    <cellStyle name="SAPBEXexcGood1 2 7 6" xfId="25795"/>
    <cellStyle name="SAPBEXexcGood1 2 7 6 2" xfId="25796"/>
    <cellStyle name="SAPBEXexcGood1 2 7 6 3" xfId="25797"/>
    <cellStyle name="SAPBEXexcGood1 2 7 7" xfId="25798"/>
    <cellStyle name="SAPBEXexcGood1 2 7 8" xfId="25799"/>
    <cellStyle name="SAPBEXexcGood1 2 7 9" xfId="25800"/>
    <cellStyle name="SAPBEXexcGood1 2 8" xfId="25801"/>
    <cellStyle name="SAPBEXexcGood1 2 8 10" xfId="25802"/>
    <cellStyle name="SAPBEXexcGood1 2 8 2" xfId="25803"/>
    <cellStyle name="SAPBEXexcGood1 2 8 2 2" xfId="25804"/>
    <cellStyle name="SAPBEXexcGood1 2 8 2 2 2" xfId="25805"/>
    <cellStyle name="SAPBEXexcGood1 2 8 2 3" xfId="25806"/>
    <cellStyle name="SAPBEXexcGood1 2 8 2 4" xfId="25807"/>
    <cellStyle name="SAPBEXexcGood1 2 8 3" xfId="25808"/>
    <cellStyle name="SAPBEXexcGood1 2 8 3 2" xfId="25809"/>
    <cellStyle name="SAPBEXexcGood1 2 8 4" xfId="25810"/>
    <cellStyle name="SAPBEXexcGood1 2 8 4 2" xfId="25811"/>
    <cellStyle name="SAPBEXexcGood1 2 8 5" xfId="25812"/>
    <cellStyle name="SAPBEXexcGood1 2 8 5 2" xfId="25813"/>
    <cellStyle name="SAPBEXexcGood1 2 8 6" xfId="25814"/>
    <cellStyle name="SAPBEXexcGood1 2 8 6 2" xfId="25815"/>
    <cellStyle name="SAPBEXexcGood1 2 8 6 3" xfId="25816"/>
    <cellStyle name="SAPBEXexcGood1 2 8 7" xfId="25817"/>
    <cellStyle name="SAPBEXexcGood1 2 8 8" xfId="25818"/>
    <cellStyle name="SAPBEXexcGood1 2 8 9" xfId="25819"/>
    <cellStyle name="SAPBEXexcGood1 2 9" xfId="25820"/>
    <cellStyle name="SAPBEXexcGood1 2 9 10" xfId="25821"/>
    <cellStyle name="SAPBEXexcGood1 2 9 2" xfId="25822"/>
    <cellStyle name="SAPBEXexcGood1 2 9 2 2" xfId="25823"/>
    <cellStyle name="SAPBEXexcGood1 2 9 2 2 2" xfId="25824"/>
    <cellStyle name="SAPBEXexcGood1 2 9 2 3" xfId="25825"/>
    <cellStyle name="SAPBEXexcGood1 2 9 2 4" xfId="25826"/>
    <cellStyle name="SAPBEXexcGood1 2 9 3" xfId="25827"/>
    <cellStyle name="SAPBEXexcGood1 2 9 3 2" xfId="25828"/>
    <cellStyle name="SAPBEXexcGood1 2 9 4" xfId="25829"/>
    <cellStyle name="SAPBEXexcGood1 2 9 4 2" xfId="25830"/>
    <cellStyle name="SAPBEXexcGood1 2 9 5" xfId="25831"/>
    <cellStyle name="SAPBEXexcGood1 2 9 5 2" xfId="25832"/>
    <cellStyle name="SAPBEXexcGood1 2 9 6" xfId="25833"/>
    <cellStyle name="SAPBEXexcGood1 2 9 6 2" xfId="25834"/>
    <cellStyle name="SAPBEXexcGood1 2 9 6 3" xfId="25835"/>
    <cellStyle name="SAPBEXexcGood1 2 9 7" xfId="25836"/>
    <cellStyle name="SAPBEXexcGood1 2 9 8" xfId="25837"/>
    <cellStyle name="SAPBEXexcGood1 2 9 9" xfId="25838"/>
    <cellStyle name="SAPBEXexcGood1 3" xfId="25839"/>
    <cellStyle name="SAPBEXexcGood1 3 10" xfId="25840"/>
    <cellStyle name="SAPBEXexcGood1 3 2" xfId="25841"/>
    <cellStyle name="SAPBEXexcGood1 3 2 2" xfId="25842"/>
    <cellStyle name="SAPBEXexcGood1 3 2 2 2" xfId="25843"/>
    <cellStyle name="SAPBEXexcGood1 3 2 3" xfId="25844"/>
    <cellStyle name="SAPBEXexcGood1 3 2 4" xfId="25845"/>
    <cellStyle name="SAPBEXexcGood1 3 3" xfId="25846"/>
    <cellStyle name="SAPBEXexcGood1 3 3 2" xfId="25847"/>
    <cellStyle name="SAPBEXexcGood1 3 4" xfId="25848"/>
    <cellStyle name="SAPBEXexcGood1 3 4 2" xfId="25849"/>
    <cellStyle name="SAPBEXexcGood1 3 5" xfId="25850"/>
    <cellStyle name="SAPBEXexcGood1 3 5 2" xfId="25851"/>
    <cellStyle name="SAPBEXexcGood1 3 6" xfId="25852"/>
    <cellStyle name="SAPBEXexcGood1 3 6 2" xfId="25853"/>
    <cellStyle name="SAPBEXexcGood1 3 6 3" xfId="25854"/>
    <cellStyle name="SAPBEXexcGood1 3 7" xfId="25855"/>
    <cellStyle name="SAPBEXexcGood1 3 8" xfId="25856"/>
    <cellStyle name="SAPBEXexcGood1 3 9" xfId="25857"/>
    <cellStyle name="SAPBEXexcGood1 4" xfId="25858"/>
    <cellStyle name="SAPBEXexcGood1 4 10" xfId="25859"/>
    <cellStyle name="SAPBEXexcGood1 4 2" xfId="25860"/>
    <cellStyle name="SAPBEXexcGood1 4 2 2" xfId="25861"/>
    <cellStyle name="SAPBEXexcGood1 4 2 2 2" xfId="25862"/>
    <cellStyle name="SAPBEXexcGood1 4 2 3" xfId="25863"/>
    <cellStyle name="SAPBEXexcGood1 4 2 4" xfId="25864"/>
    <cellStyle name="SAPBEXexcGood1 4 3" xfId="25865"/>
    <cellStyle name="SAPBEXexcGood1 4 3 2" xfId="25866"/>
    <cellStyle name="SAPBEXexcGood1 4 4" xfId="25867"/>
    <cellStyle name="SAPBEXexcGood1 4 4 2" xfId="25868"/>
    <cellStyle name="SAPBEXexcGood1 4 5" xfId="25869"/>
    <cellStyle name="SAPBEXexcGood1 4 5 2" xfId="25870"/>
    <cellStyle name="SAPBEXexcGood1 4 6" xfId="25871"/>
    <cellStyle name="SAPBEXexcGood1 4 6 2" xfId="25872"/>
    <cellStyle name="SAPBEXexcGood1 4 6 3" xfId="25873"/>
    <cellStyle name="SAPBEXexcGood1 4 7" xfId="25874"/>
    <cellStyle name="SAPBEXexcGood1 4 8" xfId="25875"/>
    <cellStyle name="SAPBEXexcGood1 4 9" xfId="25876"/>
    <cellStyle name="SAPBEXexcGood1 5" xfId="25877"/>
    <cellStyle name="SAPBEXexcGood1 5 10" xfId="25878"/>
    <cellStyle name="SAPBEXexcGood1 5 2" xfId="25879"/>
    <cellStyle name="SAPBEXexcGood1 5 2 2" xfId="25880"/>
    <cellStyle name="SAPBEXexcGood1 5 2 2 2" xfId="25881"/>
    <cellStyle name="SAPBEXexcGood1 5 2 3" xfId="25882"/>
    <cellStyle name="SAPBEXexcGood1 5 2 4" xfId="25883"/>
    <cellStyle name="SAPBEXexcGood1 5 3" xfId="25884"/>
    <cellStyle name="SAPBEXexcGood1 5 3 2" xfId="25885"/>
    <cellStyle name="SAPBEXexcGood1 5 4" xfId="25886"/>
    <cellStyle name="SAPBEXexcGood1 5 4 2" xfId="25887"/>
    <cellStyle name="SAPBEXexcGood1 5 5" xfId="25888"/>
    <cellStyle name="SAPBEXexcGood1 5 5 2" xfId="25889"/>
    <cellStyle name="SAPBEXexcGood1 5 6" xfId="25890"/>
    <cellStyle name="SAPBEXexcGood1 5 6 2" xfId="25891"/>
    <cellStyle name="SAPBEXexcGood1 5 6 3" xfId="25892"/>
    <cellStyle name="SAPBEXexcGood1 5 7" xfId="25893"/>
    <cellStyle name="SAPBEXexcGood1 5 8" xfId="25894"/>
    <cellStyle name="SAPBEXexcGood1 5 9" xfId="25895"/>
    <cellStyle name="SAPBEXexcGood1 6" xfId="25896"/>
    <cellStyle name="SAPBEXexcGood1 6 10" xfId="25897"/>
    <cellStyle name="SAPBEXexcGood1 6 2" xfId="25898"/>
    <cellStyle name="SAPBEXexcGood1 6 2 2" xfId="25899"/>
    <cellStyle name="SAPBEXexcGood1 6 2 2 2" xfId="25900"/>
    <cellStyle name="SAPBEXexcGood1 6 2 3" xfId="25901"/>
    <cellStyle name="SAPBEXexcGood1 6 2 4" xfId="25902"/>
    <cellStyle name="SAPBEXexcGood1 6 3" xfId="25903"/>
    <cellStyle name="SAPBEXexcGood1 6 3 2" xfId="25904"/>
    <cellStyle name="SAPBEXexcGood1 6 4" xfId="25905"/>
    <cellStyle name="SAPBEXexcGood1 6 4 2" xfId="25906"/>
    <cellStyle name="SAPBEXexcGood1 6 5" xfId="25907"/>
    <cellStyle name="SAPBEXexcGood1 6 5 2" xfId="25908"/>
    <cellStyle name="SAPBEXexcGood1 6 6" xfId="25909"/>
    <cellStyle name="SAPBEXexcGood1 6 6 2" xfId="25910"/>
    <cellStyle name="SAPBEXexcGood1 6 6 3" xfId="25911"/>
    <cellStyle name="SAPBEXexcGood1 6 7" xfId="25912"/>
    <cellStyle name="SAPBEXexcGood1 6 8" xfId="25913"/>
    <cellStyle name="SAPBEXexcGood1 6 9" xfId="25914"/>
    <cellStyle name="SAPBEXexcGood1 7" xfId="25915"/>
    <cellStyle name="SAPBEXexcGood1 7 10" xfId="25916"/>
    <cellStyle name="SAPBEXexcGood1 7 2" xfId="25917"/>
    <cellStyle name="SAPBEXexcGood1 7 2 2" xfId="25918"/>
    <cellStyle name="SAPBEXexcGood1 7 2 2 2" xfId="25919"/>
    <cellStyle name="SAPBEXexcGood1 7 2 3" xfId="25920"/>
    <cellStyle name="SAPBEXexcGood1 7 2 4" xfId="25921"/>
    <cellStyle name="SAPBEXexcGood1 7 3" xfId="25922"/>
    <cellStyle name="SAPBEXexcGood1 7 3 2" xfId="25923"/>
    <cellStyle name="SAPBEXexcGood1 7 4" xfId="25924"/>
    <cellStyle name="SAPBEXexcGood1 7 4 2" xfId="25925"/>
    <cellStyle name="SAPBEXexcGood1 7 5" xfId="25926"/>
    <cellStyle name="SAPBEXexcGood1 7 5 2" xfId="25927"/>
    <cellStyle name="SAPBEXexcGood1 7 6" xfId="25928"/>
    <cellStyle name="SAPBEXexcGood1 7 6 2" xfId="25929"/>
    <cellStyle name="SAPBEXexcGood1 7 6 3" xfId="25930"/>
    <cellStyle name="SAPBEXexcGood1 7 7" xfId="25931"/>
    <cellStyle name="SAPBEXexcGood1 7 8" xfId="25932"/>
    <cellStyle name="SAPBEXexcGood1 7 9" xfId="25933"/>
    <cellStyle name="SAPBEXexcGood1 8" xfId="25934"/>
    <cellStyle name="SAPBEXexcGood1 8 10" xfId="25935"/>
    <cellStyle name="SAPBEXexcGood1 8 2" xfId="25936"/>
    <cellStyle name="SAPBEXexcGood1 8 2 2" xfId="25937"/>
    <cellStyle name="SAPBEXexcGood1 8 2 2 2" xfId="25938"/>
    <cellStyle name="SAPBEXexcGood1 8 2 3" xfId="25939"/>
    <cellStyle name="SAPBEXexcGood1 8 2 4" xfId="25940"/>
    <cellStyle name="SAPBEXexcGood1 8 3" xfId="25941"/>
    <cellStyle name="SAPBEXexcGood1 8 3 2" xfId="25942"/>
    <cellStyle name="SAPBEXexcGood1 8 4" xfId="25943"/>
    <cellStyle name="SAPBEXexcGood1 8 4 2" xfId="25944"/>
    <cellStyle name="SAPBEXexcGood1 8 5" xfId="25945"/>
    <cellStyle name="SAPBEXexcGood1 8 5 2" xfId="25946"/>
    <cellStyle name="SAPBEXexcGood1 8 6" xfId="25947"/>
    <cellStyle name="SAPBEXexcGood1 8 6 2" xfId="25948"/>
    <cellStyle name="SAPBEXexcGood1 8 6 3" xfId="25949"/>
    <cellStyle name="SAPBEXexcGood1 8 7" xfId="25950"/>
    <cellStyle name="SAPBEXexcGood1 8 8" xfId="25951"/>
    <cellStyle name="SAPBEXexcGood1 8 9" xfId="25952"/>
    <cellStyle name="SAPBEXexcGood1 9" xfId="25953"/>
    <cellStyle name="SAPBEXexcGood1 9 2" xfId="25954"/>
    <cellStyle name="SAPBEXexcGood1 9 2 2" xfId="25955"/>
    <cellStyle name="SAPBEXexcGood1 9 3" xfId="25956"/>
    <cellStyle name="SAPBEXexcGood1 9 4" xfId="25957"/>
    <cellStyle name="SAPBEXexcGood1_20110918_Additional measures_ECB" xfId="25958"/>
    <cellStyle name="SAPBEXexcGood2" xfId="25959"/>
    <cellStyle name="SAPBEXexcGood2 10" xfId="25960"/>
    <cellStyle name="SAPBEXexcGood2 10 2" xfId="25961"/>
    <cellStyle name="SAPBEXexcGood2 11" xfId="25962"/>
    <cellStyle name="SAPBEXexcGood2 11 2" xfId="25963"/>
    <cellStyle name="SAPBEXexcGood2 12" xfId="25964"/>
    <cellStyle name="SAPBEXexcGood2 12 2" xfId="25965"/>
    <cellStyle name="SAPBEXexcGood2 13" xfId="25966"/>
    <cellStyle name="SAPBEXexcGood2 13 2" xfId="25967"/>
    <cellStyle name="SAPBEXexcGood2 13 3" xfId="25968"/>
    <cellStyle name="SAPBEXexcGood2 14" xfId="25969"/>
    <cellStyle name="SAPBEXexcGood2 15" xfId="25970"/>
    <cellStyle name="SAPBEXexcGood2 16" xfId="25971"/>
    <cellStyle name="SAPBEXexcGood2 17" xfId="25972"/>
    <cellStyle name="SAPBEXexcGood2 2" xfId="25973"/>
    <cellStyle name="SAPBEXexcGood2 2 10" xfId="25974"/>
    <cellStyle name="SAPBEXexcGood2 2 10 10" xfId="25975"/>
    <cellStyle name="SAPBEXexcGood2 2 10 2" xfId="25976"/>
    <cellStyle name="SAPBEXexcGood2 2 10 2 2" xfId="25977"/>
    <cellStyle name="SAPBEXexcGood2 2 10 2 2 2" xfId="25978"/>
    <cellStyle name="SAPBEXexcGood2 2 10 2 3" xfId="25979"/>
    <cellStyle name="SAPBEXexcGood2 2 10 2 4" xfId="25980"/>
    <cellStyle name="SAPBEXexcGood2 2 10 3" xfId="25981"/>
    <cellStyle name="SAPBEXexcGood2 2 10 3 2" xfId="25982"/>
    <cellStyle name="SAPBEXexcGood2 2 10 4" xfId="25983"/>
    <cellStyle name="SAPBEXexcGood2 2 10 4 2" xfId="25984"/>
    <cellStyle name="SAPBEXexcGood2 2 10 5" xfId="25985"/>
    <cellStyle name="SAPBEXexcGood2 2 10 5 2" xfId="25986"/>
    <cellStyle name="SAPBEXexcGood2 2 10 6" xfId="25987"/>
    <cellStyle name="SAPBEXexcGood2 2 10 6 2" xfId="25988"/>
    <cellStyle name="SAPBEXexcGood2 2 10 6 3" xfId="25989"/>
    <cellStyle name="SAPBEXexcGood2 2 10 7" xfId="25990"/>
    <cellStyle name="SAPBEXexcGood2 2 10 8" xfId="25991"/>
    <cellStyle name="SAPBEXexcGood2 2 10 9" xfId="25992"/>
    <cellStyle name="SAPBEXexcGood2 2 11" xfId="25993"/>
    <cellStyle name="SAPBEXexcGood2 2 11 10" xfId="25994"/>
    <cellStyle name="SAPBEXexcGood2 2 11 2" xfId="25995"/>
    <cellStyle name="SAPBEXexcGood2 2 11 2 2" xfId="25996"/>
    <cellStyle name="SAPBEXexcGood2 2 11 2 2 2" xfId="25997"/>
    <cellStyle name="SAPBEXexcGood2 2 11 2 3" xfId="25998"/>
    <cellStyle name="SAPBEXexcGood2 2 11 2 4" xfId="25999"/>
    <cellStyle name="SAPBEXexcGood2 2 11 3" xfId="26000"/>
    <cellStyle name="SAPBEXexcGood2 2 11 3 2" xfId="26001"/>
    <cellStyle name="SAPBEXexcGood2 2 11 4" xfId="26002"/>
    <cellStyle name="SAPBEXexcGood2 2 11 4 2" xfId="26003"/>
    <cellStyle name="SAPBEXexcGood2 2 11 5" xfId="26004"/>
    <cellStyle name="SAPBEXexcGood2 2 11 5 2" xfId="26005"/>
    <cellStyle name="SAPBEXexcGood2 2 11 6" xfId="26006"/>
    <cellStyle name="SAPBEXexcGood2 2 11 6 2" xfId="26007"/>
    <cellStyle name="SAPBEXexcGood2 2 11 6 3" xfId="26008"/>
    <cellStyle name="SAPBEXexcGood2 2 11 7" xfId="26009"/>
    <cellStyle name="SAPBEXexcGood2 2 11 8" xfId="26010"/>
    <cellStyle name="SAPBEXexcGood2 2 11 9" xfId="26011"/>
    <cellStyle name="SAPBEXexcGood2 2 12" xfId="26012"/>
    <cellStyle name="SAPBEXexcGood2 2 12 10" xfId="26013"/>
    <cellStyle name="SAPBEXexcGood2 2 12 2" xfId="26014"/>
    <cellStyle name="SAPBEXexcGood2 2 12 2 2" xfId="26015"/>
    <cellStyle name="SAPBEXexcGood2 2 12 2 2 2" xfId="26016"/>
    <cellStyle name="SAPBEXexcGood2 2 12 2 3" xfId="26017"/>
    <cellStyle name="SAPBEXexcGood2 2 12 2 4" xfId="26018"/>
    <cellStyle name="SAPBEXexcGood2 2 12 3" xfId="26019"/>
    <cellStyle name="SAPBEXexcGood2 2 12 3 2" xfId="26020"/>
    <cellStyle name="SAPBEXexcGood2 2 12 4" xfId="26021"/>
    <cellStyle name="SAPBEXexcGood2 2 12 4 2" xfId="26022"/>
    <cellStyle name="SAPBEXexcGood2 2 12 5" xfId="26023"/>
    <cellStyle name="SAPBEXexcGood2 2 12 5 2" xfId="26024"/>
    <cellStyle name="SAPBEXexcGood2 2 12 6" xfId="26025"/>
    <cellStyle name="SAPBEXexcGood2 2 12 6 2" xfId="26026"/>
    <cellStyle name="SAPBEXexcGood2 2 12 6 3" xfId="26027"/>
    <cellStyle name="SAPBEXexcGood2 2 12 7" xfId="26028"/>
    <cellStyle name="SAPBEXexcGood2 2 12 8" xfId="26029"/>
    <cellStyle name="SAPBEXexcGood2 2 12 9" xfId="26030"/>
    <cellStyle name="SAPBEXexcGood2 2 13" xfId="26031"/>
    <cellStyle name="SAPBEXexcGood2 2 13 10" xfId="26032"/>
    <cellStyle name="SAPBEXexcGood2 2 13 2" xfId="26033"/>
    <cellStyle name="SAPBEXexcGood2 2 13 2 2" xfId="26034"/>
    <cellStyle name="SAPBEXexcGood2 2 13 2 2 2" xfId="26035"/>
    <cellStyle name="SAPBEXexcGood2 2 13 2 3" xfId="26036"/>
    <cellStyle name="SAPBEXexcGood2 2 13 2 4" xfId="26037"/>
    <cellStyle name="SAPBEXexcGood2 2 13 3" xfId="26038"/>
    <cellStyle name="SAPBEXexcGood2 2 13 3 2" xfId="26039"/>
    <cellStyle name="SAPBEXexcGood2 2 13 4" xfId="26040"/>
    <cellStyle name="SAPBEXexcGood2 2 13 4 2" xfId="26041"/>
    <cellStyle name="SAPBEXexcGood2 2 13 5" xfId="26042"/>
    <cellStyle name="SAPBEXexcGood2 2 13 5 2" xfId="26043"/>
    <cellStyle name="SAPBEXexcGood2 2 13 6" xfId="26044"/>
    <cellStyle name="SAPBEXexcGood2 2 13 6 2" xfId="26045"/>
    <cellStyle name="SAPBEXexcGood2 2 13 6 3" xfId="26046"/>
    <cellStyle name="SAPBEXexcGood2 2 13 7" xfId="26047"/>
    <cellStyle name="SAPBEXexcGood2 2 13 8" xfId="26048"/>
    <cellStyle name="SAPBEXexcGood2 2 13 9" xfId="26049"/>
    <cellStyle name="SAPBEXexcGood2 2 14" xfId="26050"/>
    <cellStyle name="SAPBEXexcGood2 2 14 10" xfId="26051"/>
    <cellStyle name="SAPBEXexcGood2 2 14 2" xfId="26052"/>
    <cellStyle name="SAPBEXexcGood2 2 14 2 2" xfId="26053"/>
    <cellStyle name="SAPBEXexcGood2 2 14 2 2 2" xfId="26054"/>
    <cellStyle name="SAPBEXexcGood2 2 14 2 3" xfId="26055"/>
    <cellStyle name="SAPBEXexcGood2 2 14 2 4" xfId="26056"/>
    <cellStyle name="SAPBEXexcGood2 2 14 3" xfId="26057"/>
    <cellStyle name="SAPBEXexcGood2 2 14 3 2" xfId="26058"/>
    <cellStyle name="SAPBEXexcGood2 2 14 4" xfId="26059"/>
    <cellStyle name="SAPBEXexcGood2 2 14 4 2" xfId="26060"/>
    <cellStyle name="SAPBEXexcGood2 2 14 5" xfId="26061"/>
    <cellStyle name="SAPBEXexcGood2 2 14 5 2" xfId="26062"/>
    <cellStyle name="SAPBEXexcGood2 2 14 6" xfId="26063"/>
    <cellStyle name="SAPBEXexcGood2 2 14 6 2" xfId="26064"/>
    <cellStyle name="SAPBEXexcGood2 2 14 6 3" xfId="26065"/>
    <cellStyle name="SAPBEXexcGood2 2 14 7" xfId="26066"/>
    <cellStyle name="SAPBEXexcGood2 2 14 8" xfId="26067"/>
    <cellStyle name="SAPBEXexcGood2 2 14 9" xfId="26068"/>
    <cellStyle name="SAPBEXexcGood2 2 15" xfId="26069"/>
    <cellStyle name="SAPBEXexcGood2 2 15 10" xfId="26070"/>
    <cellStyle name="SAPBEXexcGood2 2 15 2" xfId="26071"/>
    <cellStyle name="SAPBEXexcGood2 2 15 2 2" xfId="26072"/>
    <cellStyle name="SAPBEXexcGood2 2 15 2 2 2" xfId="26073"/>
    <cellStyle name="SAPBEXexcGood2 2 15 2 3" xfId="26074"/>
    <cellStyle name="SAPBEXexcGood2 2 15 2 4" xfId="26075"/>
    <cellStyle name="SAPBEXexcGood2 2 15 3" xfId="26076"/>
    <cellStyle name="SAPBEXexcGood2 2 15 3 2" xfId="26077"/>
    <cellStyle name="SAPBEXexcGood2 2 15 4" xfId="26078"/>
    <cellStyle name="SAPBEXexcGood2 2 15 4 2" xfId="26079"/>
    <cellStyle name="SAPBEXexcGood2 2 15 5" xfId="26080"/>
    <cellStyle name="SAPBEXexcGood2 2 15 5 2" xfId="26081"/>
    <cellStyle name="SAPBEXexcGood2 2 15 6" xfId="26082"/>
    <cellStyle name="SAPBEXexcGood2 2 15 6 2" xfId="26083"/>
    <cellStyle name="SAPBEXexcGood2 2 15 6 3" xfId="26084"/>
    <cellStyle name="SAPBEXexcGood2 2 15 7" xfId="26085"/>
    <cellStyle name="SAPBEXexcGood2 2 15 8" xfId="26086"/>
    <cellStyle name="SAPBEXexcGood2 2 15 9" xfId="26087"/>
    <cellStyle name="SAPBEXexcGood2 2 16" xfId="26088"/>
    <cellStyle name="SAPBEXexcGood2 2 16 10" xfId="26089"/>
    <cellStyle name="SAPBEXexcGood2 2 16 2" xfId="26090"/>
    <cellStyle name="SAPBEXexcGood2 2 16 2 2" xfId="26091"/>
    <cellStyle name="SAPBEXexcGood2 2 16 2 2 2" xfId="26092"/>
    <cellStyle name="SAPBEXexcGood2 2 16 2 3" xfId="26093"/>
    <cellStyle name="SAPBEXexcGood2 2 16 2 4" xfId="26094"/>
    <cellStyle name="SAPBEXexcGood2 2 16 3" xfId="26095"/>
    <cellStyle name="SAPBEXexcGood2 2 16 3 2" xfId="26096"/>
    <cellStyle name="SAPBEXexcGood2 2 16 4" xfId="26097"/>
    <cellStyle name="SAPBEXexcGood2 2 16 4 2" xfId="26098"/>
    <cellStyle name="SAPBEXexcGood2 2 16 5" xfId="26099"/>
    <cellStyle name="SAPBEXexcGood2 2 16 5 2" xfId="26100"/>
    <cellStyle name="SAPBEXexcGood2 2 16 6" xfId="26101"/>
    <cellStyle name="SAPBEXexcGood2 2 16 6 2" xfId="26102"/>
    <cellStyle name="SAPBEXexcGood2 2 16 6 3" xfId="26103"/>
    <cellStyle name="SAPBEXexcGood2 2 16 7" xfId="26104"/>
    <cellStyle name="SAPBEXexcGood2 2 16 8" xfId="26105"/>
    <cellStyle name="SAPBEXexcGood2 2 16 9" xfId="26106"/>
    <cellStyle name="SAPBEXexcGood2 2 17" xfId="26107"/>
    <cellStyle name="SAPBEXexcGood2 2 17 10" xfId="26108"/>
    <cellStyle name="SAPBEXexcGood2 2 17 2" xfId="26109"/>
    <cellStyle name="SAPBEXexcGood2 2 17 2 2" xfId="26110"/>
    <cellStyle name="SAPBEXexcGood2 2 17 2 2 2" xfId="26111"/>
    <cellStyle name="SAPBEXexcGood2 2 17 2 3" xfId="26112"/>
    <cellStyle name="SAPBEXexcGood2 2 17 2 4" xfId="26113"/>
    <cellStyle name="SAPBEXexcGood2 2 17 3" xfId="26114"/>
    <cellStyle name="SAPBEXexcGood2 2 17 3 2" xfId="26115"/>
    <cellStyle name="SAPBEXexcGood2 2 17 4" xfId="26116"/>
    <cellStyle name="SAPBEXexcGood2 2 17 4 2" xfId="26117"/>
    <cellStyle name="SAPBEXexcGood2 2 17 5" xfId="26118"/>
    <cellStyle name="SAPBEXexcGood2 2 17 5 2" xfId="26119"/>
    <cellStyle name="SAPBEXexcGood2 2 17 6" xfId="26120"/>
    <cellStyle name="SAPBEXexcGood2 2 17 6 2" xfId="26121"/>
    <cellStyle name="SAPBEXexcGood2 2 17 6 3" xfId="26122"/>
    <cellStyle name="SAPBEXexcGood2 2 17 7" xfId="26123"/>
    <cellStyle name="SAPBEXexcGood2 2 17 8" xfId="26124"/>
    <cellStyle name="SAPBEXexcGood2 2 17 9" xfId="26125"/>
    <cellStyle name="SAPBEXexcGood2 2 18" xfId="26126"/>
    <cellStyle name="SAPBEXexcGood2 2 18 2" xfId="26127"/>
    <cellStyle name="SAPBEXexcGood2 2 18 2 2" xfId="26128"/>
    <cellStyle name="SAPBEXexcGood2 2 18 3" xfId="26129"/>
    <cellStyle name="SAPBEXexcGood2 2 18 4" xfId="26130"/>
    <cellStyle name="SAPBEXexcGood2 2 19" xfId="26131"/>
    <cellStyle name="SAPBEXexcGood2 2 19 2" xfId="26132"/>
    <cellStyle name="SAPBEXexcGood2 2 2" xfId="26133"/>
    <cellStyle name="SAPBEXexcGood2 2 2 10" xfId="26134"/>
    <cellStyle name="SAPBEXexcGood2 2 2 2" xfId="26135"/>
    <cellStyle name="SAPBEXexcGood2 2 2 2 2" xfId="26136"/>
    <cellStyle name="SAPBEXexcGood2 2 2 2 2 2" xfId="26137"/>
    <cellStyle name="SAPBEXexcGood2 2 2 2 3" xfId="26138"/>
    <cellStyle name="SAPBEXexcGood2 2 2 2 4" xfId="26139"/>
    <cellStyle name="SAPBEXexcGood2 2 2 3" xfId="26140"/>
    <cellStyle name="SAPBEXexcGood2 2 2 3 2" xfId="26141"/>
    <cellStyle name="SAPBEXexcGood2 2 2 4" xfId="26142"/>
    <cellStyle name="SAPBEXexcGood2 2 2 4 2" xfId="26143"/>
    <cellStyle name="SAPBEXexcGood2 2 2 5" xfId="26144"/>
    <cellStyle name="SAPBEXexcGood2 2 2 5 2" xfId="26145"/>
    <cellStyle name="SAPBEXexcGood2 2 2 6" xfId="26146"/>
    <cellStyle name="SAPBEXexcGood2 2 2 6 2" xfId="26147"/>
    <cellStyle name="SAPBEXexcGood2 2 2 6 3" xfId="26148"/>
    <cellStyle name="SAPBEXexcGood2 2 2 7" xfId="26149"/>
    <cellStyle name="SAPBEXexcGood2 2 2 8" xfId="26150"/>
    <cellStyle name="SAPBEXexcGood2 2 2 9" xfId="26151"/>
    <cellStyle name="SAPBEXexcGood2 2 20" xfId="26152"/>
    <cellStyle name="SAPBEXexcGood2 2 20 2" xfId="26153"/>
    <cellStyle name="SAPBEXexcGood2 2 21" xfId="26154"/>
    <cellStyle name="SAPBEXexcGood2 2 21 2" xfId="26155"/>
    <cellStyle name="SAPBEXexcGood2 2 22" xfId="26156"/>
    <cellStyle name="SAPBEXexcGood2 2 22 2" xfId="26157"/>
    <cellStyle name="SAPBEXexcGood2 2 22 3" xfId="26158"/>
    <cellStyle name="SAPBEXexcGood2 2 23" xfId="26159"/>
    <cellStyle name="SAPBEXexcGood2 2 24" xfId="26160"/>
    <cellStyle name="SAPBEXexcGood2 2 25" xfId="26161"/>
    <cellStyle name="SAPBEXexcGood2 2 26" xfId="26162"/>
    <cellStyle name="SAPBEXexcGood2 2 3" xfId="26163"/>
    <cellStyle name="SAPBEXexcGood2 2 3 10" xfId="26164"/>
    <cellStyle name="SAPBEXexcGood2 2 3 2" xfId="26165"/>
    <cellStyle name="SAPBEXexcGood2 2 3 2 2" xfId="26166"/>
    <cellStyle name="SAPBEXexcGood2 2 3 2 2 2" xfId="26167"/>
    <cellStyle name="SAPBEXexcGood2 2 3 2 3" xfId="26168"/>
    <cellStyle name="SAPBEXexcGood2 2 3 2 4" xfId="26169"/>
    <cellStyle name="SAPBEXexcGood2 2 3 3" xfId="26170"/>
    <cellStyle name="SAPBEXexcGood2 2 3 3 2" xfId="26171"/>
    <cellStyle name="SAPBEXexcGood2 2 3 4" xfId="26172"/>
    <cellStyle name="SAPBEXexcGood2 2 3 4 2" xfId="26173"/>
    <cellStyle name="SAPBEXexcGood2 2 3 5" xfId="26174"/>
    <cellStyle name="SAPBEXexcGood2 2 3 5 2" xfId="26175"/>
    <cellStyle name="SAPBEXexcGood2 2 3 6" xfId="26176"/>
    <cellStyle name="SAPBEXexcGood2 2 3 6 2" xfId="26177"/>
    <cellStyle name="SAPBEXexcGood2 2 3 6 3" xfId="26178"/>
    <cellStyle name="SAPBEXexcGood2 2 3 7" xfId="26179"/>
    <cellStyle name="SAPBEXexcGood2 2 3 8" xfId="26180"/>
    <cellStyle name="SAPBEXexcGood2 2 3 9" xfId="26181"/>
    <cellStyle name="SAPBEXexcGood2 2 4" xfId="26182"/>
    <cellStyle name="SAPBEXexcGood2 2 4 10" xfId="26183"/>
    <cellStyle name="SAPBEXexcGood2 2 4 2" xfId="26184"/>
    <cellStyle name="SAPBEXexcGood2 2 4 2 2" xfId="26185"/>
    <cellStyle name="SAPBEXexcGood2 2 4 2 2 2" xfId="26186"/>
    <cellStyle name="SAPBEXexcGood2 2 4 2 3" xfId="26187"/>
    <cellStyle name="SAPBEXexcGood2 2 4 2 4" xfId="26188"/>
    <cellStyle name="SAPBEXexcGood2 2 4 3" xfId="26189"/>
    <cellStyle name="SAPBEXexcGood2 2 4 3 2" xfId="26190"/>
    <cellStyle name="SAPBEXexcGood2 2 4 4" xfId="26191"/>
    <cellStyle name="SAPBEXexcGood2 2 4 4 2" xfId="26192"/>
    <cellStyle name="SAPBEXexcGood2 2 4 5" xfId="26193"/>
    <cellStyle name="SAPBEXexcGood2 2 4 5 2" xfId="26194"/>
    <cellStyle name="SAPBEXexcGood2 2 4 6" xfId="26195"/>
    <cellStyle name="SAPBEXexcGood2 2 4 6 2" xfId="26196"/>
    <cellStyle name="SAPBEXexcGood2 2 4 6 3" xfId="26197"/>
    <cellStyle name="SAPBEXexcGood2 2 4 7" xfId="26198"/>
    <cellStyle name="SAPBEXexcGood2 2 4 8" xfId="26199"/>
    <cellStyle name="SAPBEXexcGood2 2 4 9" xfId="26200"/>
    <cellStyle name="SAPBEXexcGood2 2 5" xfId="26201"/>
    <cellStyle name="SAPBEXexcGood2 2 5 10" xfId="26202"/>
    <cellStyle name="SAPBEXexcGood2 2 5 2" xfId="26203"/>
    <cellStyle name="SAPBEXexcGood2 2 5 2 2" xfId="26204"/>
    <cellStyle name="SAPBEXexcGood2 2 5 2 2 2" xfId="26205"/>
    <cellStyle name="SAPBEXexcGood2 2 5 2 3" xfId="26206"/>
    <cellStyle name="SAPBEXexcGood2 2 5 2 4" xfId="26207"/>
    <cellStyle name="SAPBEXexcGood2 2 5 3" xfId="26208"/>
    <cellStyle name="SAPBEXexcGood2 2 5 3 2" xfId="26209"/>
    <cellStyle name="SAPBEXexcGood2 2 5 4" xfId="26210"/>
    <cellStyle name="SAPBEXexcGood2 2 5 4 2" xfId="26211"/>
    <cellStyle name="SAPBEXexcGood2 2 5 5" xfId="26212"/>
    <cellStyle name="SAPBEXexcGood2 2 5 5 2" xfId="26213"/>
    <cellStyle name="SAPBEXexcGood2 2 5 6" xfId="26214"/>
    <cellStyle name="SAPBEXexcGood2 2 5 6 2" xfId="26215"/>
    <cellStyle name="SAPBEXexcGood2 2 5 6 3" xfId="26216"/>
    <cellStyle name="SAPBEXexcGood2 2 5 7" xfId="26217"/>
    <cellStyle name="SAPBEXexcGood2 2 5 8" xfId="26218"/>
    <cellStyle name="SAPBEXexcGood2 2 5 9" xfId="26219"/>
    <cellStyle name="SAPBEXexcGood2 2 6" xfId="26220"/>
    <cellStyle name="SAPBEXexcGood2 2 6 10" xfId="26221"/>
    <cellStyle name="SAPBEXexcGood2 2 6 2" xfId="26222"/>
    <cellStyle name="SAPBEXexcGood2 2 6 2 2" xfId="26223"/>
    <cellStyle name="SAPBEXexcGood2 2 6 2 2 2" xfId="26224"/>
    <cellStyle name="SAPBEXexcGood2 2 6 2 3" xfId="26225"/>
    <cellStyle name="SAPBEXexcGood2 2 6 2 4" xfId="26226"/>
    <cellStyle name="SAPBEXexcGood2 2 6 3" xfId="26227"/>
    <cellStyle name="SAPBEXexcGood2 2 6 3 2" xfId="26228"/>
    <cellStyle name="SAPBEXexcGood2 2 6 4" xfId="26229"/>
    <cellStyle name="SAPBEXexcGood2 2 6 4 2" xfId="26230"/>
    <cellStyle name="SAPBEXexcGood2 2 6 5" xfId="26231"/>
    <cellStyle name="SAPBEXexcGood2 2 6 5 2" xfId="26232"/>
    <cellStyle name="SAPBEXexcGood2 2 6 6" xfId="26233"/>
    <cellStyle name="SAPBEXexcGood2 2 6 6 2" xfId="26234"/>
    <cellStyle name="SAPBEXexcGood2 2 6 6 3" xfId="26235"/>
    <cellStyle name="SAPBEXexcGood2 2 6 7" xfId="26236"/>
    <cellStyle name="SAPBEXexcGood2 2 6 8" xfId="26237"/>
    <cellStyle name="SAPBEXexcGood2 2 6 9" xfId="26238"/>
    <cellStyle name="SAPBEXexcGood2 2 7" xfId="26239"/>
    <cellStyle name="SAPBEXexcGood2 2 7 10" xfId="26240"/>
    <cellStyle name="SAPBEXexcGood2 2 7 2" xfId="26241"/>
    <cellStyle name="SAPBEXexcGood2 2 7 2 2" xfId="26242"/>
    <cellStyle name="SAPBEXexcGood2 2 7 2 2 2" xfId="26243"/>
    <cellStyle name="SAPBEXexcGood2 2 7 2 3" xfId="26244"/>
    <cellStyle name="SAPBEXexcGood2 2 7 2 4" xfId="26245"/>
    <cellStyle name="SAPBEXexcGood2 2 7 3" xfId="26246"/>
    <cellStyle name="SAPBEXexcGood2 2 7 3 2" xfId="26247"/>
    <cellStyle name="SAPBEXexcGood2 2 7 4" xfId="26248"/>
    <cellStyle name="SAPBEXexcGood2 2 7 4 2" xfId="26249"/>
    <cellStyle name="SAPBEXexcGood2 2 7 5" xfId="26250"/>
    <cellStyle name="SAPBEXexcGood2 2 7 5 2" xfId="26251"/>
    <cellStyle name="SAPBEXexcGood2 2 7 6" xfId="26252"/>
    <cellStyle name="SAPBEXexcGood2 2 7 6 2" xfId="26253"/>
    <cellStyle name="SAPBEXexcGood2 2 7 6 3" xfId="26254"/>
    <cellStyle name="SAPBEXexcGood2 2 7 7" xfId="26255"/>
    <cellStyle name="SAPBEXexcGood2 2 7 8" xfId="26256"/>
    <cellStyle name="SAPBEXexcGood2 2 7 9" xfId="26257"/>
    <cellStyle name="SAPBEXexcGood2 2 8" xfId="26258"/>
    <cellStyle name="SAPBEXexcGood2 2 8 10" xfId="26259"/>
    <cellStyle name="SAPBEXexcGood2 2 8 2" xfId="26260"/>
    <cellStyle name="SAPBEXexcGood2 2 8 2 2" xfId="26261"/>
    <cellStyle name="SAPBEXexcGood2 2 8 2 2 2" xfId="26262"/>
    <cellStyle name="SAPBEXexcGood2 2 8 2 3" xfId="26263"/>
    <cellStyle name="SAPBEXexcGood2 2 8 2 4" xfId="26264"/>
    <cellStyle name="SAPBEXexcGood2 2 8 3" xfId="26265"/>
    <cellStyle name="SAPBEXexcGood2 2 8 3 2" xfId="26266"/>
    <cellStyle name="SAPBEXexcGood2 2 8 4" xfId="26267"/>
    <cellStyle name="SAPBEXexcGood2 2 8 4 2" xfId="26268"/>
    <cellStyle name="SAPBEXexcGood2 2 8 5" xfId="26269"/>
    <cellStyle name="SAPBEXexcGood2 2 8 5 2" xfId="26270"/>
    <cellStyle name="SAPBEXexcGood2 2 8 6" xfId="26271"/>
    <cellStyle name="SAPBEXexcGood2 2 8 6 2" xfId="26272"/>
    <cellStyle name="SAPBEXexcGood2 2 8 6 3" xfId="26273"/>
    <cellStyle name="SAPBEXexcGood2 2 8 7" xfId="26274"/>
    <cellStyle name="SAPBEXexcGood2 2 8 8" xfId="26275"/>
    <cellStyle name="SAPBEXexcGood2 2 8 9" xfId="26276"/>
    <cellStyle name="SAPBEXexcGood2 2 9" xfId="26277"/>
    <cellStyle name="SAPBEXexcGood2 2 9 10" xfId="26278"/>
    <cellStyle name="SAPBEXexcGood2 2 9 2" xfId="26279"/>
    <cellStyle name="SAPBEXexcGood2 2 9 2 2" xfId="26280"/>
    <cellStyle name="SAPBEXexcGood2 2 9 2 2 2" xfId="26281"/>
    <cellStyle name="SAPBEXexcGood2 2 9 2 3" xfId="26282"/>
    <cellStyle name="SAPBEXexcGood2 2 9 2 4" xfId="26283"/>
    <cellStyle name="SAPBEXexcGood2 2 9 3" xfId="26284"/>
    <cellStyle name="SAPBEXexcGood2 2 9 3 2" xfId="26285"/>
    <cellStyle name="SAPBEXexcGood2 2 9 4" xfId="26286"/>
    <cellStyle name="SAPBEXexcGood2 2 9 4 2" xfId="26287"/>
    <cellStyle name="SAPBEXexcGood2 2 9 5" xfId="26288"/>
    <cellStyle name="SAPBEXexcGood2 2 9 5 2" xfId="26289"/>
    <cellStyle name="SAPBEXexcGood2 2 9 6" xfId="26290"/>
    <cellStyle name="SAPBEXexcGood2 2 9 6 2" xfId="26291"/>
    <cellStyle name="SAPBEXexcGood2 2 9 6 3" xfId="26292"/>
    <cellStyle name="SAPBEXexcGood2 2 9 7" xfId="26293"/>
    <cellStyle name="SAPBEXexcGood2 2 9 8" xfId="26294"/>
    <cellStyle name="SAPBEXexcGood2 2 9 9" xfId="26295"/>
    <cellStyle name="SAPBEXexcGood2 3" xfId="26296"/>
    <cellStyle name="SAPBEXexcGood2 3 10" xfId="26297"/>
    <cellStyle name="SAPBEXexcGood2 3 2" xfId="26298"/>
    <cellStyle name="SAPBEXexcGood2 3 2 2" xfId="26299"/>
    <cellStyle name="SAPBEXexcGood2 3 2 2 2" xfId="26300"/>
    <cellStyle name="SAPBEXexcGood2 3 2 3" xfId="26301"/>
    <cellStyle name="SAPBEXexcGood2 3 2 4" xfId="26302"/>
    <cellStyle name="SAPBEXexcGood2 3 3" xfId="26303"/>
    <cellStyle name="SAPBEXexcGood2 3 3 2" xfId="26304"/>
    <cellStyle name="SAPBEXexcGood2 3 4" xfId="26305"/>
    <cellStyle name="SAPBEXexcGood2 3 4 2" xfId="26306"/>
    <cellStyle name="SAPBEXexcGood2 3 5" xfId="26307"/>
    <cellStyle name="SAPBEXexcGood2 3 5 2" xfId="26308"/>
    <cellStyle name="SAPBEXexcGood2 3 6" xfId="26309"/>
    <cellStyle name="SAPBEXexcGood2 3 6 2" xfId="26310"/>
    <cellStyle name="SAPBEXexcGood2 3 6 3" xfId="26311"/>
    <cellStyle name="SAPBEXexcGood2 3 7" xfId="26312"/>
    <cellStyle name="SAPBEXexcGood2 3 8" xfId="26313"/>
    <cellStyle name="SAPBEXexcGood2 3 9" xfId="26314"/>
    <cellStyle name="SAPBEXexcGood2 4" xfId="26315"/>
    <cellStyle name="SAPBEXexcGood2 4 10" xfId="26316"/>
    <cellStyle name="SAPBEXexcGood2 4 2" xfId="26317"/>
    <cellStyle name="SAPBEXexcGood2 4 2 2" xfId="26318"/>
    <cellStyle name="SAPBEXexcGood2 4 2 2 2" xfId="26319"/>
    <cellStyle name="SAPBEXexcGood2 4 2 3" xfId="26320"/>
    <cellStyle name="SAPBEXexcGood2 4 2 4" xfId="26321"/>
    <cellStyle name="SAPBEXexcGood2 4 3" xfId="26322"/>
    <cellStyle name="SAPBEXexcGood2 4 3 2" xfId="26323"/>
    <cellStyle name="SAPBEXexcGood2 4 4" xfId="26324"/>
    <cellStyle name="SAPBEXexcGood2 4 4 2" xfId="26325"/>
    <cellStyle name="SAPBEXexcGood2 4 5" xfId="26326"/>
    <cellStyle name="SAPBEXexcGood2 4 5 2" xfId="26327"/>
    <cellStyle name="SAPBEXexcGood2 4 6" xfId="26328"/>
    <cellStyle name="SAPBEXexcGood2 4 6 2" xfId="26329"/>
    <cellStyle name="SAPBEXexcGood2 4 6 3" xfId="26330"/>
    <cellStyle name="SAPBEXexcGood2 4 7" xfId="26331"/>
    <cellStyle name="SAPBEXexcGood2 4 8" xfId="26332"/>
    <cellStyle name="SAPBEXexcGood2 4 9" xfId="26333"/>
    <cellStyle name="SAPBEXexcGood2 5" xfId="26334"/>
    <cellStyle name="SAPBEXexcGood2 5 10" xfId="26335"/>
    <cellStyle name="SAPBEXexcGood2 5 2" xfId="26336"/>
    <cellStyle name="SAPBEXexcGood2 5 2 2" xfId="26337"/>
    <cellStyle name="SAPBEXexcGood2 5 2 2 2" xfId="26338"/>
    <cellStyle name="SAPBEXexcGood2 5 2 3" xfId="26339"/>
    <cellStyle name="SAPBEXexcGood2 5 2 4" xfId="26340"/>
    <cellStyle name="SAPBEXexcGood2 5 3" xfId="26341"/>
    <cellStyle name="SAPBEXexcGood2 5 3 2" xfId="26342"/>
    <cellStyle name="SAPBEXexcGood2 5 4" xfId="26343"/>
    <cellStyle name="SAPBEXexcGood2 5 4 2" xfId="26344"/>
    <cellStyle name="SAPBEXexcGood2 5 5" xfId="26345"/>
    <cellStyle name="SAPBEXexcGood2 5 5 2" xfId="26346"/>
    <cellStyle name="SAPBEXexcGood2 5 6" xfId="26347"/>
    <cellStyle name="SAPBEXexcGood2 5 6 2" xfId="26348"/>
    <cellStyle name="SAPBEXexcGood2 5 6 3" xfId="26349"/>
    <cellStyle name="SAPBEXexcGood2 5 7" xfId="26350"/>
    <cellStyle name="SAPBEXexcGood2 5 8" xfId="26351"/>
    <cellStyle name="SAPBEXexcGood2 5 9" xfId="26352"/>
    <cellStyle name="SAPBEXexcGood2 6" xfId="26353"/>
    <cellStyle name="SAPBEXexcGood2 6 10" xfId="26354"/>
    <cellStyle name="SAPBEXexcGood2 6 2" xfId="26355"/>
    <cellStyle name="SAPBEXexcGood2 6 2 2" xfId="26356"/>
    <cellStyle name="SAPBEXexcGood2 6 2 2 2" xfId="26357"/>
    <cellStyle name="SAPBEXexcGood2 6 2 3" xfId="26358"/>
    <cellStyle name="SAPBEXexcGood2 6 2 4" xfId="26359"/>
    <cellStyle name="SAPBEXexcGood2 6 3" xfId="26360"/>
    <cellStyle name="SAPBEXexcGood2 6 3 2" xfId="26361"/>
    <cellStyle name="SAPBEXexcGood2 6 4" xfId="26362"/>
    <cellStyle name="SAPBEXexcGood2 6 4 2" xfId="26363"/>
    <cellStyle name="SAPBEXexcGood2 6 5" xfId="26364"/>
    <cellStyle name="SAPBEXexcGood2 6 5 2" xfId="26365"/>
    <cellStyle name="SAPBEXexcGood2 6 6" xfId="26366"/>
    <cellStyle name="SAPBEXexcGood2 6 6 2" xfId="26367"/>
    <cellStyle name="SAPBEXexcGood2 6 6 3" xfId="26368"/>
    <cellStyle name="SAPBEXexcGood2 6 7" xfId="26369"/>
    <cellStyle name="SAPBEXexcGood2 6 8" xfId="26370"/>
    <cellStyle name="SAPBEXexcGood2 6 9" xfId="26371"/>
    <cellStyle name="SAPBEXexcGood2 7" xfId="26372"/>
    <cellStyle name="SAPBEXexcGood2 7 10" xfId="26373"/>
    <cellStyle name="SAPBEXexcGood2 7 2" xfId="26374"/>
    <cellStyle name="SAPBEXexcGood2 7 2 2" xfId="26375"/>
    <cellStyle name="SAPBEXexcGood2 7 2 2 2" xfId="26376"/>
    <cellStyle name="SAPBEXexcGood2 7 2 3" xfId="26377"/>
    <cellStyle name="SAPBEXexcGood2 7 2 4" xfId="26378"/>
    <cellStyle name="SAPBEXexcGood2 7 3" xfId="26379"/>
    <cellStyle name="SAPBEXexcGood2 7 3 2" xfId="26380"/>
    <cellStyle name="SAPBEXexcGood2 7 4" xfId="26381"/>
    <cellStyle name="SAPBEXexcGood2 7 4 2" xfId="26382"/>
    <cellStyle name="SAPBEXexcGood2 7 5" xfId="26383"/>
    <cellStyle name="SAPBEXexcGood2 7 5 2" xfId="26384"/>
    <cellStyle name="SAPBEXexcGood2 7 6" xfId="26385"/>
    <cellStyle name="SAPBEXexcGood2 7 6 2" xfId="26386"/>
    <cellStyle name="SAPBEXexcGood2 7 6 3" xfId="26387"/>
    <cellStyle name="SAPBEXexcGood2 7 7" xfId="26388"/>
    <cellStyle name="SAPBEXexcGood2 7 8" xfId="26389"/>
    <cellStyle name="SAPBEXexcGood2 7 9" xfId="26390"/>
    <cellStyle name="SAPBEXexcGood2 8" xfId="26391"/>
    <cellStyle name="SAPBEXexcGood2 8 10" xfId="26392"/>
    <cellStyle name="SAPBEXexcGood2 8 2" xfId="26393"/>
    <cellStyle name="SAPBEXexcGood2 8 2 2" xfId="26394"/>
    <cellStyle name="SAPBEXexcGood2 8 2 2 2" xfId="26395"/>
    <cellStyle name="SAPBEXexcGood2 8 2 3" xfId="26396"/>
    <cellStyle name="SAPBEXexcGood2 8 2 4" xfId="26397"/>
    <cellStyle name="SAPBEXexcGood2 8 3" xfId="26398"/>
    <cellStyle name="SAPBEXexcGood2 8 3 2" xfId="26399"/>
    <cellStyle name="SAPBEXexcGood2 8 4" xfId="26400"/>
    <cellStyle name="SAPBEXexcGood2 8 4 2" xfId="26401"/>
    <cellStyle name="SAPBEXexcGood2 8 5" xfId="26402"/>
    <cellStyle name="SAPBEXexcGood2 8 5 2" xfId="26403"/>
    <cellStyle name="SAPBEXexcGood2 8 6" xfId="26404"/>
    <cellStyle name="SAPBEXexcGood2 8 6 2" xfId="26405"/>
    <cellStyle name="SAPBEXexcGood2 8 6 3" xfId="26406"/>
    <cellStyle name="SAPBEXexcGood2 8 7" xfId="26407"/>
    <cellStyle name="SAPBEXexcGood2 8 8" xfId="26408"/>
    <cellStyle name="SAPBEXexcGood2 8 9" xfId="26409"/>
    <cellStyle name="SAPBEXexcGood2 9" xfId="26410"/>
    <cellStyle name="SAPBEXexcGood2 9 2" xfId="26411"/>
    <cellStyle name="SAPBEXexcGood2 9 2 2" xfId="26412"/>
    <cellStyle name="SAPBEXexcGood2 9 3" xfId="26413"/>
    <cellStyle name="SAPBEXexcGood2 9 4" xfId="26414"/>
    <cellStyle name="SAPBEXexcGood2_20110918_Additional measures_ECB" xfId="26415"/>
    <cellStyle name="SAPBEXexcGood3" xfId="26416"/>
    <cellStyle name="SAPBEXexcGood3 10" xfId="26417"/>
    <cellStyle name="SAPBEXexcGood3 10 2" xfId="26418"/>
    <cellStyle name="SAPBEXexcGood3 11" xfId="26419"/>
    <cellStyle name="SAPBEXexcGood3 11 2" xfId="26420"/>
    <cellStyle name="SAPBEXexcGood3 12" xfId="26421"/>
    <cellStyle name="SAPBEXexcGood3 12 2" xfId="26422"/>
    <cellStyle name="SAPBEXexcGood3 13" xfId="26423"/>
    <cellStyle name="SAPBEXexcGood3 13 2" xfId="26424"/>
    <cellStyle name="SAPBEXexcGood3 13 3" xfId="26425"/>
    <cellStyle name="SAPBEXexcGood3 14" xfId="26426"/>
    <cellStyle name="SAPBEXexcGood3 15" xfId="26427"/>
    <cellStyle name="SAPBEXexcGood3 16" xfId="26428"/>
    <cellStyle name="SAPBEXexcGood3 17" xfId="26429"/>
    <cellStyle name="SAPBEXexcGood3 2" xfId="26430"/>
    <cellStyle name="SAPBEXexcGood3 2 10" xfId="26431"/>
    <cellStyle name="SAPBEXexcGood3 2 10 10" xfId="26432"/>
    <cellStyle name="SAPBEXexcGood3 2 10 2" xfId="26433"/>
    <cellStyle name="SAPBEXexcGood3 2 10 2 2" xfId="26434"/>
    <cellStyle name="SAPBEXexcGood3 2 10 2 2 2" xfId="26435"/>
    <cellStyle name="SAPBEXexcGood3 2 10 2 3" xfId="26436"/>
    <cellStyle name="SAPBEXexcGood3 2 10 2 4" xfId="26437"/>
    <cellStyle name="SAPBEXexcGood3 2 10 3" xfId="26438"/>
    <cellStyle name="SAPBEXexcGood3 2 10 3 2" xfId="26439"/>
    <cellStyle name="SAPBEXexcGood3 2 10 4" xfId="26440"/>
    <cellStyle name="SAPBEXexcGood3 2 10 4 2" xfId="26441"/>
    <cellStyle name="SAPBEXexcGood3 2 10 5" xfId="26442"/>
    <cellStyle name="SAPBEXexcGood3 2 10 5 2" xfId="26443"/>
    <cellStyle name="SAPBEXexcGood3 2 10 6" xfId="26444"/>
    <cellStyle name="SAPBEXexcGood3 2 10 6 2" xfId="26445"/>
    <cellStyle name="SAPBEXexcGood3 2 10 6 3" xfId="26446"/>
    <cellStyle name="SAPBEXexcGood3 2 10 7" xfId="26447"/>
    <cellStyle name="SAPBEXexcGood3 2 10 8" xfId="26448"/>
    <cellStyle name="SAPBEXexcGood3 2 10 9" xfId="26449"/>
    <cellStyle name="SAPBEXexcGood3 2 11" xfId="26450"/>
    <cellStyle name="SAPBEXexcGood3 2 11 10" xfId="26451"/>
    <cellStyle name="SAPBEXexcGood3 2 11 2" xfId="26452"/>
    <cellStyle name="SAPBEXexcGood3 2 11 2 2" xfId="26453"/>
    <cellStyle name="SAPBEXexcGood3 2 11 2 2 2" xfId="26454"/>
    <cellStyle name="SAPBEXexcGood3 2 11 2 3" xfId="26455"/>
    <cellStyle name="SAPBEXexcGood3 2 11 2 4" xfId="26456"/>
    <cellStyle name="SAPBEXexcGood3 2 11 3" xfId="26457"/>
    <cellStyle name="SAPBEXexcGood3 2 11 3 2" xfId="26458"/>
    <cellStyle name="SAPBEXexcGood3 2 11 4" xfId="26459"/>
    <cellStyle name="SAPBEXexcGood3 2 11 4 2" xfId="26460"/>
    <cellStyle name="SAPBEXexcGood3 2 11 5" xfId="26461"/>
    <cellStyle name="SAPBEXexcGood3 2 11 5 2" xfId="26462"/>
    <cellStyle name="SAPBEXexcGood3 2 11 6" xfId="26463"/>
    <cellStyle name="SAPBEXexcGood3 2 11 6 2" xfId="26464"/>
    <cellStyle name="SAPBEXexcGood3 2 11 6 3" xfId="26465"/>
    <cellStyle name="SAPBEXexcGood3 2 11 7" xfId="26466"/>
    <cellStyle name="SAPBEXexcGood3 2 11 8" xfId="26467"/>
    <cellStyle name="SAPBEXexcGood3 2 11 9" xfId="26468"/>
    <cellStyle name="SAPBEXexcGood3 2 12" xfId="26469"/>
    <cellStyle name="SAPBEXexcGood3 2 12 10" xfId="26470"/>
    <cellStyle name="SAPBEXexcGood3 2 12 2" xfId="26471"/>
    <cellStyle name="SAPBEXexcGood3 2 12 2 2" xfId="26472"/>
    <cellStyle name="SAPBEXexcGood3 2 12 2 2 2" xfId="26473"/>
    <cellStyle name="SAPBEXexcGood3 2 12 2 3" xfId="26474"/>
    <cellStyle name="SAPBEXexcGood3 2 12 2 4" xfId="26475"/>
    <cellStyle name="SAPBEXexcGood3 2 12 3" xfId="26476"/>
    <cellStyle name="SAPBEXexcGood3 2 12 3 2" xfId="26477"/>
    <cellStyle name="SAPBEXexcGood3 2 12 4" xfId="26478"/>
    <cellStyle name="SAPBEXexcGood3 2 12 4 2" xfId="26479"/>
    <cellStyle name="SAPBEXexcGood3 2 12 5" xfId="26480"/>
    <cellStyle name="SAPBEXexcGood3 2 12 5 2" xfId="26481"/>
    <cellStyle name="SAPBEXexcGood3 2 12 6" xfId="26482"/>
    <cellStyle name="SAPBEXexcGood3 2 12 6 2" xfId="26483"/>
    <cellStyle name="SAPBEXexcGood3 2 12 6 3" xfId="26484"/>
    <cellStyle name="SAPBEXexcGood3 2 12 7" xfId="26485"/>
    <cellStyle name="SAPBEXexcGood3 2 12 8" xfId="26486"/>
    <cellStyle name="SAPBEXexcGood3 2 12 9" xfId="26487"/>
    <cellStyle name="SAPBEXexcGood3 2 13" xfId="26488"/>
    <cellStyle name="SAPBEXexcGood3 2 13 10" xfId="26489"/>
    <cellStyle name="SAPBEXexcGood3 2 13 2" xfId="26490"/>
    <cellStyle name="SAPBEXexcGood3 2 13 2 2" xfId="26491"/>
    <cellStyle name="SAPBEXexcGood3 2 13 2 2 2" xfId="26492"/>
    <cellStyle name="SAPBEXexcGood3 2 13 2 3" xfId="26493"/>
    <cellStyle name="SAPBEXexcGood3 2 13 2 4" xfId="26494"/>
    <cellStyle name="SAPBEXexcGood3 2 13 3" xfId="26495"/>
    <cellStyle name="SAPBEXexcGood3 2 13 3 2" xfId="26496"/>
    <cellStyle name="SAPBEXexcGood3 2 13 4" xfId="26497"/>
    <cellStyle name="SAPBEXexcGood3 2 13 4 2" xfId="26498"/>
    <cellStyle name="SAPBEXexcGood3 2 13 5" xfId="26499"/>
    <cellStyle name="SAPBEXexcGood3 2 13 5 2" xfId="26500"/>
    <cellStyle name="SAPBEXexcGood3 2 13 6" xfId="26501"/>
    <cellStyle name="SAPBEXexcGood3 2 13 6 2" xfId="26502"/>
    <cellStyle name="SAPBEXexcGood3 2 13 6 3" xfId="26503"/>
    <cellStyle name="SAPBEXexcGood3 2 13 7" xfId="26504"/>
    <cellStyle name="SAPBEXexcGood3 2 13 8" xfId="26505"/>
    <cellStyle name="SAPBEXexcGood3 2 13 9" xfId="26506"/>
    <cellStyle name="SAPBEXexcGood3 2 14" xfId="26507"/>
    <cellStyle name="SAPBEXexcGood3 2 14 10" xfId="26508"/>
    <cellStyle name="SAPBEXexcGood3 2 14 2" xfId="26509"/>
    <cellStyle name="SAPBEXexcGood3 2 14 2 2" xfId="26510"/>
    <cellStyle name="SAPBEXexcGood3 2 14 2 2 2" xfId="26511"/>
    <cellStyle name="SAPBEXexcGood3 2 14 2 3" xfId="26512"/>
    <cellStyle name="SAPBEXexcGood3 2 14 2 4" xfId="26513"/>
    <cellStyle name="SAPBEXexcGood3 2 14 3" xfId="26514"/>
    <cellStyle name="SAPBEXexcGood3 2 14 3 2" xfId="26515"/>
    <cellStyle name="SAPBEXexcGood3 2 14 4" xfId="26516"/>
    <cellStyle name="SAPBEXexcGood3 2 14 4 2" xfId="26517"/>
    <cellStyle name="SAPBEXexcGood3 2 14 5" xfId="26518"/>
    <cellStyle name="SAPBEXexcGood3 2 14 5 2" xfId="26519"/>
    <cellStyle name="SAPBEXexcGood3 2 14 6" xfId="26520"/>
    <cellStyle name="SAPBEXexcGood3 2 14 6 2" xfId="26521"/>
    <cellStyle name="SAPBEXexcGood3 2 14 6 3" xfId="26522"/>
    <cellStyle name="SAPBEXexcGood3 2 14 7" xfId="26523"/>
    <cellStyle name="SAPBEXexcGood3 2 14 8" xfId="26524"/>
    <cellStyle name="SAPBEXexcGood3 2 14 9" xfId="26525"/>
    <cellStyle name="SAPBEXexcGood3 2 15" xfId="26526"/>
    <cellStyle name="SAPBEXexcGood3 2 15 10" xfId="26527"/>
    <cellStyle name="SAPBEXexcGood3 2 15 2" xfId="26528"/>
    <cellStyle name="SAPBEXexcGood3 2 15 2 2" xfId="26529"/>
    <cellStyle name="SAPBEXexcGood3 2 15 2 2 2" xfId="26530"/>
    <cellStyle name="SAPBEXexcGood3 2 15 2 3" xfId="26531"/>
    <cellStyle name="SAPBEXexcGood3 2 15 2 4" xfId="26532"/>
    <cellStyle name="SAPBEXexcGood3 2 15 3" xfId="26533"/>
    <cellStyle name="SAPBEXexcGood3 2 15 3 2" xfId="26534"/>
    <cellStyle name="SAPBEXexcGood3 2 15 4" xfId="26535"/>
    <cellStyle name="SAPBEXexcGood3 2 15 4 2" xfId="26536"/>
    <cellStyle name="SAPBEXexcGood3 2 15 5" xfId="26537"/>
    <cellStyle name="SAPBEXexcGood3 2 15 5 2" xfId="26538"/>
    <cellStyle name="SAPBEXexcGood3 2 15 6" xfId="26539"/>
    <cellStyle name="SAPBEXexcGood3 2 15 6 2" xfId="26540"/>
    <cellStyle name="SAPBEXexcGood3 2 15 6 3" xfId="26541"/>
    <cellStyle name="SAPBEXexcGood3 2 15 7" xfId="26542"/>
    <cellStyle name="SAPBEXexcGood3 2 15 8" xfId="26543"/>
    <cellStyle name="SAPBEXexcGood3 2 15 9" xfId="26544"/>
    <cellStyle name="SAPBEXexcGood3 2 16" xfId="26545"/>
    <cellStyle name="SAPBEXexcGood3 2 16 10" xfId="26546"/>
    <cellStyle name="SAPBEXexcGood3 2 16 2" xfId="26547"/>
    <cellStyle name="SAPBEXexcGood3 2 16 2 2" xfId="26548"/>
    <cellStyle name="SAPBEXexcGood3 2 16 2 2 2" xfId="26549"/>
    <cellStyle name="SAPBEXexcGood3 2 16 2 3" xfId="26550"/>
    <cellStyle name="SAPBEXexcGood3 2 16 2 4" xfId="26551"/>
    <cellStyle name="SAPBEXexcGood3 2 16 3" xfId="26552"/>
    <cellStyle name="SAPBEXexcGood3 2 16 3 2" xfId="26553"/>
    <cellStyle name="SAPBEXexcGood3 2 16 4" xfId="26554"/>
    <cellStyle name="SAPBEXexcGood3 2 16 4 2" xfId="26555"/>
    <cellStyle name="SAPBEXexcGood3 2 16 5" xfId="26556"/>
    <cellStyle name="SAPBEXexcGood3 2 16 5 2" xfId="26557"/>
    <cellStyle name="SAPBEXexcGood3 2 16 6" xfId="26558"/>
    <cellStyle name="SAPBEXexcGood3 2 16 6 2" xfId="26559"/>
    <cellStyle name="SAPBEXexcGood3 2 16 6 3" xfId="26560"/>
    <cellStyle name="SAPBEXexcGood3 2 16 7" xfId="26561"/>
    <cellStyle name="SAPBEXexcGood3 2 16 8" xfId="26562"/>
    <cellStyle name="SAPBEXexcGood3 2 16 9" xfId="26563"/>
    <cellStyle name="SAPBEXexcGood3 2 17" xfId="26564"/>
    <cellStyle name="SAPBEXexcGood3 2 17 10" xfId="26565"/>
    <cellStyle name="SAPBEXexcGood3 2 17 2" xfId="26566"/>
    <cellStyle name="SAPBEXexcGood3 2 17 2 2" xfId="26567"/>
    <cellStyle name="SAPBEXexcGood3 2 17 2 2 2" xfId="26568"/>
    <cellStyle name="SAPBEXexcGood3 2 17 2 3" xfId="26569"/>
    <cellStyle name="SAPBEXexcGood3 2 17 2 4" xfId="26570"/>
    <cellStyle name="SAPBEXexcGood3 2 17 3" xfId="26571"/>
    <cellStyle name="SAPBEXexcGood3 2 17 3 2" xfId="26572"/>
    <cellStyle name="SAPBEXexcGood3 2 17 4" xfId="26573"/>
    <cellStyle name="SAPBEXexcGood3 2 17 4 2" xfId="26574"/>
    <cellStyle name="SAPBEXexcGood3 2 17 5" xfId="26575"/>
    <cellStyle name="SAPBEXexcGood3 2 17 5 2" xfId="26576"/>
    <cellStyle name="SAPBEXexcGood3 2 17 6" xfId="26577"/>
    <cellStyle name="SAPBEXexcGood3 2 17 6 2" xfId="26578"/>
    <cellStyle name="SAPBEXexcGood3 2 17 6 3" xfId="26579"/>
    <cellStyle name="SAPBEXexcGood3 2 17 7" xfId="26580"/>
    <cellStyle name="SAPBEXexcGood3 2 17 8" xfId="26581"/>
    <cellStyle name="SAPBEXexcGood3 2 17 9" xfId="26582"/>
    <cellStyle name="SAPBEXexcGood3 2 18" xfId="26583"/>
    <cellStyle name="SAPBEXexcGood3 2 18 2" xfId="26584"/>
    <cellStyle name="SAPBEXexcGood3 2 18 2 2" xfId="26585"/>
    <cellStyle name="SAPBEXexcGood3 2 18 3" xfId="26586"/>
    <cellStyle name="SAPBEXexcGood3 2 18 4" xfId="26587"/>
    <cellStyle name="SAPBEXexcGood3 2 19" xfId="26588"/>
    <cellStyle name="SAPBEXexcGood3 2 19 2" xfId="26589"/>
    <cellStyle name="SAPBEXexcGood3 2 2" xfId="26590"/>
    <cellStyle name="SAPBEXexcGood3 2 2 10" xfId="26591"/>
    <cellStyle name="SAPBEXexcGood3 2 2 2" xfId="26592"/>
    <cellStyle name="SAPBEXexcGood3 2 2 2 2" xfId="26593"/>
    <cellStyle name="SAPBEXexcGood3 2 2 2 2 2" xfId="26594"/>
    <cellStyle name="SAPBEXexcGood3 2 2 2 3" xfId="26595"/>
    <cellStyle name="SAPBEXexcGood3 2 2 2 4" xfId="26596"/>
    <cellStyle name="SAPBEXexcGood3 2 2 3" xfId="26597"/>
    <cellStyle name="SAPBEXexcGood3 2 2 3 2" xfId="26598"/>
    <cellStyle name="SAPBEXexcGood3 2 2 4" xfId="26599"/>
    <cellStyle name="SAPBEXexcGood3 2 2 4 2" xfId="26600"/>
    <cellStyle name="SAPBEXexcGood3 2 2 5" xfId="26601"/>
    <cellStyle name="SAPBEXexcGood3 2 2 5 2" xfId="26602"/>
    <cellStyle name="SAPBEXexcGood3 2 2 6" xfId="26603"/>
    <cellStyle name="SAPBEXexcGood3 2 2 6 2" xfId="26604"/>
    <cellStyle name="SAPBEXexcGood3 2 2 6 3" xfId="26605"/>
    <cellStyle name="SAPBEXexcGood3 2 2 7" xfId="26606"/>
    <cellStyle name="SAPBEXexcGood3 2 2 8" xfId="26607"/>
    <cellStyle name="SAPBEXexcGood3 2 2 9" xfId="26608"/>
    <cellStyle name="SAPBEXexcGood3 2 20" xfId="26609"/>
    <cellStyle name="SAPBEXexcGood3 2 20 2" xfId="26610"/>
    <cellStyle name="SAPBEXexcGood3 2 21" xfId="26611"/>
    <cellStyle name="SAPBEXexcGood3 2 21 2" xfId="26612"/>
    <cellStyle name="SAPBEXexcGood3 2 22" xfId="26613"/>
    <cellStyle name="SAPBEXexcGood3 2 22 2" xfId="26614"/>
    <cellStyle name="SAPBEXexcGood3 2 22 3" xfId="26615"/>
    <cellStyle name="SAPBEXexcGood3 2 23" xfId="26616"/>
    <cellStyle name="SAPBEXexcGood3 2 24" xfId="26617"/>
    <cellStyle name="SAPBEXexcGood3 2 25" xfId="26618"/>
    <cellStyle name="SAPBEXexcGood3 2 26" xfId="26619"/>
    <cellStyle name="SAPBEXexcGood3 2 3" xfId="26620"/>
    <cellStyle name="SAPBEXexcGood3 2 3 10" xfId="26621"/>
    <cellStyle name="SAPBEXexcGood3 2 3 2" xfId="26622"/>
    <cellStyle name="SAPBEXexcGood3 2 3 2 2" xfId="26623"/>
    <cellStyle name="SAPBEXexcGood3 2 3 2 2 2" xfId="26624"/>
    <cellStyle name="SAPBEXexcGood3 2 3 2 3" xfId="26625"/>
    <cellStyle name="SAPBEXexcGood3 2 3 2 4" xfId="26626"/>
    <cellStyle name="SAPBEXexcGood3 2 3 3" xfId="26627"/>
    <cellStyle name="SAPBEXexcGood3 2 3 3 2" xfId="26628"/>
    <cellStyle name="SAPBEXexcGood3 2 3 4" xfId="26629"/>
    <cellStyle name="SAPBEXexcGood3 2 3 4 2" xfId="26630"/>
    <cellStyle name="SAPBEXexcGood3 2 3 5" xfId="26631"/>
    <cellStyle name="SAPBEXexcGood3 2 3 5 2" xfId="26632"/>
    <cellStyle name="SAPBEXexcGood3 2 3 6" xfId="26633"/>
    <cellStyle name="SAPBEXexcGood3 2 3 6 2" xfId="26634"/>
    <cellStyle name="SAPBEXexcGood3 2 3 6 3" xfId="26635"/>
    <cellStyle name="SAPBEXexcGood3 2 3 7" xfId="26636"/>
    <cellStyle name="SAPBEXexcGood3 2 3 8" xfId="26637"/>
    <cellStyle name="SAPBEXexcGood3 2 3 9" xfId="26638"/>
    <cellStyle name="SAPBEXexcGood3 2 4" xfId="26639"/>
    <cellStyle name="SAPBEXexcGood3 2 4 10" xfId="26640"/>
    <cellStyle name="SAPBEXexcGood3 2 4 2" xfId="26641"/>
    <cellStyle name="SAPBEXexcGood3 2 4 2 2" xfId="26642"/>
    <cellStyle name="SAPBEXexcGood3 2 4 2 2 2" xfId="26643"/>
    <cellStyle name="SAPBEXexcGood3 2 4 2 3" xfId="26644"/>
    <cellStyle name="SAPBEXexcGood3 2 4 2 4" xfId="26645"/>
    <cellStyle name="SAPBEXexcGood3 2 4 3" xfId="26646"/>
    <cellStyle name="SAPBEXexcGood3 2 4 3 2" xfId="26647"/>
    <cellStyle name="SAPBEXexcGood3 2 4 4" xfId="26648"/>
    <cellStyle name="SAPBEXexcGood3 2 4 4 2" xfId="26649"/>
    <cellStyle name="SAPBEXexcGood3 2 4 5" xfId="26650"/>
    <cellStyle name="SAPBEXexcGood3 2 4 5 2" xfId="26651"/>
    <cellStyle name="SAPBEXexcGood3 2 4 6" xfId="26652"/>
    <cellStyle name="SAPBEXexcGood3 2 4 6 2" xfId="26653"/>
    <cellStyle name="SAPBEXexcGood3 2 4 6 3" xfId="26654"/>
    <cellStyle name="SAPBEXexcGood3 2 4 7" xfId="26655"/>
    <cellStyle name="SAPBEXexcGood3 2 4 8" xfId="26656"/>
    <cellStyle name="SAPBEXexcGood3 2 4 9" xfId="26657"/>
    <cellStyle name="SAPBEXexcGood3 2 5" xfId="26658"/>
    <cellStyle name="SAPBEXexcGood3 2 5 10" xfId="26659"/>
    <cellStyle name="SAPBEXexcGood3 2 5 2" xfId="26660"/>
    <cellStyle name="SAPBEXexcGood3 2 5 2 2" xfId="26661"/>
    <cellStyle name="SAPBEXexcGood3 2 5 2 2 2" xfId="26662"/>
    <cellStyle name="SAPBEXexcGood3 2 5 2 3" xfId="26663"/>
    <cellStyle name="SAPBEXexcGood3 2 5 2 4" xfId="26664"/>
    <cellStyle name="SAPBEXexcGood3 2 5 3" xfId="26665"/>
    <cellStyle name="SAPBEXexcGood3 2 5 3 2" xfId="26666"/>
    <cellStyle name="SAPBEXexcGood3 2 5 4" xfId="26667"/>
    <cellStyle name="SAPBEXexcGood3 2 5 4 2" xfId="26668"/>
    <cellStyle name="SAPBEXexcGood3 2 5 5" xfId="26669"/>
    <cellStyle name="SAPBEXexcGood3 2 5 5 2" xfId="26670"/>
    <cellStyle name="SAPBEXexcGood3 2 5 6" xfId="26671"/>
    <cellStyle name="SAPBEXexcGood3 2 5 6 2" xfId="26672"/>
    <cellStyle name="SAPBEXexcGood3 2 5 6 3" xfId="26673"/>
    <cellStyle name="SAPBEXexcGood3 2 5 7" xfId="26674"/>
    <cellStyle name="SAPBEXexcGood3 2 5 8" xfId="26675"/>
    <cellStyle name="SAPBEXexcGood3 2 5 9" xfId="26676"/>
    <cellStyle name="SAPBEXexcGood3 2 6" xfId="26677"/>
    <cellStyle name="SAPBEXexcGood3 2 6 10" xfId="26678"/>
    <cellStyle name="SAPBEXexcGood3 2 6 2" xfId="26679"/>
    <cellStyle name="SAPBEXexcGood3 2 6 2 2" xfId="26680"/>
    <cellStyle name="SAPBEXexcGood3 2 6 2 2 2" xfId="26681"/>
    <cellStyle name="SAPBEXexcGood3 2 6 2 3" xfId="26682"/>
    <cellStyle name="SAPBEXexcGood3 2 6 2 4" xfId="26683"/>
    <cellStyle name="SAPBEXexcGood3 2 6 3" xfId="26684"/>
    <cellStyle name="SAPBEXexcGood3 2 6 3 2" xfId="26685"/>
    <cellStyle name="SAPBEXexcGood3 2 6 4" xfId="26686"/>
    <cellStyle name="SAPBEXexcGood3 2 6 4 2" xfId="26687"/>
    <cellStyle name="SAPBEXexcGood3 2 6 5" xfId="26688"/>
    <cellStyle name="SAPBEXexcGood3 2 6 5 2" xfId="26689"/>
    <cellStyle name="SAPBEXexcGood3 2 6 6" xfId="26690"/>
    <cellStyle name="SAPBEXexcGood3 2 6 6 2" xfId="26691"/>
    <cellStyle name="SAPBEXexcGood3 2 6 6 3" xfId="26692"/>
    <cellStyle name="SAPBEXexcGood3 2 6 7" xfId="26693"/>
    <cellStyle name="SAPBEXexcGood3 2 6 8" xfId="26694"/>
    <cellStyle name="SAPBEXexcGood3 2 6 9" xfId="26695"/>
    <cellStyle name="SAPBEXexcGood3 2 7" xfId="26696"/>
    <cellStyle name="SAPBEXexcGood3 2 7 10" xfId="26697"/>
    <cellStyle name="SAPBEXexcGood3 2 7 2" xfId="26698"/>
    <cellStyle name="SAPBEXexcGood3 2 7 2 2" xfId="26699"/>
    <cellStyle name="SAPBEXexcGood3 2 7 2 2 2" xfId="26700"/>
    <cellStyle name="SAPBEXexcGood3 2 7 2 3" xfId="26701"/>
    <cellStyle name="SAPBEXexcGood3 2 7 2 4" xfId="26702"/>
    <cellStyle name="SAPBEXexcGood3 2 7 3" xfId="26703"/>
    <cellStyle name="SAPBEXexcGood3 2 7 3 2" xfId="26704"/>
    <cellStyle name="SAPBEXexcGood3 2 7 4" xfId="26705"/>
    <cellStyle name="SAPBEXexcGood3 2 7 4 2" xfId="26706"/>
    <cellStyle name="SAPBEXexcGood3 2 7 5" xfId="26707"/>
    <cellStyle name="SAPBEXexcGood3 2 7 5 2" xfId="26708"/>
    <cellStyle name="SAPBEXexcGood3 2 7 6" xfId="26709"/>
    <cellStyle name="SAPBEXexcGood3 2 7 6 2" xfId="26710"/>
    <cellStyle name="SAPBEXexcGood3 2 7 6 3" xfId="26711"/>
    <cellStyle name="SAPBEXexcGood3 2 7 7" xfId="26712"/>
    <cellStyle name="SAPBEXexcGood3 2 7 8" xfId="26713"/>
    <cellStyle name="SAPBEXexcGood3 2 7 9" xfId="26714"/>
    <cellStyle name="SAPBEXexcGood3 2 8" xfId="26715"/>
    <cellStyle name="SAPBEXexcGood3 2 8 10" xfId="26716"/>
    <cellStyle name="SAPBEXexcGood3 2 8 2" xfId="26717"/>
    <cellStyle name="SAPBEXexcGood3 2 8 2 2" xfId="26718"/>
    <cellStyle name="SAPBEXexcGood3 2 8 2 2 2" xfId="26719"/>
    <cellStyle name="SAPBEXexcGood3 2 8 2 3" xfId="26720"/>
    <cellStyle name="SAPBEXexcGood3 2 8 2 4" xfId="26721"/>
    <cellStyle name="SAPBEXexcGood3 2 8 3" xfId="26722"/>
    <cellStyle name="SAPBEXexcGood3 2 8 3 2" xfId="26723"/>
    <cellStyle name="SAPBEXexcGood3 2 8 4" xfId="26724"/>
    <cellStyle name="SAPBEXexcGood3 2 8 4 2" xfId="26725"/>
    <cellStyle name="SAPBEXexcGood3 2 8 5" xfId="26726"/>
    <cellStyle name="SAPBEXexcGood3 2 8 5 2" xfId="26727"/>
    <cellStyle name="SAPBEXexcGood3 2 8 6" xfId="26728"/>
    <cellStyle name="SAPBEXexcGood3 2 8 6 2" xfId="26729"/>
    <cellStyle name="SAPBEXexcGood3 2 8 6 3" xfId="26730"/>
    <cellStyle name="SAPBEXexcGood3 2 8 7" xfId="26731"/>
    <cellStyle name="SAPBEXexcGood3 2 8 8" xfId="26732"/>
    <cellStyle name="SAPBEXexcGood3 2 8 9" xfId="26733"/>
    <cellStyle name="SAPBEXexcGood3 2 9" xfId="26734"/>
    <cellStyle name="SAPBEXexcGood3 2 9 10" xfId="26735"/>
    <cellStyle name="SAPBEXexcGood3 2 9 2" xfId="26736"/>
    <cellStyle name="SAPBEXexcGood3 2 9 2 2" xfId="26737"/>
    <cellStyle name="SAPBEXexcGood3 2 9 2 2 2" xfId="26738"/>
    <cellStyle name="SAPBEXexcGood3 2 9 2 3" xfId="26739"/>
    <cellStyle name="SAPBEXexcGood3 2 9 2 4" xfId="26740"/>
    <cellStyle name="SAPBEXexcGood3 2 9 3" xfId="26741"/>
    <cellStyle name="SAPBEXexcGood3 2 9 3 2" xfId="26742"/>
    <cellStyle name="SAPBEXexcGood3 2 9 4" xfId="26743"/>
    <cellStyle name="SAPBEXexcGood3 2 9 4 2" xfId="26744"/>
    <cellStyle name="SAPBEXexcGood3 2 9 5" xfId="26745"/>
    <cellStyle name="SAPBEXexcGood3 2 9 5 2" xfId="26746"/>
    <cellStyle name="SAPBEXexcGood3 2 9 6" xfId="26747"/>
    <cellStyle name="SAPBEXexcGood3 2 9 6 2" xfId="26748"/>
    <cellStyle name="SAPBEXexcGood3 2 9 6 3" xfId="26749"/>
    <cellStyle name="SAPBEXexcGood3 2 9 7" xfId="26750"/>
    <cellStyle name="SAPBEXexcGood3 2 9 8" xfId="26751"/>
    <cellStyle name="SAPBEXexcGood3 2 9 9" xfId="26752"/>
    <cellStyle name="SAPBEXexcGood3 3" xfId="26753"/>
    <cellStyle name="SAPBEXexcGood3 3 10" xfId="26754"/>
    <cellStyle name="SAPBEXexcGood3 3 2" xfId="26755"/>
    <cellStyle name="SAPBEXexcGood3 3 2 2" xfId="26756"/>
    <cellStyle name="SAPBEXexcGood3 3 2 2 2" xfId="26757"/>
    <cellStyle name="SAPBEXexcGood3 3 2 3" xfId="26758"/>
    <cellStyle name="SAPBEXexcGood3 3 2 4" xfId="26759"/>
    <cellStyle name="SAPBEXexcGood3 3 3" xfId="26760"/>
    <cellStyle name="SAPBEXexcGood3 3 3 2" xfId="26761"/>
    <cellStyle name="SAPBEXexcGood3 3 4" xfId="26762"/>
    <cellStyle name="SAPBEXexcGood3 3 4 2" xfId="26763"/>
    <cellStyle name="SAPBEXexcGood3 3 5" xfId="26764"/>
    <cellStyle name="SAPBEXexcGood3 3 5 2" xfId="26765"/>
    <cellStyle name="SAPBEXexcGood3 3 6" xfId="26766"/>
    <cellStyle name="SAPBEXexcGood3 3 6 2" xfId="26767"/>
    <cellStyle name="SAPBEXexcGood3 3 6 3" xfId="26768"/>
    <cellStyle name="SAPBEXexcGood3 3 7" xfId="26769"/>
    <cellStyle name="SAPBEXexcGood3 3 8" xfId="26770"/>
    <cellStyle name="SAPBEXexcGood3 3 9" xfId="26771"/>
    <cellStyle name="SAPBEXexcGood3 4" xfId="26772"/>
    <cellStyle name="SAPBEXexcGood3 4 10" xfId="26773"/>
    <cellStyle name="SAPBEXexcGood3 4 2" xfId="26774"/>
    <cellStyle name="SAPBEXexcGood3 4 2 2" xfId="26775"/>
    <cellStyle name="SAPBEXexcGood3 4 2 2 2" xfId="26776"/>
    <cellStyle name="SAPBEXexcGood3 4 2 3" xfId="26777"/>
    <cellStyle name="SAPBEXexcGood3 4 2 4" xfId="26778"/>
    <cellStyle name="SAPBEXexcGood3 4 3" xfId="26779"/>
    <cellStyle name="SAPBEXexcGood3 4 3 2" xfId="26780"/>
    <cellStyle name="SAPBEXexcGood3 4 4" xfId="26781"/>
    <cellStyle name="SAPBEXexcGood3 4 4 2" xfId="26782"/>
    <cellStyle name="SAPBEXexcGood3 4 5" xfId="26783"/>
    <cellStyle name="SAPBEXexcGood3 4 5 2" xfId="26784"/>
    <cellStyle name="SAPBEXexcGood3 4 6" xfId="26785"/>
    <cellStyle name="SAPBEXexcGood3 4 6 2" xfId="26786"/>
    <cellStyle name="SAPBEXexcGood3 4 6 3" xfId="26787"/>
    <cellStyle name="SAPBEXexcGood3 4 7" xfId="26788"/>
    <cellStyle name="SAPBEXexcGood3 4 8" xfId="26789"/>
    <cellStyle name="SAPBEXexcGood3 4 9" xfId="26790"/>
    <cellStyle name="SAPBEXexcGood3 5" xfId="26791"/>
    <cellStyle name="SAPBEXexcGood3 5 10" xfId="26792"/>
    <cellStyle name="SAPBEXexcGood3 5 2" xfId="26793"/>
    <cellStyle name="SAPBEXexcGood3 5 2 2" xfId="26794"/>
    <cellStyle name="SAPBEXexcGood3 5 2 2 2" xfId="26795"/>
    <cellStyle name="SAPBEXexcGood3 5 2 3" xfId="26796"/>
    <cellStyle name="SAPBEXexcGood3 5 2 4" xfId="26797"/>
    <cellStyle name="SAPBEXexcGood3 5 3" xfId="26798"/>
    <cellStyle name="SAPBEXexcGood3 5 3 2" xfId="26799"/>
    <cellStyle name="SAPBEXexcGood3 5 4" xfId="26800"/>
    <cellStyle name="SAPBEXexcGood3 5 4 2" xfId="26801"/>
    <cellStyle name="SAPBEXexcGood3 5 5" xfId="26802"/>
    <cellStyle name="SAPBEXexcGood3 5 5 2" xfId="26803"/>
    <cellStyle name="SAPBEXexcGood3 5 6" xfId="26804"/>
    <cellStyle name="SAPBEXexcGood3 5 6 2" xfId="26805"/>
    <cellStyle name="SAPBEXexcGood3 5 6 3" xfId="26806"/>
    <cellStyle name="SAPBEXexcGood3 5 7" xfId="26807"/>
    <cellStyle name="SAPBEXexcGood3 5 8" xfId="26808"/>
    <cellStyle name="SAPBEXexcGood3 5 9" xfId="26809"/>
    <cellStyle name="SAPBEXexcGood3 6" xfId="26810"/>
    <cellStyle name="SAPBEXexcGood3 6 10" xfId="26811"/>
    <cellStyle name="SAPBEXexcGood3 6 2" xfId="26812"/>
    <cellStyle name="SAPBEXexcGood3 6 2 2" xfId="26813"/>
    <cellStyle name="SAPBEXexcGood3 6 2 2 2" xfId="26814"/>
    <cellStyle name="SAPBEXexcGood3 6 2 3" xfId="26815"/>
    <cellStyle name="SAPBEXexcGood3 6 2 4" xfId="26816"/>
    <cellStyle name="SAPBEXexcGood3 6 3" xfId="26817"/>
    <cellStyle name="SAPBEXexcGood3 6 3 2" xfId="26818"/>
    <cellStyle name="SAPBEXexcGood3 6 4" xfId="26819"/>
    <cellStyle name="SAPBEXexcGood3 6 4 2" xfId="26820"/>
    <cellStyle name="SAPBEXexcGood3 6 5" xfId="26821"/>
    <cellStyle name="SAPBEXexcGood3 6 5 2" xfId="26822"/>
    <cellStyle name="SAPBEXexcGood3 6 6" xfId="26823"/>
    <cellStyle name="SAPBEXexcGood3 6 6 2" xfId="26824"/>
    <cellStyle name="SAPBEXexcGood3 6 6 3" xfId="26825"/>
    <cellStyle name="SAPBEXexcGood3 6 7" xfId="26826"/>
    <cellStyle name="SAPBEXexcGood3 6 8" xfId="26827"/>
    <cellStyle name="SAPBEXexcGood3 6 9" xfId="26828"/>
    <cellStyle name="SAPBEXexcGood3 7" xfId="26829"/>
    <cellStyle name="SAPBEXexcGood3 7 10" xfId="26830"/>
    <cellStyle name="SAPBEXexcGood3 7 2" xfId="26831"/>
    <cellStyle name="SAPBEXexcGood3 7 2 2" xfId="26832"/>
    <cellStyle name="SAPBEXexcGood3 7 2 2 2" xfId="26833"/>
    <cellStyle name="SAPBEXexcGood3 7 2 3" xfId="26834"/>
    <cellStyle name="SAPBEXexcGood3 7 2 4" xfId="26835"/>
    <cellStyle name="SAPBEXexcGood3 7 3" xfId="26836"/>
    <cellStyle name="SAPBEXexcGood3 7 3 2" xfId="26837"/>
    <cellStyle name="SAPBEXexcGood3 7 4" xfId="26838"/>
    <cellStyle name="SAPBEXexcGood3 7 4 2" xfId="26839"/>
    <cellStyle name="SAPBEXexcGood3 7 5" xfId="26840"/>
    <cellStyle name="SAPBEXexcGood3 7 5 2" xfId="26841"/>
    <cellStyle name="SAPBEXexcGood3 7 6" xfId="26842"/>
    <cellStyle name="SAPBEXexcGood3 7 6 2" xfId="26843"/>
    <cellStyle name="SAPBEXexcGood3 7 6 3" xfId="26844"/>
    <cellStyle name="SAPBEXexcGood3 7 7" xfId="26845"/>
    <cellStyle name="SAPBEXexcGood3 7 8" xfId="26846"/>
    <cellStyle name="SAPBEXexcGood3 7 9" xfId="26847"/>
    <cellStyle name="SAPBEXexcGood3 8" xfId="26848"/>
    <cellStyle name="SAPBEXexcGood3 8 10" xfId="26849"/>
    <cellStyle name="SAPBEXexcGood3 8 2" xfId="26850"/>
    <cellStyle name="SAPBEXexcGood3 8 2 2" xfId="26851"/>
    <cellStyle name="SAPBEXexcGood3 8 2 2 2" xfId="26852"/>
    <cellStyle name="SAPBEXexcGood3 8 2 3" xfId="26853"/>
    <cellStyle name="SAPBEXexcGood3 8 2 4" xfId="26854"/>
    <cellStyle name="SAPBEXexcGood3 8 3" xfId="26855"/>
    <cellStyle name="SAPBEXexcGood3 8 3 2" xfId="26856"/>
    <cellStyle name="SAPBEXexcGood3 8 4" xfId="26857"/>
    <cellStyle name="SAPBEXexcGood3 8 4 2" xfId="26858"/>
    <cellStyle name="SAPBEXexcGood3 8 5" xfId="26859"/>
    <cellStyle name="SAPBEXexcGood3 8 5 2" xfId="26860"/>
    <cellStyle name="SAPBEXexcGood3 8 6" xfId="26861"/>
    <cellStyle name="SAPBEXexcGood3 8 6 2" xfId="26862"/>
    <cellStyle name="SAPBEXexcGood3 8 6 3" xfId="26863"/>
    <cellStyle name="SAPBEXexcGood3 8 7" xfId="26864"/>
    <cellStyle name="SAPBEXexcGood3 8 8" xfId="26865"/>
    <cellStyle name="SAPBEXexcGood3 8 9" xfId="26866"/>
    <cellStyle name="SAPBEXexcGood3 9" xfId="26867"/>
    <cellStyle name="SAPBEXexcGood3 9 2" xfId="26868"/>
    <cellStyle name="SAPBEXexcGood3 9 2 2" xfId="26869"/>
    <cellStyle name="SAPBEXexcGood3 9 3" xfId="26870"/>
    <cellStyle name="SAPBEXexcGood3 9 4" xfId="26871"/>
    <cellStyle name="SAPBEXexcGood3_20110918_Additional measures_ECB" xfId="26872"/>
    <cellStyle name="SAPBEXexcVeryBad" xfId="26873"/>
    <cellStyle name="SAPBEXfilterDrill" xfId="26874"/>
    <cellStyle name="SAPBEXfilterItem" xfId="26875"/>
    <cellStyle name="SAPBEXfilterText" xfId="26876"/>
    <cellStyle name="SAPBEXformats" xfId="26877"/>
    <cellStyle name="SAPBEXheaderData" xfId="26878"/>
    <cellStyle name="SAPBEXheaderItem" xfId="26879"/>
    <cellStyle name="SAPBEXheaderText" xfId="26880"/>
    <cellStyle name="SAPBEXHLevel0" xfId="26881"/>
    <cellStyle name="SAPBEXHLevel0 10" xfId="26882"/>
    <cellStyle name="SAPBEXHLevel0 10 2" xfId="26883"/>
    <cellStyle name="SAPBEXHLevel0 10 2 2" xfId="26884"/>
    <cellStyle name="SAPBEXHLevel0 10 2 2 2" xfId="26885"/>
    <cellStyle name="SAPBEXHLevel0 10 2 3" xfId="26886"/>
    <cellStyle name="SAPBEXHLevel0 10 3" xfId="26887"/>
    <cellStyle name="SAPBEXHLevel0 10 3 2" xfId="26888"/>
    <cellStyle name="SAPBEXHLevel0 10 4" xfId="26889"/>
    <cellStyle name="SAPBEXHLevel0 10 4 2" xfId="26890"/>
    <cellStyle name="SAPBEXHLevel0 10 5" xfId="26891"/>
    <cellStyle name="SAPBEXHLevel0 10 5 2" xfId="26892"/>
    <cellStyle name="SAPBEXHLevel0 10 6" xfId="26893"/>
    <cellStyle name="SAPBEXHLevel0 10 7" xfId="26894"/>
    <cellStyle name="SAPBEXHLevel0 10 8" xfId="26895"/>
    <cellStyle name="SAPBEXHLevel0 11" xfId="26896"/>
    <cellStyle name="SAPBEXHLevel0 11 2" xfId="26897"/>
    <cellStyle name="SAPBEXHLevel0 11 2 2" xfId="26898"/>
    <cellStyle name="SAPBEXHLevel0 11 2 2 2" xfId="26899"/>
    <cellStyle name="SAPBEXHLevel0 11 2 3" xfId="26900"/>
    <cellStyle name="SAPBEXHLevel0 11 3" xfId="26901"/>
    <cellStyle name="SAPBEXHLevel0 11 3 2" xfId="26902"/>
    <cellStyle name="SAPBEXHLevel0 11 4" xfId="26903"/>
    <cellStyle name="SAPBEXHLevel0 11 4 2" xfId="26904"/>
    <cellStyle name="SAPBEXHLevel0 11 5" xfId="26905"/>
    <cellStyle name="SAPBEXHLevel0 11 5 2" xfId="26906"/>
    <cellStyle name="SAPBEXHLevel0 11 6" xfId="26907"/>
    <cellStyle name="SAPBEXHLevel0 11 7" xfId="26908"/>
    <cellStyle name="SAPBEXHLevel0 12" xfId="26909"/>
    <cellStyle name="SAPBEXHLevel0 12 2" xfId="26910"/>
    <cellStyle name="SAPBEXHLevel0 12 2 2" xfId="26911"/>
    <cellStyle name="SAPBEXHLevel0 12 3" xfId="26912"/>
    <cellStyle name="SAPBEXHLevel0 12 4" xfId="26913"/>
    <cellStyle name="SAPBEXHLevel0 13" xfId="26914"/>
    <cellStyle name="SAPBEXHLevel0 13 2" xfId="26915"/>
    <cellStyle name="SAPBEXHLevel0 13 2 2" xfId="26916"/>
    <cellStyle name="SAPBEXHLevel0 13 3" xfId="26917"/>
    <cellStyle name="SAPBEXHLevel0 13 4" xfId="26918"/>
    <cellStyle name="SAPBEXHLevel0 13 5" xfId="26919"/>
    <cellStyle name="SAPBEXHLevel0 14" xfId="26920"/>
    <cellStyle name="SAPBEXHLevel0 14 2" xfId="26921"/>
    <cellStyle name="SAPBEXHLevel0 14 2 2" xfId="26922"/>
    <cellStyle name="SAPBEXHLevel0 14 3" xfId="26923"/>
    <cellStyle name="SAPBEXHLevel0 14 4" xfId="26924"/>
    <cellStyle name="SAPBEXHLevel0 14 5" xfId="26925"/>
    <cellStyle name="SAPBEXHLevel0 15" xfId="26926"/>
    <cellStyle name="SAPBEXHLevel0 15 2" xfId="26927"/>
    <cellStyle name="SAPBEXHLevel0 15 3" xfId="26928"/>
    <cellStyle name="SAPBEXHLevel0 15 4" xfId="26929"/>
    <cellStyle name="SAPBEXHLevel0 16" xfId="26930"/>
    <cellStyle name="SAPBEXHLevel0 16 2" xfId="26931"/>
    <cellStyle name="SAPBEXHLevel0 17" xfId="26932"/>
    <cellStyle name="SAPBEXHLevel0 17 2" xfId="26933"/>
    <cellStyle name="SAPBEXHLevel0 18" xfId="26934"/>
    <cellStyle name="SAPBEXHLevel0 19" xfId="26935"/>
    <cellStyle name="SAPBEXHLevel0 2" xfId="26936"/>
    <cellStyle name="SAPBEXHLevel0 2 10" xfId="26937"/>
    <cellStyle name="SAPBEXHLevel0 2 10 10" xfId="26938"/>
    <cellStyle name="SAPBEXHLevel0 2 10 11" xfId="26939"/>
    <cellStyle name="SAPBEXHLevel0 2 10 2" xfId="26940"/>
    <cellStyle name="SAPBEXHLevel0 2 10 2 2" xfId="26941"/>
    <cellStyle name="SAPBEXHLevel0 2 10 2 2 2" xfId="26942"/>
    <cellStyle name="SAPBEXHLevel0 2 10 2 2 2 2" xfId="26943"/>
    <cellStyle name="SAPBEXHLevel0 2 10 2 2 3" xfId="26944"/>
    <cellStyle name="SAPBEXHLevel0 2 10 2 3" xfId="26945"/>
    <cellStyle name="SAPBEXHLevel0 2 10 2 3 2" xfId="26946"/>
    <cellStyle name="SAPBEXHLevel0 2 10 2 4" xfId="26947"/>
    <cellStyle name="SAPBEXHLevel0 2 10 2 4 2" xfId="26948"/>
    <cellStyle name="SAPBEXHLevel0 2 10 2 5" xfId="26949"/>
    <cellStyle name="SAPBEXHLevel0 2 10 2 5 2" xfId="26950"/>
    <cellStyle name="SAPBEXHLevel0 2 10 2 6" xfId="26951"/>
    <cellStyle name="SAPBEXHLevel0 2 10 3" xfId="26952"/>
    <cellStyle name="SAPBEXHLevel0 2 10 3 2" xfId="26953"/>
    <cellStyle name="SAPBEXHLevel0 2 10 3 2 2" xfId="26954"/>
    <cellStyle name="SAPBEXHLevel0 2 10 3 2 2 2" xfId="26955"/>
    <cellStyle name="SAPBEXHLevel0 2 10 3 2 3" xfId="26956"/>
    <cellStyle name="SAPBEXHLevel0 2 10 3 3" xfId="26957"/>
    <cellStyle name="SAPBEXHLevel0 2 10 3 3 2" xfId="26958"/>
    <cellStyle name="SAPBEXHLevel0 2 10 3 4" xfId="26959"/>
    <cellStyle name="SAPBEXHLevel0 2 10 3 4 2" xfId="26960"/>
    <cellStyle name="SAPBEXHLevel0 2 10 3 5" xfId="26961"/>
    <cellStyle name="SAPBEXHLevel0 2 10 3 5 2" xfId="26962"/>
    <cellStyle name="SAPBEXHLevel0 2 10 3 6" xfId="26963"/>
    <cellStyle name="SAPBEXHLevel0 2 10 3 7" xfId="26964"/>
    <cellStyle name="SAPBEXHLevel0 2 10 3 8" xfId="26965"/>
    <cellStyle name="SAPBEXHLevel0 2 10 4" xfId="26966"/>
    <cellStyle name="SAPBEXHLevel0 2 10 4 2" xfId="26967"/>
    <cellStyle name="SAPBEXHLevel0 2 10 4 2 2" xfId="26968"/>
    <cellStyle name="SAPBEXHLevel0 2 10 4 3" xfId="26969"/>
    <cellStyle name="SAPBEXHLevel0 2 10 4 4" xfId="26970"/>
    <cellStyle name="SAPBEXHLevel0 2 10 4 5" xfId="26971"/>
    <cellStyle name="SAPBEXHLevel0 2 10 5" xfId="26972"/>
    <cellStyle name="SAPBEXHLevel0 2 10 5 2" xfId="26973"/>
    <cellStyle name="SAPBEXHLevel0 2 10 5 2 2" xfId="26974"/>
    <cellStyle name="SAPBEXHLevel0 2 10 5 3" xfId="26975"/>
    <cellStyle name="SAPBEXHLevel0 2 10 5 4" xfId="26976"/>
    <cellStyle name="SAPBEXHLevel0 2 10 5 5" xfId="26977"/>
    <cellStyle name="SAPBEXHLevel0 2 10 6" xfId="26978"/>
    <cellStyle name="SAPBEXHLevel0 2 10 6 2" xfId="26979"/>
    <cellStyle name="SAPBEXHLevel0 2 10 6 2 2" xfId="26980"/>
    <cellStyle name="SAPBEXHLevel0 2 10 6 3" xfId="26981"/>
    <cellStyle name="SAPBEXHLevel0 2 10 6 4" xfId="26982"/>
    <cellStyle name="SAPBEXHLevel0 2 10 6 5" xfId="26983"/>
    <cellStyle name="SAPBEXHLevel0 2 10 7" xfId="26984"/>
    <cellStyle name="SAPBEXHLevel0 2 10 7 2" xfId="26985"/>
    <cellStyle name="SAPBEXHLevel0 2 10 7 3" xfId="26986"/>
    <cellStyle name="SAPBEXHLevel0 2 10 7 4" xfId="26987"/>
    <cellStyle name="SAPBEXHLevel0 2 10 8" xfId="26988"/>
    <cellStyle name="SAPBEXHLevel0 2 10 8 2" xfId="26989"/>
    <cellStyle name="SAPBEXHLevel0 2 10 8 3" xfId="26990"/>
    <cellStyle name="SAPBEXHLevel0 2 10 8 4" xfId="26991"/>
    <cellStyle name="SAPBEXHLevel0 2 10 9" xfId="26992"/>
    <cellStyle name="SAPBEXHLevel0 2 10 9 2" xfId="26993"/>
    <cellStyle name="SAPBEXHLevel0 2 11" xfId="26994"/>
    <cellStyle name="SAPBEXHLevel0 2 11 10" xfId="26995"/>
    <cellStyle name="SAPBEXHLevel0 2 11 11" xfId="26996"/>
    <cellStyle name="SAPBEXHLevel0 2 11 2" xfId="26997"/>
    <cellStyle name="SAPBEXHLevel0 2 11 2 2" xfId="26998"/>
    <cellStyle name="SAPBEXHLevel0 2 11 2 2 2" xfId="26999"/>
    <cellStyle name="SAPBEXHLevel0 2 11 2 2 2 2" xfId="27000"/>
    <cellStyle name="SAPBEXHLevel0 2 11 2 2 3" xfId="27001"/>
    <cellStyle name="SAPBEXHLevel0 2 11 2 3" xfId="27002"/>
    <cellStyle name="SAPBEXHLevel0 2 11 2 3 2" xfId="27003"/>
    <cellStyle name="SAPBEXHLevel0 2 11 2 4" xfId="27004"/>
    <cellStyle name="SAPBEXHLevel0 2 11 2 4 2" xfId="27005"/>
    <cellStyle name="SAPBEXHLevel0 2 11 2 5" xfId="27006"/>
    <cellStyle name="SAPBEXHLevel0 2 11 2 5 2" xfId="27007"/>
    <cellStyle name="SAPBEXHLevel0 2 11 2 6" xfId="27008"/>
    <cellStyle name="SAPBEXHLevel0 2 11 3" xfId="27009"/>
    <cellStyle name="SAPBEXHLevel0 2 11 3 2" xfId="27010"/>
    <cellStyle name="SAPBEXHLevel0 2 11 3 2 2" xfId="27011"/>
    <cellStyle name="SAPBEXHLevel0 2 11 3 2 2 2" xfId="27012"/>
    <cellStyle name="SAPBEXHLevel0 2 11 3 2 3" xfId="27013"/>
    <cellStyle name="SAPBEXHLevel0 2 11 3 3" xfId="27014"/>
    <cellStyle name="SAPBEXHLevel0 2 11 3 3 2" xfId="27015"/>
    <cellStyle name="SAPBEXHLevel0 2 11 3 4" xfId="27016"/>
    <cellStyle name="SAPBEXHLevel0 2 11 3 4 2" xfId="27017"/>
    <cellStyle name="SAPBEXHLevel0 2 11 3 5" xfId="27018"/>
    <cellStyle name="SAPBEXHLevel0 2 11 3 5 2" xfId="27019"/>
    <cellStyle name="SAPBEXHLevel0 2 11 3 6" xfId="27020"/>
    <cellStyle name="SAPBEXHLevel0 2 11 3 7" xfId="27021"/>
    <cellStyle name="SAPBEXHLevel0 2 11 3 8" xfId="27022"/>
    <cellStyle name="SAPBEXHLevel0 2 11 4" xfId="27023"/>
    <cellStyle name="SAPBEXHLevel0 2 11 4 2" xfId="27024"/>
    <cellStyle name="SAPBEXHLevel0 2 11 4 2 2" xfId="27025"/>
    <cellStyle name="SAPBEXHLevel0 2 11 4 3" xfId="27026"/>
    <cellStyle name="SAPBEXHLevel0 2 11 4 4" xfId="27027"/>
    <cellStyle name="SAPBEXHLevel0 2 11 4 5" xfId="27028"/>
    <cellStyle name="SAPBEXHLevel0 2 11 5" xfId="27029"/>
    <cellStyle name="SAPBEXHLevel0 2 11 5 2" xfId="27030"/>
    <cellStyle name="SAPBEXHLevel0 2 11 5 2 2" xfId="27031"/>
    <cellStyle name="SAPBEXHLevel0 2 11 5 3" xfId="27032"/>
    <cellStyle name="SAPBEXHLevel0 2 11 5 4" xfId="27033"/>
    <cellStyle name="SAPBEXHLevel0 2 11 5 5" xfId="27034"/>
    <cellStyle name="SAPBEXHLevel0 2 11 6" xfId="27035"/>
    <cellStyle name="SAPBEXHLevel0 2 11 6 2" xfId="27036"/>
    <cellStyle name="SAPBEXHLevel0 2 11 6 2 2" xfId="27037"/>
    <cellStyle name="SAPBEXHLevel0 2 11 6 3" xfId="27038"/>
    <cellStyle name="SAPBEXHLevel0 2 11 6 4" xfId="27039"/>
    <cellStyle name="SAPBEXHLevel0 2 11 6 5" xfId="27040"/>
    <cellStyle name="SAPBEXHLevel0 2 11 7" xfId="27041"/>
    <cellStyle name="SAPBEXHLevel0 2 11 7 2" xfId="27042"/>
    <cellStyle name="SAPBEXHLevel0 2 11 7 3" xfId="27043"/>
    <cellStyle name="SAPBEXHLevel0 2 11 7 4" xfId="27044"/>
    <cellStyle name="SAPBEXHLevel0 2 11 8" xfId="27045"/>
    <cellStyle name="SAPBEXHLevel0 2 11 8 2" xfId="27046"/>
    <cellStyle name="SAPBEXHLevel0 2 11 8 3" xfId="27047"/>
    <cellStyle name="SAPBEXHLevel0 2 11 8 4" xfId="27048"/>
    <cellStyle name="SAPBEXHLevel0 2 11 9" xfId="27049"/>
    <cellStyle name="SAPBEXHLevel0 2 11 9 2" xfId="27050"/>
    <cellStyle name="SAPBEXHLevel0 2 12" xfId="27051"/>
    <cellStyle name="SAPBEXHLevel0 2 12 10" xfId="27052"/>
    <cellStyle name="SAPBEXHLevel0 2 12 11" xfId="27053"/>
    <cellStyle name="SAPBEXHLevel0 2 12 2" xfId="27054"/>
    <cellStyle name="SAPBEXHLevel0 2 12 2 2" xfId="27055"/>
    <cellStyle name="SAPBEXHLevel0 2 12 2 2 2" xfId="27056"/>
    <cellStyle name="SAPBEXHLevel0 2 12 2 2 2 2" xfId="27057"/>
    <cellStyle name="SAPBEXHLevel0 2 12 2 2 3" xfId="27058"/>
    <cellStyle name="SAPBEXHLevel0 2 12 2 3" xfId="27059"/>
    <cellStyle name="SAPBEXHLevel0 2 12 2 3 2" xfId="27060"/>
    <cellStyle name="SAPBEXHLevel0 2 12 2 4" xfId="27061"/>
    <cellStyle name="SAPBEXHLevel0 2 12 2 4 2" xfId="27062"/>
    <cellStyle name="SAPBEXHLevel0 2 12 2 5" xfId="27063"/>
    <cellStyle name="SAPBEXHLevel0 2 12 2 5 2" xfId="27064"/>
    <cellStyle name="SAPBEXHLevel0 2 12 2 6" xfId="27065"/>
    <cellStyle name="SAPBEXHLevel0 2 12 3" xfId="27066"/>
    <cellStyle name="SAPBEXHLevel0 2 12 3 2" xfId="27067"/>
    <cellStyle name="SAPBEXHLevel0 2 12 3 2 2" xfId="27068"/>
    <cellStyle name="SAPBEXHLevel0 2 12 3 2 2 2" xfId="27069"/>
    <cellStyle name="SAPBEXHLevel0 2 12 3 2 3" xfId="27070"/>
    <cellStyle name="SAPBEXHLevel0 2 12 3 3" xfId="27071"/>
    <cellStyle name="SAPBEXHLevel0 2 12 3 3 2" xfId="27072"/>
    <cellStyle name="SAPBEXHLevel0 2 12 3 4" xfId="27073"/>
    <cellStyle name="SAPBEXHLevel0 2 12 3 4 2" xfId="27074"/>
    <cellStyle name="SAPBEXHLevel0 2 12 3 5" xfId="27075"/>
    <cellStyle name="SAPBEXHLevel0 2 12 3 5 2" xfId="27076"/>
    <cellStyle name="SAPBEXHLevel0 2 12 3 6" xfId="27077"/>
    <cellStyle name="SAPBEXHLevel0 2 12 3 7" xfId="27078"/>
    <cellStyle name="SAPBEXHLevel0 2 12 3 8" xfId="27079"/>
    <cellStyle name="SAPBEXHLevel0 2 12 4" xfId="27080"/>
    <cellStyle name="SAPBEXHLevel0 2 12 4 2" xfId="27081"/>
    <cellStyle name="SAPBEXHLevel0 2 12 4 2 2" xfId="27082"/>
    <cellStyle name="SAPBEXHLevel0 2 12 4 3" xfId="27083"/>
    <cellStyle name="SAPBEXHLevel0 2 12 4 4" xfId="27084"/>
    <cellStyle name="SAPBEXHLevel0 2 12 4 5" xfId="27085"/>
    <cellStyle name="SAPBEXHLevel0 2 12 5" xfId="27086"/>
    <cellStyle name="SAPBEXHLevel0 2 12 5 2" xfId="27087"/>
    <cellStyle name="SAPBEXHLevel0 2 12 5 2 2" xfId="27088"/>
    <cellStyle name="SAPBEXHLevel0 2 12 5 3" xfId="27089"/>
    <cellStyle name="SAPBEXHLevel0 2 12 5 4" xfId="27090"/>
    <cellStyle name="SAPBEXHLevel0 2 12 5 5" xfId="27091"/>
    <cellStyle name="SAPBEXHLevel0 2 12 6" xfId="27092"/>
    <cellStyle name="SAPBEXHLevel0 2 12 6 2" xfId="27093"/>
    <cellStyle name="SAPBEXHLevel0 2 12 6 2 2" xfId="27094"/>
    <cellStyle name="SAPBEXHLevel0 2 12 6 3" xfId="27095"/>
    <cellStyle name="SAPBEXHLevel0 2 12 6 4" xfId="27096"/>
    <cellStyle name="SAPBEXHLevel0 2 12 6 5" xfId="27097"/>
    <cellStyle name="SAPBEXHLevel0 2 12 7" xfId="27098"/>
    <cellStyle name="SAPBEXHLevel0 2 12 7 2" xfId="27099"/>
    <cellStyle name="SAPBEXHLevel0 2 12 7 3" xfId="27100"/>
    <cellStyle name="SAPBEXHLevel0 2 12 7 4" xfId="27101"/>
    <cellStyle name="SAPBEXHLevel0 2 12 8" xfId="27102"/>
    <cellStyle name="SAPBEXHLevel0 2 12 8 2" xfId="27103"/>
    <cellStyle name="SAPBEXHLevel0 2 12 8 3" xfId="27104"/>
    <cellStyle name="SAPBEXHLevel0 2 12 8 4" xfId="27105"/>
    <cellStyle name="SAPBEXHLevel0 2 12 9" xfId="27106"/>
    <cellStyle name="SAPBEXHLevel0 2 12 9 2" xfId="27107"/>
    <cellStyle name="SAPBEXHLevel0 2 13" xfId="27108"/>
    <cellStyle name="SAPBEXHLevel0 2 13 10" xfId="27109"/>
    <cellStyle name="SAPBEXHLevel0 2 13 11" xfId="27110"/>
    <cellStyle name="SAPBEXHLevel0 2 13 2" xfId="27111"/>
    <cellStyle name="SAPBEXHLevel0 2 13 2 2" xfId="27112"/>
    <cellStyle name="SAPBEXHLevel0 2 13 2 2 2" xfId="27113"/>
    <cellStyle name="SAPBEXHLevel0 2 13 2 2 2 2" xfId="27114"/>
    <cellStyle name="SAPBEXHLevel0 2 13 2 2 3" xfId="27115"/>
    <cellStyle name="SAPBEXHLevel0 2 13 2 3" xfId="27116"/>
    <cellStyle name="SAPBEXHLevel0 2 13 2 3 2" xfId="27117"/>
    <cellStyle name="SAPBEXHLevel0 2 13 2 4" xfId="27118"/>
    <cellStyle name="SAPBEXHLevel0 2 13 2 4 2" xfId="27119"/>
    <cellStyle name="SAPBEXHLevel0 2 13 2 5" xfId="27120"/>
    <cellStyle name="SAPBEXHLevel0 2 13 2 5 2" xfId="27121"/>
    <cellStyle name="SAPBEXHLevel0 2 13 2 6" xfId="27122"/>
    <cellStyle name="SAPBEXHLevel0 2 13 3" xfId="27123"/>
    <cellStyle name="SAPBEXHLevel0 2 13 3 2" xfId="27124"/>
    <cellStyle name="SAPBEXHLevel0 2 13 3 2 2" xfId="27125"/>
    <cellStyle name="SAPBEXHLevel0 2 13 3 2 2 2" xfId="27126"/>
    <cellStyle name="SAPBEXHLevel0 2 13 3 2 3" xfId="27127"/>
    <cellStyle name="SAPBEXHLevel0 2 13 3 3" xfId="27128"/>
    <cellStyle name="SAPBEXHLevel0 2 13 3 3 2" xfId="27129"/>
    <cellStyle name="SAPBEXHLevel0 2 13 3 4" xfId="27130"/>
    <cellStyle name="SAPBEXHLevel0 2 13 3 4 2" xfId="27131"/>
    <cellStyle name="SAPBEXHLevel0 2 13 3 5" xfId="27132"/>
    <cellStyle name="SAPBEXHLevel0 2 13 3 5 2" xfId="27133"/>
    <cellStyle name="SAPBEXHLevel0 2 13 3 6" xfId="27134"/>
    <cellStyle name="SAPBEXHLevel0 2 13 3 7" xfId="27135"/>
    <cellStyle name="SAPBEXHLevel0 2 13 3 8" xfId="27136"/>
    <cellStyle name="SAPBEXHLevel0 2 13 4" xfId="27137"/>
    <cellStyle name="SAPBEXHLevel0 2 13 4 2" xfId="27138"/>
    <cellStyle name="SAPBEXHLevel0 2 13 4 2 2" xfId="27139"/>
    <cellStyle name="SAPBEXHLevel0 2 13 4 3" xfId="27140"/>
    <cellStyle name="SAPBEXHLevel0 2 13 4 4" xfId="27141"/>
    <cellStyle name="SAPBEXHLevel0 2 13 4 5" xfId="27142"/>
    <cellStyle name="SAPBEXHLevel0 2 13 5" xfId="27143"/>
    <cellStyle name="SAPBEXHLevel0 2 13 5 2" xfId="27144"/>
    <cellStyle name="SAPBEXHLevel0 2 13 5 2 2" xfId="27145"/>
    <cellStyle name="SAPBEXHLevel0 2 13 5 3" xfId="27146"/>
    <cellStyle name="SAPBEXHLevel0 2 13 5 4" xfId="27147"/>
    <cellStyle name="SAPBEXHLevel0 2 13 5 5" xfId="27148"/>
    <cellStyle name="SAPBEXHLevel0 2 13 6" xfId="27149"/>
    <cellStyle name="SAPBEXHLevel0 2 13 6 2" xfId="27150"/>
    <cellStyle name="SAPBEXHLevel0 2 13 6 2 2" xfId="27151"/>
    <cellStyle name="SAPBEXHLevel0 2 13 6 3" xfId="27152"/>
    <cellStyle name="SAPBEXHLevel0 2 13 6 4" xfId="27153"/>
    <cellStyle name="SAPBEXHLevel0 2 13 6 5" xfId="27154"/>
    <cellStyle name="SAPBEXHLevel0 2 13 7" xfId="27155"/>
    <cellStyle name="SAPBEXHLevel0 2 13 7 2" xfId="27156"/>
    <cellStyle name="SAPBEXHLevel0 2 13 7 3" xfId="27157"/>
    <cellStyle name="SAPBEXHLevel0 2 13 7 4" xfId="27158"/>
    <cellStyle name="SAPBEXHLevel0 2 13 8" xfId="27159"/>
    <cellStyle name="SAPBEXHLevel0 2 13 8 2" xfId="27160"/>
    <cellStyle name="SAPBEXHLevel0 2 13 8 3" xfId="27161"/>
    <cellStyle name="SAPBEXHLevel0 2 13 8 4" xfId="27162"/>
    <cellStyle name="SAPBEXHLevel0 2 13 9" xfId="27163"/>
    <cellStyle name="SAPBEXHLevel0 2 13 9 2" xfId="27164"/>
    <cellStyle name="SAPBEXHLevel0 2 14" xfId="27165"/>
    <cellStyle name="SAPBEXHLevel0 2 14 10" xfId="27166"/>
    <cellStyle name="SAPBEXHLevel0 2 14 11" xfId="27167"/>
    <cellStyle name="SAPBEXHLevel0 2 14 2" xfId="27168"/>
    <cellStyle name="SAPBEXHLevel0 2 14 2 2" xfId="27169"/>
    <cellStyle name="SAPBEXHLevel0 2 14 2 2 2" xfId="27170"/>
    <cellStyle name="SAPBEXHLevel0 2 14 2 2 2 2" xfId="27171"/>
    <cellStyle name="SAPBEXHLevel0 2 14 2 2 3" xfId="27172"/>
    <cellStyle name="SAPBEXHLevel0 2 14 2 3" xfId="27173"/>
    <cellStyle name="SAPBEXHLevel0 2 14 2 3 2" xfId="27174"/>
    <cellStyle name="SAPBEXHLevel0 2 14 2 4" xfId="27175"/>
    <cellStyle name="SAPBEXHLevel0 2 14 2 4 2" xfId="27176"/>
    <cellStyle name="SAPBEXHLevel0 2 14 2 5" xfId="27177"/>
    <cellStyle name="SAPBEXHLevel0 2 14 2 5 2" xfId="27178"/>
    <cellStyle name="SAPBEXHLevel0 2 14 2 6" xfId="27179"/>
    <cellStyle name="SAPBEXHLevel0 2 14 3" xfId="27180"/>
    <cellStyle name="SAPBEXHLevel0 2 14 3 2" xfId="27181"/>
    <cellStyle name="SAPBEXHLevel0 2 14 3 2 2" xfId="27182"/>
    <cellStyle name="SAPBEXHLevel0 2 14 3 2 2 2" xfId="27183"/>
    <cellStyle name="SAPBEXHLevel0 2 14 3 2 3" xfId="27184"/>
    <cellStyle name="SAPBEXHLevel0 2 14 3 3" xfId="27185"/>
    <cellStyle name="SAPBEXHLevel0 2 14 3 3 2" xfId="27186"/>
    <cellStyle name="SAPBEXHLevel0 2 14 3 4" xfId="27187"/>
    <cellStyle name="SAPBEXHLevel0 2 14 3 4 2" xfId="27188"/>
    <cellStyle name="SAPBEXHLevel0 2 14 3 5" xfId="27189"/>
    <cellStyle name="SAPBEXHLevel0 2 14 3 5 2" xfId="27190"/>
    <cellStyle name="SAPBEXHLevel0 2 14 3 6" xfId="27191"/>
    <cellStyle name="SAPBEXHLevel0 2 14 3 7" xfId="27192"/>
    <cellStyle name="SAPBEXHLevel0 2 14 3 8" xfId="27193"/>
    <cellStyle name="SAPBEXHLevel0 2 14 4" xfId="27194"/>
    <cellStyle name="SAPBEXHLevel0 2 14 4 2" xfId="27195"/>
    <cellStyle name="SAPBEXHLevel0 2 14 4 2 2" xfId="27196"/>
    <cellStyle name="SAPBEXHLevel0 2 14 4 3" xfId="27197"/>
    <cellStyle name="SAPBEXHLevel0 2 14 4 4" xfId="27198"/>
    <cellStyle name="SAPBEXHLevel0 2 14 4 5" xfId="27199"/>
    <cellStyle name="SAPBEXHLevel0 2 14 5" xfId="27200"/>
    <cellStyle name="SAPBEXHLevel0 2 14 5 2" xfId="27201"/>
    <cellStyle name="SAPBEXHLevel0 2 14 5 2 2" xfId="27202"/>
    <cellStyle name="SAPBEXHLevel0 2 14 5 3" xfId="27203"/>
    <cellStyle name="SAPBEXHLevel0 2 14 5 4" xfId="27204"/>
    <cellStyle name="SAPBEXHLevel0 2 14 5 5" xfId="27205"/>
    <cellStyle name="SAPBEXHLevel0 2 14 6" xfId="27206"/>
    <cellStyle name="SAPBEXHLevel0 2 14 6 2" xfId="27207"/>
    <cellStyle name="SAPBEXHLevel0 2 14 6 2 2" xfId="27208"/>
    <cellStyle name="SAPBEXHLevel0 2 14 6 3" xfId="27209"/>
    <cellStyle name="SAPBEXHLevel0 2 14 6 4" xfId="27210"/>
    <cellStyle name="SAPBEXHLevel0 2 14 6 5" xfId="27211"/>
    <cellStyle name="SAPBEXHLevel0 2 14 7" xfId="27212"/>
    <cellStyle name="SAPBEXHLevel0 2 14 7 2" xfId="27213"/>
    <cellStyle name="SAPBEXHLevel0 2 14 7 3" xfId="27214"/>
    <cellStyle name="SAPBEXHLevel0 2 14 7 4" xfId="27215"/>
    <cellStyle name="SAPBEXHLevel0 2 14 8" xfId="27216"/>
    <cellStyle name="SAPBEXHLevel0 2 14 8 2" xfId="27217"/>
    <cellStyle name="SAPBEXHLevel0 2 14 8 3" xfId="27218"/>
    <cellStyle name="SAPBEXHLevel0 2 14 8 4" xfId="27219"/>
    <cellStyle name="SAPBEXHLevel0 2 14 9" xfId="27220"/>
    <cellStyle name="SAPBEXHLevel0 2 14 9 2" xfId="27221"/>
    <cellStyle name="SAPBEXHLevel0 2 15" xfId="27222"/>
    <cellStyle name="SAPBEXHLevel0 2 15 10" xfId="27223"/>
    <cellStyle name="SAPBEXHLevel0 2 15 11" xfId="27224"/>
    <cellStyle name="SAPBEXHLevel0 2 15 2" xfId="27225"/>
    <cellStyle name="SAPBEXHLevel0 2 15 2 2" xfId="27226"/>
    <cellStyle name="SAPBEXHLevel0 2 15 2 2 2" xfId="27227"/>
    <cellStyle name="SAPBEXHLevel0 2 15 2 2 2 2" xfId="27228"/>
    <cellStyle name="SAPBEXHLevel0 2 15 2 2 3" xfId="27229"/>
    <cellStyle name="SAPBEXHLevel0 2 15 2 3" xfId="27230"/>
    <cellStyle name="SAPBEXHLevel0 2 15 2 3 2" xfId="27231"/>
    <cellStyle name="SAPBEXHLevel0 2 15 2 4" xfId="27232"/>
    <cellStyle name="SAPBEXHLevel0 2 15 2 4 2" xfId="27233"/>
    <cellStyle name="SAPBEXHLevel0 2 15 2 5" xfId="27234"/>
    <cellStyle name="SAPBEXHLevel0 2 15 2 5 2" xfId="27235"/>
    <cellStyle name="SAPBEXHLevel0 2 15 2 6" xfId="27236"/>
    <cellStyle name="SAPBEXHLevel0 2 15 3" xfId="27237"/>
    <cellStyle name="SAPBEXHLevel0 2 15 3 2" xfId="27238"/>
    <cellStyle name="SAPBEXHLevel0 2 15 3 2 2" xfId="27239"/>
    <cellStyle name="SAPBEXHLevel0 2 15 3 2 2 2" xfId="27240"/>
    <cellStyle name="SAPBEXHLevel0 2 15 3 2 3" xfId="27241"/>
    <cellStyle name="SAPBEXHLevel0 2 15 3 3" xfId="27242"/>
    <cellStyle name="SAPBEXHLevel0 2 15 3 3 2" xfId="27243"/>
    <cellStyle name="SAPBEXHLevel0 2 15 3 4" xfId="27244"/>
    <cellStyle name="SAPBEXHLevel0 2 15 3 4 2" xfId="27245"/>
    <cellStyle name="SAPBEXHLevel0 2 15 3 5" xfId="27246"/>
    <cellStyle name="SAPBEXHLevel0 2 15 3 5 2" xfId="27247"/>
    <cellStyle name="SAPBEXHLevel0 2 15 3 6" xfId="27248"/>
    <cellStyle name="SAPBEXHLevel0 2 15 3 7" xfId="27249"/>
    <cellStyle name="SAPBEXHLevel0 2 15 3 8" xfId="27250"/>
    <cellStyle name="SAPBEXHLevel0 2 15 4" xfId="27251"/>
    <cellStyle name="SAPBEXHLevel0 2 15 4 2" xfId="27252"/>
    <cellStyle name="SAPBEXHLevel0 2 15 4 2 2" xfId="27253"/>
    <cellStyle name="SAPBEXHLevel0 2 15 4 3" xfId="27254"/>
    <cellStyle name="SAPBEXHLevel0 2 15 4 4" xfId="27255"/>
    <cellStyle name="SAPBEXHLevel0 2 15 4 5" xfId="27256"/>
    <cellStyle name="SAPBEXHLevel0 2 15 5" xfId="27257"/>
    <cellStyle name="SAPBEXHLevel0 2 15 5 2" xfId="27258"/>
    <cellStyle name="SAPBEXHLevel0 2 15 5 2 2" xfId="27259"/>
    <cellStyle name="SAPBEXHLevel0 2 15 5 3" xfId="27260"/>
    <cellStyle name="SAPBEXHLevel0 2 15 5 4" xfId="27261"/>
    <cellStyle name="SAPBEXHLevel0 2 15 5 5" xfId="27262"/>
    <cellStyle name="SAPBEXHLevel0 2 15 6" xfId="27263"/>
    <cellStyle name="SAPBEXHLevel0 2 15 6 2" xfId="27264"/>
    <cellStyle name="SAPBEXHLevel0 2 15 6 2 2" xfId="27265"/>
    <cellStyle name="SAPBEXHLevel0 2 15 6 3" xfId="27266"/>
    <cellStyle name="SAPBEXHLevel0 2 15 6 4" xfId="27267"/>
    <cellStyle name="SAPBEXHLevel0 2 15 6 5" xfId="27268"/>
    <cellStyle name="SAPBEXHLevel0 2 15 7" xfId="27269"/>
    <cellStyle name="SAPBEXHLevel0 2 15 7 2" xfId="27270"/>
    <cellStyle name="SAPBEXHLevel0 2 15 7 3" xfId="27271"/>
    <cellStyle name="SAPBEXHLevel0 2 15 7 4" xfId="27272"/>
    <cellStyle name="SAPBEXHLevel0 2 15 8" xfId="27273"/>
    <cellStyle name="SAPBEXHLevel0 2 15 8 2" xfId="27274"/>
    <cellStyle name="SAPBEXHLevel0 2 15 8 3" xfId="27275"/>
    <cellStyle name="SAPBEXHLevel0 2 15 8 4" xfId="27276"/>
    <cellStyle name="SAPBEXHLevel0 2 15 9" xfId="27277"/>
    <cellStyle name="SAPBEXHLevel0 2 15 9 2" xfId="27278"/>
    <cellStyle name="SAPBEXHLevel0 2 16" xfId="27279"/>
    <cellStyle name="SAPBEXHLevel0 2 16 10" xfId="27280"/>
    <cellStyle name="SAPBEXHLevel0 2 16 11" xfId="27281"/>
    <cellStyle name="SAPBEXHLevel0 2 16 2" xfId="27282"/>
    <cellStyle name="SAPBEXHLevel0 2 16 2 2" xfId="27283"/>
    <cellStyle name="SAPBEXHLevel0 2 16 2 2 2" xfId="27284"/>
    <cellStyle name="SAPBEXHLevel0 2 16 2 2 2 2" xfId="27285"/>
    <cellStyle name="SAPBEXHLevel0 2 16 2 2 3" xfId="27286"/>
    <cellStyle name="SAPBEXHLevel0 2 16 2 3" xfId="27287"/>
    <cellStyle name="SAPBEXHLevel0 2 16 2 3 2" xfId="27288"/>
    <cellStyle name="SAPBEXHLevel0 2 16 2 4" xfId="27289"/>
    <cellStyle name="SAPBEXHLevel0 2 16 2 4 2" xfId="27290"/>
    <cellStyle name="SAPBEXHLevel0 2 16 2 5" xfId="27291"/>
    <cellStyle name="SAPBEXHLevel0 2 16 2 5 2" xfId="27292"/>
    <cellStyle name="SAPBEXHLevel0 2 16 2 6" xfId="27293"/>
    <cellStyle name="SAPBEXHLevel0 2 16 3" xfId="27294"/>
    <cellStyle name="SAPBEXHLevel0 2 16 3 2" xfId="27295"/>
    <cellStyle name="SAPBEXHLevel0 2 16 3 2 2" xfId="27296"/>
    <cellStyle name="SAPBEXHLevel0 2 16 3 2 2 2" xfId="27297"/>
    <cellStyle name="SAPBEXHLevel0 2 16 3 2 3" xfId="27298"/>
    <cellStyle name="SAPBEXHLevel0 2 16 3 3" xfId="27299"/>
    <cellStyle name="SAPBEXHLevel0 2 16 3 3 2" xfId="27300"/>
    <cellStyle name="SAPBEXHLevel0 2 16 3 4" xfId="27301"/>
    <cellStyle name="SAPBEXHLevel0 2 16 3 4 2" xfId="27302"/>
    <cellStyle name="SAPBEXHLevel0 2 16 3 5" xfId="27303"/>
    <cellStyle name="SAPBEXHLevel0 2 16 3 5 2" xfId="27304"/>
    <cellStyle name="SAPBEXHLevel0 2 16 3 6" xfId="27305"/>
    <cellStyle name="SAPBEXHLevel0 2 16 3 7" xfId="27306"/>
    <cellStyle name="SAPBEXHLevel0 2 16 3 8" xfId="27307"/>
    <cellStyle name="SAPBEXHLevel0 2 16 4" xfId="27308"/>
    <cellStyle name="SAPBEXHLevel0 2 16 4 2" xfId="27309"/>
    <cellStyle name="SAPBEXHLevel0 2 16 4 2 2" xfId="27310"/>
    <cellStyle name="SAPBEXHLevel0 2 16 4 3" xfId="27311"/>
    <cellStyle name="SAPBEXHLevel0 2 16 4 4" xfId="27312"/>
    <cellStyle name="SAPBEXHLevel0 2 16 4 5" xfId="27313"/>
    <cellStyle name="SAPBEXHLevel0 2 16 5" xfId="27314"/>
    <cellStyle name="SAPBEXHLevel0 2 16 5 2" xfId="27315"/>
    <cellStyle name="SAPBEXHLevel0 2 16 5 2 2" xfId="27316"/>
    <cellStyle name="SAPBEXHLevel0 2 16 5 3" xfId="27317"/>
    <cellStyle name="SAPBEXHLevel0 2 16 5 4" xfId="27318"/>
    <cellStyle name="SAPBEXHLevel0 2 16 5 5" xfId="27319"/>
    <cellStyle name="SAPBEXHLevel0 2 16 6" xfId="27320"/>
    <cellStyle name="SAPBEXHLevel0 2 16 6 2" xfId="27321"/>
    <cellStyle name="SAPBEXHLevel0 2 16 6 2 2" xfId="27322"/>
    <cellStyle name="SAPBEXHLevel0 2 16 6 3" xfId="27323"/>
    <cellStyle name="SAPBEXHLevel0 2 16 6 4" xfId="27324"/>
    <cellStyle name="SAPBEXHLevel0 2 16 6 5" xfId="27325"/>
    <cellStyle name="SAPBEXHLevel0 2 16 7" xfId="27326"/>
    <cellStyle name="SAPBEXHLevel0 2 16 7 2" xfId="27327"/>
    <cellStyle name="SAPBEXHLevel0 2 16 7 3" xfId="27328"/>
    <cellStyle name="SAPBEXHLevel0 2 16 7 4" xfId="27329"/>
    <cellStyle name="SAPBEXHLevel0 2 16 8" xfId="27330"/>
    <cellStyle name="SAPBEXHLevel0 2 16 8 2" xfId="27331"/>
    <cellStyle name="SAPBEXHLevel0 2 16 8 3" xfId="27332"/>
    <cellStyle name="SAPBEXHLevel0 2 16 8 4" xfId="27333"/>
    <cellStyle name="SAPBEXHLevel0 2 16 9" xfId="27334"/>
    <cellStyle name="SAPBEXHLevel0 2 16 9 2" xfId="27335"/>
    <cellStyle name="SAPBEXHLevel0 2 17" xfId="27336"/>
    <cellStyle name="SAPBEXHLevel0 2 17 10" xfId="27337"/>
    <cellStyle name="SAPBEXHLevel0 2 17 11" xfId="27338"/>
    <cellStyle name="SAPBEXHLevel0 2 17 2" xfId="27339"/>
    <cellStyle name="SAPBEXHLevel0 2 17 2 2" xfId="27340"/>
    <cellStyle name="SAPBEXHLevel0 2 17 2 2 2" xfId="27341"/>
    <cellStyle name="SAPBEXHLevel0 2 17 2 2 2 2" xfId="27342"/>
    <cellStyle name="SAPBEXHLevel0 2 17 2 2 3" xfId="27343"/>
    <cellStyle name="SAPBEXHLevel0 2 17 2 3" xfId="27344"/>
    <cellStyle name="SAPBEXHLevel0 2 17 2 3 2" xfId="27345"/>
    <cellStyle name="SAPBEXHLevel0 2 17 2 4" xfId="27346"/>
    <cellStyle name="SAPBEXHLevel0 2 17 2 4 2" xfId="27347"/>
    <cellStyle name="SAPBEXHLevel0 2 17 2 5" xfId="27348"/>
    <cellStyle name="SAPBEXHLevel0 2 17 2 5 2" xfId="27349"/>
    <cellStyle name="SAPBEXHLevel0 2 17 2 6" xfId="27350"/>
    <cellStyle name="SAPBEXHLevel0 2 17 3" xfId="27351"/>
    <cellStyle name="SAPBEXHLevel0 2 17 3 2" xfId="27352"/>
    <cellStyle name="SAPBEXHLevel0 2 17 3 2 2" xfId="27353"/>
    <cellStyle name="SAPBEXHLevel0 2 17 3 2 2 2" xfId="27354"/>
    <cellStyle name="SAPBEXHLevel0 2 17 3 2 3" xfId="27355"/>
    <cellStyle name="SAPBEXHLevel0 2 17 3 3" xfId="27356"/>
    <cellStyle name="SAPBEXHLevel0 2 17 3 3 2" xfId="27357"/>
    <cellStyle name="SAPBEXHLevel0 2 17 3 4" xfId="27358"/>
    <cellStyle name="SAPBEXHLevel0 2 17 3 4 2" xfId="27359"/>
    <cellStyle name="SAPBEXHLevel0 2 17 3 5" xfId="27360"/>
    <cellStyle name="SAPBEXHLevel0 2 17 3 5 2" xfId="27361"/>
    <cellStyle name="SAPBEXHLevel0 2 17 3 6" xfId="27362"/>
    <cellStyle name="SAPBEXHLevel0 2 17 3 7" xfId="27363"/>
    <cellStyle name="SAPBEXHLevel0 2 17 3 8" xfId="27364"/>
    <cellStyle name="SAPBEXHLevel0 2 17 4" xfId="27365"/>
    <cellStyle name="SAPBEXHLevel0 2 17 4 2" xfId="27366"/>
    <cellStyle name="SAPBEXHLevel0 2 17 4 2 2" xfId="27367"/>
    <cellStyle name="SAPBEXHLevel0 2 17 4 3" xfId="27368"/>
    <cellStyle name="SAPBEXHLevel0 2 17 4 4" xfId="27369"/>
    <cellStyle name="SAPBEXHLevel0 2 17 4 5" xfId="27370"/>
    <cellStyle name="SAPBEXHLevel0 2 17 5" xfId="27371"/>
    <cellStyle name="SAPBEXHLevel0 2 17 5 2" xfId="27372"/>
    <cellStyle name="SAPBEXHLevel0 2 17 5 2 2" xfId="27373"/>
    <cellStyle name="SAPBEXHLevel0 2 17 5 3" xfId="27374"/>
    <cellStyle name="SAPBEXHLevel0 2 17 5 4" xfId="27375"/>
    <cellStyle name="SAPBEXHLevel0 2 17 5 5" xfId="27376"/>
    <cellStyle name="SAPBEXHLevel0 2 17 6" xfId="27377"/>
    <cellStyle name="SAPBEXHLevel0 2 17 6 2" xfId="27378"/>
    <cellStyle name="SAPBEXHLevel0 2 17 6 2 2" xfId="27379"/>
    <cellStyle name="SAPBEXHLevel0 2 17 6 3" xfId="27380"/>
    <cellStyle name="SAPBEXHLevel0 2 17 6 4" xfId="27381"/>
    <cellStyle name="SAPBEXHLevel0 2 17 6 5" xfId="27382"/>
    <cellStyle name="SAPBEXHLevel0 2 17 7" xfId="27383"/>
    <cellStyle name="SAPBEXHLevel0 2 17 7 2" xfId="27384"/>
    <cellStyle name="SAPBEXHLevel0 2 17 7 3" xfId="27385"/>
    <cellStyle name="SAPBEXHLevel0 2 17 7 4" xfId="27386"/>
    <cellStyle name="SAPBEXHLevel0 2 17 8" xfId="27387"/>
    <cellStyle name="SAPBEXHLevel0 2 17 8 2" xfId="27388"/>
    <cellStyle name="SAPBEXHLevel0 2 17 8 3" xfId="27389"/>
    <cellStyle name="SAPBEXHLevel0 2 17 8 4" xfId="27390"/>
    <cellStyle name="SAPBEXHLevel0 2 17 9" xfId="27391"/>
    <cellStyle name="SAPBEXHLevel0 2 17 9 2" xfId="27392"/>
    <cellStyle name="SAPBEXHLevel0 2 18" xfId="27393"/>
    <cellStyle name="SAPBEXHLevel0 2 18 2" xfId="27394"/>
    <cellStyle name="SAPBEXHLevel0 2 18 2 2" xfId="27395"/>
    <cellStyle name="SAPBEXHLevel0 2 18 2 2 2" xfId="27396"/>
    <cellStyle name="SAPBEXHLevel0 2 18 2 3" xfId="27397"/>
    <cellStyle name="SAPBEXHLevel0 2 18 3" xfId="27398"/>
    <cellStyle name="SAPBEXHLevel0 2 18 3 2" xfId="27399"/>
    <cellStyle name="SAPBEXHLevel0 2 18 4" xfId="27400"/>
    <cellStyle name="SAPBEXHLevel0 2 18 4 2" xfId="27401"/>
    <cellStyle name="SAPBEXHLevel0 2 18 5" xfId="27402"/>
    <cellStyle name="SAPBEXHLevel0 2 18 5 2" xfId="27403"/>
    <cellStyle name="SAPBEXHLevel0 2 18 6" xfId="27404"/>
    <cellStyle name="SAPBEXHLevel0 2 18 7" xfId="27405"/>
    <cellStyle name="SAPBEXHLevel0 2 18 8" xfId="27406"/>
    <cellStyle name="SAPBEXHLevel0 2 19" xfId="27407"/>
    <cellStyle name="SAPBEXHLevel0 2 19 2" xfId="27408"/>
    <cellStyle name="SAPBEXHLevel0 2 19 2 2" xfId="27409"/>
    <cellStyle name="SAPBEXHLevel0 2 19 2 2 2" xfId="27410"/>
    <cellStyle name="SAPBEXHLevel0 2 19 2 3" xfId="27411"/>
    <cellStyle name="SAPBEXHLevel0 2 19 3" xfId="27412"/>
    <cellStyle name="SAPBEXHLevel0 2 19 3 2" xfId="27413"/>
    <cellStyle name="SAPBEXHLevel0 2 19 4" xfId="27414"/>
    <cellStyle name="SAPBEXHLevel0 2 19 4 2" xfId="27415"/>
    <cellStyle name="SAPBEXHLevel0 2 19 5" xfId="27416"/>
    <cellStyle name="SAPBEXHLevel0 2 19 5 2" xfId="27417"/>
    <cellStyle name="SAPBEXHLevel0 2 19 6" xfId="27418"/>
    <cellStyle name="SAPBEXHLevel0 2 19 7" xfId="27419"/>
    <cellStyle name="SAPBEXHLevel0 2 19 8" xfId="27420"/>
    <cellStyle name="SAPBEXHLevel0 2 2" xfId="27421"/>
    <cellStyle name="SAPBEXHLevel0 2 2 10" xfId="27422"/>
    <cellStyle name="SAPBEXHLevel0 2 2 10 2" xfId="27423"/>
    <cellStyle name="SAPBEXHLevel0 2 2 11" xfId="27424"/>
    <cellStyle name="SAPBEXHLevel0 2 2 12" xfId="27425"/>
    <cellStyle name="SAPBEXHLevel0 2 2 2" xfId="27426"/>
    <cellStyle name="SAPBEXHLevel0 2 2 2 2" xfId="27427"/>
    <cellStyle name="SAPBEXHLevel0 2 2 2 2 2" xfId="27428"/>
    <cellStyle name="SAPBEXHLevel0 2 2 2 2 2 2" xfId="27429"/>
    <cellStyle name="SAPBEXHLevel0 2 2 2 2 3" xfId="27430"/>
    <cellStyle name="SAPBEXHLevel0 2 2 2 3" xfId="27431"/>
    <cellStyle name="SAPBEXHLevel0 2 2 2 3 2" xfId="27432"/>
    <cellStyle name="SAPBEXHLevel0 2 2 2 4" xfId="27433"/>
    <cellStyle name="SAPBEXHLevel0 2 2 2 4 2" xfId="27434"/>
    <cellStyle name="SAPBEXHLevel0 2 2 2 5" xfId="27435"/>
    <cellStyle name="SAPBEXHLevel0 2 2 2 5 2" xfId="27436"/>
    <cellStyle name="SAPBEXHLevel0 2 2 2 6" xfId="27437"/>
    <cellStyle name="SAPBEXHLevel0 2 2 3" xfId="27438"/>
    <cellStyle name="SAPBEXHLevel0 2 2 3 2" xfId="27439"/>
    <cellStyle name="SAPBEXHLevel0 2 2 3 2 2" xfId="27440"/>
    <cellStyle name="SAPBEXHLevel0 2 2 3 2 2 2" xfId="27441"/>
    <cellStyle name="SAPBEXHLevel0 2 2 3 2 3" xfId="27442"/>
    <cellStyle name="SAPBEXHLevel0 2 2 3 3" xfId="27443"/>
    <cellStyle name="SAPBEXHLevel0 2 2 3 3 2" xfId="27444"/>
    <cellStyle name="SAPBEXHLevel0 2 2 3 4" xfId="27445"/>
    <cellStyle name="SAPBEXHLevel0 2 2 3 4 2" xfId="27446"/>
    <cellStyle name="SAPBEXHLevel0 2 2 3 5" xfId="27447"/>
    <cellStyle name="SAPBEXHLevel0 2 2 3 5 2" xfId="27448"/>
    <cellStyle name="SAPBEXHLevel0 2 2 3 6" xfId="27449"/>
    <cellStyle name="SAPBEXHLevel0 2 2 3 7" xfId="27450"/>
    <cellStyle name="SAPBEXHLevel0 2 2 3 8" xfId="27451"/>
    <cellStyle name="SAPBEXHLevel0 2 2 4" xfId="27452"/>
    <cellStyle name="SAPBEXHLevel0 2 2 4 2" xfId="27453"/>
    <cellStyle name="SAPBEXHLevel0 2 2 4 2 2" xfId="27454"/>
    <cellStyle name="SAPBEXHLevel0 2 2 4 2 2 2" xfId="27455"/>
    <cellStyle name="SAPBEXHLevel0 2 2 4 2 3" xfId="27456"/>
    <cellStyle name="SAPBEXHLevel0 2 2 4 3" xfId="27457"/>
    <cellStyle name="SAPBEXHLevel0 2 2 4 3 2" xfId="27458"/>
    <cellStyle name="SAPBEXHLevel0 2 2 4 4" xfId="27459"/>
    <cellStyle name="SAPBEXHLevel0 2 2 4 4 2" xfId="27460"/>
    <cellStyle name="SAPBEXHLevel0 2 2 4 5" xfId="27461"/>
    <cellStyle name="SAPBEXHLevel0 2 2 4 5 2" xfId="27462"/>
    <cellStyle name="SAPBEXHLevel0 2 2 4 6" xfId="27463"/>
    <cellStyle name="SAPBEXHLevel0 2 2 4 7" xfId="27464"/>
    <cellStyle name="SAPBEXHLevel0 2 2 4 8" xfId="27465"/>
    <cellStyle name="SAPBEXHLevel0 2 2 5" xfId="27466"/>
    <cellStyle name="SAPBEXHLevel0 2 2 5 2" xfId="27467"/>
    <cellStyle name="SAPBEXHLevel0 2 2 5 2 2" xfId="27468"/>
    <cellStyle name="SAPBEXHLevel0 2 2 5 3" xfId="27469"/>
    <cellStyle name="SAPBEXHLevel0 2 2 5 4" xfId="27470"/>
    <cellStyle name="SAPBEXHLevel0 2 2 5 5" xfId="27471"/>
    <cellStyle name="SAPBEXHLevel0 2 2 6" xfId="27472"/>
    <cellStyle name="SAPBEXHLevel0 2 2 6 2" xfId="27473"/>
    <cellStyle name="SAPBEXHLevel0 2 2 6 2 2" xfId="27474"/>
    <cellStyle name="SAPBEXHLevel0 2 2 6 3" xfId="27475"/>
    <cellStyle name="SAPBEXHLevel0 2 2 6 4" xfId="27476"/>
    <cellStyle name="SAPBEXHLevel0 2 2 6 5" xfId="27477"/>
    <cellStyle name="SAPBEXHLevel0 2 2 7" xfId="27478"/>
    <cellStyle name="SAPBEXHLevel0 2 2 7 2" xfId="27479"/>
    <cellStyle name="SAPBEXHLevel0 2 2 7 2 2" xfId="27480"/>
    <cellStyle name="SAPBEXHLevel0 2 2 7 3" xfId="27481"/>
    <cellStyle name="SAPBEXHLevel0 2 2 7 4" xfId="27482"/>
    <cellStyle name="SAPBEXHLevel0 2 2 7 5" xfId="27483"/>
    <cellStyle name="SAPBEXHLevel0 2 2 8" xfId="27484"/>
    <cellStyle name="SAPBEXHLevel0 2 2 8 2" xfId="27485"/>
    <cellStyle name="SAPBEXHLevel0 2 2 8 3" xfId="27486"/>
    <cellStyle name="SAPBEXHLevel0 2 2 8 4" xfId="27487"/>
    <cellStyle name="SAPBEXHLevel0 2 2 9" xfId="27488"/>
    <cellStyle name="SAPBEXHLevel0 2 2 9 2" xfId="27489"/>
    <cellStyle name="SAPBEXHLevel0 2 20" xfId="27490"/>
    <cellStyle name="SAPBEXHLevel0 2 20 2" xfId="27491"/>
    <cellStyle name="SAPBEXHLevel0 2 20 2 2" xfId="27492"/>
    <cellStyle name="SAPBEXHLevel0 2 20 2 2 2" xfId="27493"/>
    <cellStyle name="SAPBEXHLevel0 2 20 2 3" xfId="27494"/>
    <cellStyle name="SAPBEXHLevel0 2 20 3" xfId="27495"/>
    <cellStyle name="SAPBEXHLevel0 2 20 3 2" xfId="27496"/>
    <cellStyle name="SAPBEXHLevel0 2 20 4" xfId="27497"/>
    <cellStyle name="SAPBEXHLevel0 2 20 4 2" xfId="27498"/>
    <cellStyle name="SAPBEXHLevel0 2 20 5" xfId="27499"/>
    <cellStyle name="SAPBEXHLevel0 2 20 5 2" xfId="27500"/>
    <cellStyle name="SAPBEXHLevel0 2 20 6" xfId="27501"/>
    <cellStyle name="SAPBEXHLevel0 2 20 7" xfId="27502"/>
    <cellStyle name="SAPBEXHLevel0 2 21" xfId="27503"/>
    <cellStyle name="SAPBEXHLevel0 2 21 2" xfId="27504"/>
    <cellStyle name="SAPBEXHLevel0 2 21 2 2" xfId="27505"/>
    <cellStyle name="SAPBEXHLevel0 2 21 3" xfId="27506"/>
    <cellStyle name="SAPBEXHLevel0 2 21 4" xfId="27507"/>
    <cellStyle name="SAPBEXHLevel0 2 22" xfId="27508"/>
    <cellStyle name="SAPBEXHLevel0 2 22 2" xfId="27509"/>
    <cellStyle name="SAPBEXHLevel0 2 22 2 2" xfId="27510"/>
    <cellStyle name="SAPBEXHLevel0 2 22 3" xfId="27511"/>
    <cellStyle name="SAPBEXHLevel0 2 22 4" xfId="27512"/>
    <cellStyle name="SAPBEXHLevel0 2 22 5" xfId="27513"/>
    <cellStyle name="SAPBEXHLevel0 2 23" xfId="27514"/>
    <cellStyle name="SAPBEXHLevel0 2 23 2" xfId="27515"/>
    <cellStyle name="SAPBEXHLevel0 2 23 2 2" xfId="27516"/>
    <cellStyle name="SAPBEXHLevel0 2 23 3" xfId="27517"/>
    <cellStyle name="SAPBEXHLevel0 2 23 4" xfId="27518"/>
    <cellStyle name="SAPBEXHLevel0 2 23 5" xfId="27519"/>
    <cellStyle name="SAPBEXHLevel0 2 24" xfId="27520"/>
    <cellStyle name="SAPBEXHLevel0 2 24 2" xfId="27521"/>
    <cellStyle name="SAPBEXHLevel0 2 24 3" xfId="27522"/>
    <cellStyle name="SAPBEXHLevel0 2 24 4" xfId="27523"/>
    <cellStyle name="SAPBEXHLevel0 2 25" xfId="27524"/>
    <cellStyle name="SAPBEXHLevel0 2 25 2" xfId="27525"/>
    <cellStyle name="SAPBEXHLevel0 2 26" xfId="27526"/>
    <cellStyle name="SAPBEXHLevel0 2 26 2" xfId="27527"/>
    <cellStyle name="SAPBEXHLevel0 2 27" xfId="27528"/>
    <cellStyle name="SAPBEXHLevel0 2 28" xfId="27529"/>
    <cellStyle name="SAPBEXHLevel0 2 29" xfId="27530"/>
    <cellStyle name="SAPBEXHLevel0 2 3" xfId="27531"/>
    <cellStyle name="SAPBEXHLevel0 2 3 10" xfId="27532"/>
    <cellStyle name="SAPBEXHLevel0 2 3 11" xfId="27533"/>
    <cellStyle name="SAPBEXHLevel0 2 3 2" xfId="27534"/>
    <cellStyle name="SAPBEXHLevel0 2 3 2 2" xfId="27535"/>
    <cellStyle name="SAPBEXHLevel0 2 3 2 2 2" xfId="27536"/>
    <cellStyle name="SAPBEXHLevel0 2 3 2 2 2 2" xfId="27537"/>
    <cellStyle name="SAPBEXHLevel0 2 3 2 2 3" xfId="27538"/>
    <cellStyle name="SAPBEXHLevel0 2 3 2 3" xfId="27539"/>
    <cellStyle name="SAPBEXHLevel0 2 3 2 3 2" xfId="27540"/>
    <cellStyle name="SAPBEXHLevel0 2 3 2 4" xfId="27541"/>
    <cellStyle name="SAPBEXHLevel0 2 3 2 4 2" xfId="27542"/>
    <cellStyle name="SAPBEXHLevel0 2 3 2 5" xfId="27543"/>
    <cellStyle name="SAPBEXHLevel0 2 3 2 5 2" xfId="27544"/>
    <cellStyle name="SAPBEXHLevel0 2 3 2 6" xfId="27545"/>
    <cellStyle name="SAPBEXHLevel0 2 3 3" xfId="27546"/>
    <cellStyle name="SAPBEXHLevel0 2 3 3 2" xfId="27547"/>
    <cellStyle name="SAPBEXHLevel0 2 3 3 2 2" xfId="27548"/>
    <cellStyle name="SAPBEXHLevel0 2 3 3 2 2 2" xfId="27549"/>
    <cellStyle name="SAPBEXHLevel0 2 3 3 2 3" xfId="27550"/>
    <cellStyle name="SAPBEXHLevel0 2 3 3 3" xfId="27551"/>
    <cellStyle name="SAPBEXHLevel0 2 3 3 3 2" xfId="27552"/>
    <cellStyle name="SAPBEXHLevel0 2 3 3 4" xfId="27553"/>
    <cellStyle name="SAPBEXHLevel0 2 3 3 4 2" xfId="27554"/>
    <cellStyle name="SAPBEXHLevel0 2 3 3 5" xfId="27555"/>
    <cellStyle name="SAPBEXHLevel0 2 3 3 5 2" xfId="27556"/>
    <cellStyle name="SAPBEXHLevel0 2 3 3 6" xfId="27557"/>
    <cellStyle name="SAPBEXHLevel0 2 3 3 7" xfId="27558"/>
    <cellStyle name="SAPBEXHLevel0 2 3 3 8" xfId="27559"/>
    <cellStyle name="SAPBEXHLevel0 2 3 4" xfId="27560"/>
    <cellStyle name="SAPBEXHLevel0 2 3 4 2" xfId="27561"/>
    <cellStyle name="SAPBEXHLevel0 2 3 4 2 2" xfId="27562"/>
    <cellStyle name="SAPBEXHLevel0 2 3 4 3" xfId="27563"/>
    <cellStyle name="SAPBEXHLevel0 2 3 4 4" xfId="27564"/>
    <cellStyle name="SAPBEXHLevel0 2 3 4 5" xfId="27565"/>
    <cellStyle name="SAPBEXHLevel0 2 3 5" xfId="27566"/>
    <cellStyle name="SAPBEXHLevel0 2 3 5 2" xfId="27567"/>
    <cellStyle name="SAPBEXHLevel0 2 3 5 2 2" xfId="27568"/>
    <cellStyle name="SAPBEXHLevel0 2 3 5 3" xfId="27569"/>
    <cellStyle name="SAPBEXHLevel0 2 3 5 4" xfId="27570"/>
    <cellStyle name="SAPBEXHLevel0 2 3 5 5" xfId="27571"/>
    <cellStyle name="SAPBEXHLevel0 2 3 6" xfId="27572"/>
    <cellStyle name="SAPBEXHLevel0 2 3 6 2" xfId="27573"/>
    <cellStyle name="SAPBEXHLevel0 2 3 6 2 2" xfId="27574"/>
    <cellStyle name="SAPBEXHLevel0 2 3 6 3" xfId="27575"/>
    <cellStyle name="SAPBEXHLevel0 2 3 6 4" xfId="27576"/>
    <cellStyle name="SAPBEXHLevel0 2 3 6 5" xfId="27577"/>
    <cellStyle name="SAPBEXHLevel0 2 3 7" xfId="27578"/>
    <cellStyle name="SAPBEXHLevel0 2 3 7 2" xfId="27579"/>
    <cellStyle name="SAPBEXHLevel0 2 3 7 3" xfId="27580"/>
    <cellStyle name="SAPBEXHLevel0 2 3 7 4" xfId="27581"/>
    <cellStyle name="SAPBEXHLevel0 2 3 8" xfId="27582"/>
    <cellStyle name="SAPBEXHLevel0 2 3 8 2" xfId="27583"/>
    <cellStyle name="SAPBEXHLevel0 2 3 8 3" xfId="27584"/>
    <cellStyle name="SAPBEXHLevel0 2 3 8 4" xfId="27585"/>
    <cellStyle name="SAPBEXHLevel0 2 3 9" xfId="27586"/>
    <cellStyle name="SAPBEXHLevel0 2 3 9 2" xfId="27587"/>
    <cellStyle name="SAPBEXHLevel0 2 4" xfId="27588"/>
    <cellStyle name="SAPBEXHLevel0 2 4 10" xfId="27589"/>
    <cellStyle name="SAPBEXHLevel0 2 4 11" xfId="27590"/>
    <cellStyle name="SAPBEXHLevel0 2 4 2" xfId="27591"/>
    <cellStyle name="SAPBEXHLevel0 2 4 2 2" xfId="27592"/>
    <cellStyle name="SAPBEXHLevel0 2 4 2 2 2" xfId="27593"/>
    <cellStyle name="SAPBEXHLevel0 2 4 2 2 2 2" xfId="27594"/>
    <cellStyle name="SAPBEXHLevel0 2 4 2 2 3" xfId="27595"/>
    <cellStyle name="SAPBEXHLevel0 2 4 2 3" xfId="27596"/>
    <cellStyle name="SAPBEXHLevel0 2 4 2 3 2" xfId="27597"/>
    <cellStyle name="SAPBEXHLevel0 2 4 2 4" xfId="27598"/>
    <cellStyle name="SAPBEXHLevel0 2 4 2 4 2" xfId="27599"/>
    <cellStyle name="SAPBEXHLevel0 2 4 2 5" xfId="27600"/>
    <cellStyle name="SAPBEXHLevel0 2 4 2 5 2" xfId="27601"/>
    <cellStyle name="SAPBEXHLevel0 2 4 2 6" xfId="27602"/>
    <cellStyle name="SAPBEXHLevel0 2 4 3" xfId="27603"/>
    <cellStyle name="SAPBEXHLevel0 2 4 3 2" xfId="27604"/>
    <cellStyle name="SAPBEXHLevel0 2 4 3 2 2" xfId="27605"/>
    <cellStyle name="SAPBEXHLevel0 2 4 3 2 2 2" xfId="27606"/>
    <cellStyle name="SAPBEXHLevel0 2 4 3 2 3" xfId="27607"/>
    <cellStyle name="SAPBEXHLevel0 2 4 3 3" xfId="27608"/>
    <cellStyle name="SAPBEXHLevel0 2 4 3 3 2" xfId="27609"/>
    <cellStyle name="SAPBEXHLevel0 2 4 3 4" xfId="27610"/>
    <cellStyle name="SAPBEXHLevel0 2 4 3 4 2" xfId="27611"/>
    <cellStyle name="SAPBEXHLevel0 2 4 3 5" xfId="27612"/>
    <cellStyle name="SAPBEXHLevel0 2 4 3 5 2" xfId="27613"/>
    <cellStyle name="SAPBEXHLevel0 2 4 3 6" xfId="27614"/>
    <cellStyle name="SAPBEXHLevel0 2 4 3 7" xfId="27615"/>
    <cellStyle name="SAPBEXHLevel0 2 4 3 8" xfId="27616"/>
    <cellStyle name="SAPBEXHLevel0 2 4 4" xfId="27617"/>
    <cellStyle name="SAPBEXHLevel0 2 4 4 2" xfId="27618"/>
    <cellStyle name="SAPBEXHLevel0 2 4 4 2 2" xfId="27619"/>
    <cellStyle name="SAPBEXHLevel0 2 4 4 3" xfId="27620"/>
    <cellStyle name="SAPBEXHLevel0 2 4 4 4" xfId="27621"/>
    <cellStyle name="SAPBEXHLevel0 2 4 4 5" xfId="27622"/>
    <cellStyle name="SAPBEXHLevel0 2 4 5" xfId="27623"/>
    <cellStyle name="SAPBEXHLevel0 2 4 5 2" xfId="27624"/>
    <cellStyle name="SAPBEXHLevel0 2 4 5 2 2" xfId="27625"/>
    <cellStyle name="SAPBEXHLevel0 2 4 5 3" xfId="27626"/>
    <cellStyle name="SAPBEXHLevel0 2 4 5 4" xfId="27627"/>
    <cellStyle name="SAPBEXHLevel0 2 4 5 5" xfId="27628"/>
    <cellStyle name="SAPBEXHLevel0 2 4 6" xfId="27629"/>
    <cellStyle name="SAPBEXHLevel0 2 4 6 2" xfId="27630"/>
    <cellStyle name="SAPBEXHLevel0 2 4 6 2 2" xfId="27631"/>
    <cellStyle name="SAPBEXHLevel0 2 4 6 3" xfId="27632"/>
    <cellStyle name="SAPBEXHLevel0 2 4 6 4" xfId="27633"/>
    <cellStyle name="SAPBEXHLevel0 2 4 6 5" xfId="27634"/>
    <cellStyle name="SAPBEXHLevel0 2 4 7" xfId="27635"/>
    <cellStyle name="SAPBEXHLevel0 2 4 7 2" xfId="27636"/>
    <cellStyle name="SAPBEXHLevel0 2 4 7 3" xfId="27637"/>
    <cellStyle name="SAPBEXHLevel0 2 4 7 4" xfId="27638"/>
    <cellStyle name="SAPBEXHLevel0 2 4 8" xfId="27639"/>
    <cellStyle name="SAPBEXHLevel0 2 4 8 2" xfId="27640"/>
    <cellStyle name="SAPBEXHLevel0 2 4 8 3" xfId="27641"/>
    <cellStyle name="SAPBEXHLevel0 2 4 8 4" xfId="27642"/>
    <cellStyle name="SAPBEXHLevel0 2 4 9" xfId="27643"/>
    <cellStyle name="SAPBEXHLevel0 2 4 9 2" xfId="27644"/>
    <cellStyle name="SAPBEXHLevel0 2 5" xfId="27645"/>
    <cellStyle name="SAPBEXHLevel0 2 5 10" xfId="27646"/>
    <cellStyle name="SAPBEXHLevel0 2 5 11" xfId="27647"/>
    <cellStyle name="SAPBEXHLevel0 2 5 2" xfId="27648"/>
    <cellStyle name="SAPBEXHLevel0 2 5 2 2" xfId="27649"/>
    <cellStyle name="SAPBEXHLevel0 2 5 2 2 2" xfId="27650"/>
    <cellStyle name="SAPBEXHLevel0 2 5 2 2 2 2" xfId="27651"/>
    <cellStyle name="SAPBEXHLevel0 2 5 2 2 3" xfId="27652"/>
    <cellStyle name="SAPBEXHLevel0 2 5 2 3" xfId="27653"/>
    <cellStyle name="SAPBEXHLevel0 2 5 2 3 2" xfId="27654"/>
    <cellStyle name="SAPBEXHLevel0 2 5 2 4" xfId="27655"/>
    <cellStyle name="SAPBEXHLevel0 2 5 2 4 2" xfId="27656"/>
    <cellStyle name="SAPBEXHLevel0 2 5 2 5" xfId="27657"/>
    <cellStyle name="SAPBEXHLevel0 2 5 2 5 2" xfId="27658"/>
    <cellStyle name="SAPBEXHLevel0 2 5 2 6" xfId="27659"/>
    <cellStyle name="SAPBEXHLevel0 2 5 3" xfId="27660"/>
    <cellStyle name="SAPBEXHLevel0 2 5 3 2" xfId="27661"/>
    <cellStyle name="SAPBEXHLevel0 2 5 3 2 2" xfId="27662"/>
    <cellStyle name="SAPBEXHLevel0 2 5 3 2 2 2" xfId="27663"/>
    <cellStyle name="SAPBEXHLevel0 2 5 3 2 3" xfId="27664"/>
    <cellStyle name="SAPBEXHLevel0 2 5 3 3" xfId="27665"/>
    <cellStyle name="SAPBEXHLevel0 2 5 3 3 2" xfId="27666"/>
    <cellStyle name="SAPBEXHLevel0 2 5 3 4" xfId="27667"/>
    <cellStyle name="SAPBEXHLevel0 2 5 3 4 2" xfId="27668"/>
    <cellStyle name="SAPBEXHLevel0 2 5 3 5" xfId="27669"/>
    <cellStyle name="SAPBEXHLevel0 2 5 3 5 2" xfId="27670"/>
    <cellStyle name="SAPBEXHLevel0 2 5 3 6" xfId="27671"/>
    <cellStyle name="SAPBEXHLevel0 2 5 3 7" xfId="27672"/>
    <cellStyle name="SAPBEXHLevel0 2 5 3 8" xfId="27673"/>
    <cellStyle name="SAPBEXHLevel0 2 5 4" xfId="27674"/>
    <cellStyle name="SAPBEXHLevel0 2 5 4 2" xfId="27675"/>
    <cellStyle name="SAPBEXHLevel0 2 5 4 2 2" xfId="27676"/>
    <cellStyle name="SAPBEXHLevel0 2 5 4 3" xfId="27677"/>
    <cellStyle name="SAPBEXHLevel0 2 5 4 4" xfId="27678"/>
    <cellStyle name="SAPBEXHLevel0 2 5 4 5" xfId="27679"/>
    <cellStyle name="SAPBEXHLevel0 2 5 5" xfId="27680"/>
    <cellStyle name="SAPBEXHLevel0 2 5 5 2" xfId="27681"/>
    <cellStyle name="SAPBEXHLevel0 2 5 5 2 2" xfId="27682"/>
    <cellStyle name="SAPBEXHLevel0 2 5 5 3" xfId="27683"/>
    <cellStyle name="SAPBEXHLevel0 2 5 5 4" xfId="27684"/>
    <cellStyle name="SAPBEXHLevel0 2 5 5 5" xfId="27685"/>
    <cellStyle name="SAPBEXHLevel0 2 5 6" xfId="27686"/>
    <cellStyle name="SAPBEXHLevel0 2 5 6 2" xfId="27687"/>
    <cellStyle name="SAPBEXHLevel0 2 5 6 2 2" xfId="27688"/>
    <cellStyle name="SAPBEXHLevel0 2 5 6 3" xfId="27689"/>
    <cellStyle name="SAPBEXHLevel0 2 5 6 4" xfId="27690"/>
    <cellStyle name="SAPBEXHLevel0 2 5 6 5" xfId="27691"/>
    <cellStyle name="SAPBEXHLevel0 2 5 7" xfId="27692"/>
    <cellStyle name="SAPBEXHLevel0 2 5 7 2" xfId="27693"/>
    <cellStyle name="SAPBEXHLevel0 2 5 7 3" xfId="27694"/>
    <cellStyle name="SAPBEXHLevel0 2 5 7 4" xfId="27695"/>
    <cellStyle name="SAPBEXHLevel0 2 5 8" xfId="27696"/>
    <cellStyle name="SAPBEXHLevel0 2 5 8 2" xfId="27697"/>
    <cellStyle name="SAPBEXHLevel0 2 5 8 3" xfId="27698"/>
    <cellStyle name="SAPBEXHLevel0 2 5 8 4" xfId="27699"/>
    <cellStyle name="SAPBEXHLevel0 2 5 9" xfId="27700"/>
    <cellStyle name="SAPBEXHLevel0 2 5 9 2" xfId="27701"/>
    <cellStyle name="SAPBEXHLevel0 2 6" xfId="27702"/>
    <cellStyle name="SAPBEXHLevel0 2 6 10" xfId="27703"/>
    <cellStyle name="SAPBEXHLevel0 2 6 11" xfId="27704"/>
    <cellStyle name="SAPBEXHLevel0 2 6 2" xfId="27705"/>
    <cellStyle name="SAPBEXHLevel0 2 6 2 2" xfId="27706"/>
    <cellStyle name="SAPBEXHLevel0 2 6 2 2 2" xfId="27707"/>
    <cellStyle name="SAPBEXHLevel0 2 6 2 2 2 2" xfId="27708"/>
    <cellStyle name="SAPBEXHLevel0 2 6 2 2 3" xfId="27709"/>
    <cellStyle name="SAPBEXHLevel0 2 6 2 3" xfId="27710"/>
    <cellStyle name="SAPBEXHLevel0 2 6 2 3 2" xfId="27711"/>
    <cellStyle name="SAPBEXHLevel0 2 6 2 4" xfId="27712"/>
    <cellStyle name="SAPBEXHLevel0 2 6 2 4 2" xfId="27713"/>
    <cellStyle name="SAPBEXHLevel0 2 6 2 5" xfId="27714"/>
    <cellStyle name="SAPBEXHLevel0 2 6 2 5 2" xfId="27715"/>
    <cellStyle name="SAPBEXHLevel0 2 6 2 6" xfId="27716"/>
    <cellStyle name="SAPBEXHLevel0 2 6 3" xfId="27717"/>
    <cellStyle name="SAPBEXHLevel0 2 6 3 2" xfId="27718"/>
    <cellStyle name="SAPBEXHLevel0 2 6 3 2 2" xfId="27719"/>
    <cellStyle name="SAPBEXHLevel0 2 6 3 2 2 2" xfId="27720"/>
    <cellStyle name="SAPBEXHLevel0 2 6 3 2 3" xfId="27721"/>
    <cellStyle name="SAPBEXHLevel0 2 6 3 3" xfId="27722"/>
    <cellStyle name="SAPBEXHLevel0 2 6 3 3 2" xfId="27723"/>
    <cellStyle name="SAPBEXHLevel0 2 6 3 4" xfId="27724"/>
    <cellStyle name="SAPBEXHLevel0 2 6 3 4 2" xfId="27725"/>
    <cellStyle name="SAPBEXHLevel0 2 6 3 5" xfId="27726"/>
    <cellStyle name="SAPBEXHLevel0 2 6 3 5 2" xfId="27727"/>
    <cellStyle name="SAPBEXHLevel0 2 6 3 6" xfId="27728"/>
    <cellStyle name="SAPBEXHLevel0 2 6 3 7" xfId="27729"/>
    <cellStyle name="SAPBEXHLevel0 2 6 3 8" xfId="27730"/>
    <cellStyle name="SAPBEXHLevel0 2 6 4" xfId="27731"/>
    <cellStyle name="SAPBEXHLevel0 2 6 4 2" xfId="27732"/>
    <cellStyle name="SAPBEXHLevel0 2 6 4 2 2" xfId="27733"/>
    <cellStyle name="SAPBEXHLevel0 2 6 4 3" xfId="27734"/>
    <cellStyle name="SAPBEXHLevel0 2 6 4 4" xfId="27735"/>
    <cellStyle name="SAPBEXHLevel0 2 6 4 5" xfId="27736"/>
    <cellStyle name="SAPBEXHLevel0 2 6 5" xfId="27737"/>
    <cellStyle name="SAPBEXHLevel0 2 6 5 2" xfId="27738"/>
    <cellStyle name="SAPBEXHLevel0 2 6 5 2 2" xfId="27739"/>
    <cellStyle name="SAPBEXHLevel0 2 6 5 3" xfId="27740"/>
    <cellStyle name="SAPBEXHLevel0 2 6 5 4" xfId="27741"/>
    <cellStyle name="SAPBEXHLevel0 2 6 5 5" xfId="27742"/>
    <cellStyle name="SAPBEXHLevel0 2 6 6" xfId="27743"/>
    <cellStyle name="SAPBEXHLevel0 2 6 6 2" xfId="27744"/>
    <cellStyle name="SAPBEXHLevel0 2 6 6 2 2" xfId="27745"/>
    <cellStyle name="SAPBEXHLevel0 2 6 6 3" xfId="27746"/>
    <cellStyle name="SAPBEXHLevel0 2 6 6 4" xfId="27747"/>
    <cellStyle name="SAPBEXHLevel0 2 6 6 5" xfId="27748"/>
    <cellStyle name="SAPBEXHLevel0 2 6 7" xfId="27749"/>
    <cellStyle name="SAPBEXHLevel0 2 6 7 2" xfId="27750"/>
    <cellStyle name="SAPBEXHLevel0 2 6 7 3" xfId="27751"/>
    <cellStyle name="SAPBEXHLevel0 2 6 7 4" xfId="27752"/>
    <cellStyle name="SAPBEXHLevel0 2 6 8" xfId="27753"/>
    <cellStyle name="SAPBEXHLevel0 2 6 8 2" xfId="27754"/>
    <cellStyle name="SAPBEXHLevel0 2 6 8 3" xfId="27755"/>
    <cellStyle name="SAPBEXHLevel0 2 6 8 4" xfId="27756"/>
    <cellStyle name="SAPBEXHLevel0 2 6 9" xfId="27757"/>
    <cellStyle name="SAPBEXHLevel0 2 6 9 2" xfId="27758"/>
    <cellStyle name="SAPBEXHLevel0 2 7" xfId="27759"/>
    <cellStyle name="SAPBEXHLevel0 2 7 10" xfId="27760"/>
    <cellStyle name="SAPBEXHLevel0 2 7 11" xfId="27761"/>
    <cellStyle name="SAPBEXHLevel0 2 7 2" xfId="27762"/>
    <cellStyle name="SAPBEXHLevel0 2 7 2 2" xfId="27763"/>
    <cellStyle name="SAPBEXHLevel0 2 7 2 2 2" xfId="27764"/>
    <cellStyle name="SAPBEXHLevel0 2 7 2 2 2 2" xfId="27765"/>
    <cellStyle name="SAPBEXHLevel0 2 7 2 2 3" xfId="27766"/>
    <cellStyle name="SAPBEXHLevel0 2 7 2 3" xfId="27767"/>
    <cellStyle name="SAPBEXHLevel0 2 7 2 3 2" xfId="27768"/>
    <cellStyle name="SAPBEXHLevel0 2 7 2 4" xfId="27769"/>
    <cellStyle name="SAPBEXHLevel0 2 7 2 4 2" xfId="27770"/>
    <cellStyle name="SAPBEXHLevel0 2 7 2 5" xfId="27771"/>
    <cellStyle name="SAPBEXHLevel0 2 7 2 5 2" xfId="27772"/>
    <cellStyle name="SAPBEXHLevel0 2 7 2 6" xfId="27773"/>
    <cellStyle name="SAPBEXHLevel0 2 7 3" xfId="27774"/>
    <cellStyle name="SAPBEXHLevel0 2 7 3 2" xfId="27775"/>
    <cellStyle name="SAPBEXHLevel0 2 7 3 2 2" xfId="27776"/>
    <cellStyle name="SAPBEXHLevel0 2 7 3 2 2 2" xfId="27777"/>
    <cellStyle name="SAPBEXHLevel0 2 7 3 2 3" xfId="27778"/>
    <cellStyle name="SAPBEXHLevel0 2 7 3 3" xfId="27779"/>
    <cellStyle name="SAPBEXHLevel0 2 7 3 3 2" xfId="27780"/>
    <cellStyle name="SAPBEXHLevel0 2 7 3 4" xfId="27781"/>
    <cellStyle name="SAPBEXHLevel0 2 7 3 4 2" xfId="27782"/>
    <cellStyle name="SAPBEXHLevel0 2 7 3 5" xfId="27783"/>
    <cellStyle name="SAPBEXHLevel0 2 7 3 5 2" xfId="27784"/>
    <cellStyle name="SAPBEXHLevel0 2 7 3 6" xfId="27785"/>
    <cellStyle name="SAPBEXHLevel0 2 7 3 7" xfId="27786"/>
    <cellStyle name="SAPBEXHLevel0 2 7 3 8" xfId="27787"/>
    <cellStyle name="SAPBEXHLevel0 2 7 4" xfId="27788"/>
    <cellStyle name="SAPBEXHLevel0 2 7 4 2" xfId="27789"/>
    <cellStyle name="SAPBEXHLevel0 2 7 4 2 2" xfId="27790"/>
    <cellStyle name="SAPBEXHLevel0 2 7 4 3" xfId="27791"/>
    <cellStyle name="SAPBEXHLevel0 2 7 4 4" xfId="27792"/>
    <cellStyle name="SAPBEXHLevel0 2 7 4 5" xfId="27793"/>
    <cellStyle name="SAPBEXHLevel0 2 7 5" xfId="27794"/>
    <cellStyle name="SAPBEXHLevel0 2 7 5 2" xfId="27795"/>
    <cellStyle name="SAPBEXHLevel0 2 7 5 2 2" xfId="27796"/>
    <cellStyle name="SAPBEXHLevel0 2 7 5 3" xfId="27797"/>
    <cellStyle name="SAPBEXHLevel0 2 7 5 4" xfId="27798"/>
    <cellStyle name="SAPBEXHLevel0 2 7 5 5" xfId="27799"/>
    <cellStyle name="SAPBEXHLevel0 2 7 6" xfId="27800"/>
    <cellStyle name="SAPBEXHLevel0 2 7 6 2" xfId="27801"/>
    <cellStyle name="SAPBEXHLevel0 2 7 6 2 2" xfId="27802"/>
    <cellStyle name="SAPBEXHLevel0 2 7 6 3" xfId="27803"/>
    <cellStyle name="SAPBEXHLevel0 2 7 6 4" xfId="27804"/>
    <cellStyle name="SAPBEXHLevel0 2 7 6 5" xfId="27805"/>
    <cellStyle name="SAPBEXHLevel0 2 7 7" xfId="27806"/>
    <cellStyle name="SAPBEXHLevel0 2 7 7 2" xfId="27807"/>
    <cellStyle name="SAPBEXHLevel0 2 7 7 3" xfId="27808"/>
    <cellStyle name="SAPBEXHLevel0 2 7 7 4" xfId="27809"/>
    <cellStyle name="SAPBEXHLevel0 2 7 8" xfId="27810"/>
    <cellStyle name="SAPBEXHLevel0 2 7 8 2" xfId="27811"/>
    <cellStyle name="SAPBEXHLevel0 2 7 8 3" xfId="27812"/>
    <cellStyle name="SAPBEXHLevel0 2 7 8 4" xfId="27813"/>
    <cellStyle name="SAPBEXHLevel0 2 7 9" xfId="27814"/>
    <cellStyle name="SAPBEXHLevel0 2 7 9 2" xfId="27815"/>
    <cellStyle name="SAPBEXHLevel0 2 8" xfId="27816"/>
    <cellStyle name="SAPBEXHLevel0 2 8 10" xfId="27817"/>
    <cellStyle name="SAPBEXHLevel0 2 8 11" xfId="27818"/>
    <cellStyle name="SAPBEXHLevel0 2 8 2" xfId="27819"/>
    <cellStyle name="SAPBEXHLevel0 2 8 2 2" xfId="27820"/>
    <cellStyle name="SAPBEXHLevel0 2 8 2 2 2" xfId="27821"/>
    <cellStyle name="SAPBEXHLevel0 2 8 2 2 2 2" xfId="27822"/>
    <cellStyle name="SAPBEXHLevel0 2 8 2 2 3" xfId="27823"/>
    <cellStyle name="SAPBEXHLevel0 2 8 2 3" xfId="27824"/>
    <cellStyle name="SAPBEXHLevel0 2 8 2 3 2" xfId="27825"/>
    <cellStyle name="SAPBEXHLevel0 2 8 2 4" xfId="27826"/>
    <cellStyle name="SAPBEXHLevel0 2 8 2 4 2" xfId="27827"/>
    <cellStyle name="SAPBEXHLevel0 2 8 2 5" xfId="27828"/>
    <cellStyle name="SAPBEXHLevel0 2 8 2 5 2" xfId="27829"/>
    <cellStyle name="SAPBEXHLevel0 2 8 2 6" xfId="27830"/>
    <cellStyle name="SAPBEXHLevel0 2 8 3" xfId="27831"/>
    <cellStyle name="SAPBEXHLevel0 2 8 3 2" xfId="27832"/>
    <cellStyle name="SAPBEXHLevel0 2 8 3 2 2" xfId="27833"/>
    <cellStyle name="SAPBEXHLevel0 2 8 3 2 2 2" xfId="27834"/>
    <cellStyle name="SAPBEXHLevel0 2 8 3 2 3" xfId="27835"/>
    <cellStyle name="SAPBEXHLevel0 2 8 3 3" xfId="27836"/>
    <cellStyle name="SAPBEXHLevel0 2 8 3 3 2" xfId="27837"/>
    <cellStyle name="SAPBEXHLevel0 2 8 3 4" xfId="27838"/>
    <cellStyle name="SAPBEXHLevel0 2 8 3 4 2" xfId="27839"/>
    <cellStyle name="SAPBEXHLevel0 2 8 3 5" xfId="27840"/>
    <cellStyle name="SAPBEXHLevel0 2 8 3 5 2" xfId="27841"/>
    <cellStyle name="SAPBEXHLevel0 2 8 3 6" xfId="27842"/>
    <cellStyle name="SAPBEXHLevel0 2 8 3 7" xfId="27843"/>
    <cellStyle name="SAPBEXHLevel0 2 8 3 8" xfId="27844"/>
    <cellStyle name="SAPBEXHLevel0 2 8 4" xfId="27845"/>
    <cellStyle name="SAPBEXHLevel0 2 8 4 2" xfId="27846"/>
    <cellStyle name="SAPBEXHLevel0 2 8 4 2 2" xfId="27847"/>
    <cellStyle name="SAPBEXHLevel0 2 8 4 3" xfId="27848"/>
    <cellStyle name="SAPBEXHLevel0 2 8 4 4" xfId="27849"/>
    <cellStyle name="SAPBEXHLevel0 2 8 4 5" xfId="27850"/>
    <cellStyle name="SAPBEXHLevel0 2 8 5" xfId="27851"/>
    <cellStyle name="SAPBEXHLevel0 2 8 5 2" xfId="27852"/>
    <cellStyle name="SAPBEXHLevel0 2 8 5 2 2" xfId="27853"/>
    <cellStyle name="SAPBEXHLevel0 2 8 5 3" xfId="27854"/>
    <cellStyle name="SAPBEXHLevel0 2 8 5 4" xfId="27855"/>
    <cellStyle name="SAPBEXHLevel0 2 8 5 5" xfId="27856"/>
    <cellStyle name="SAPBEXHLevel0 2 8 6" xfId="27857"/>
    <cellStyle name="SAPBEXHLevel0 2 8 6 2" xfId="27858"/>
    <cellStyle name="SAPBEXHLevel0 2 8 6 2 2" xfId="27859"/>
    <cellStyle name="SAPBEXHLevel0 2 8 6 3" xfId="27860"/>
    <cellStyle name="SAPBEXHLevel0 2 8 6 4" xfId="27861"/>
    <cellStyle name="SAPBEXHLevel0 2 8 6 5" xfId="27862"/>
    <cellStyle name="SAPBEXHLevel0 2 8 7" xfId="27863"/>
    <cellStyle name="SAPBEXHLevel0 2 8 7 2" xfId="27864"/>
    <cellStyle name="SAPBEXHLevel0 2 8 7 3" xfId="27865"/>
    <cellStyle name="SAPBEXHLevel0 2 8 7 4" xfId="27866"/>
    <cellStyle name="SAPBEXHLevel0 2 8 8" xfId="27867"/>
    <cellStyle name="SAPBEXHLevel0 2 8 8 2" xfId="27868"/>
    <cellStyle name="SAPBEXHLevel0 2 8 8 3" xfId="27869"/>
    <cellStyle name="SAPBEXHLevel0 2 8 8 4" xfId="27870"/>
    <cellStyle name="SAPBEXHLevel0 2 8 9" xfId="27871"/>
    <cellStyle name="SAPBEXHLevel0 2 8 9 2" xfId="27872"/>
    <cellStyle name="SAPBEXHLevel0 2 9" xfId="27873"/>
    <cellStyle name="SAPBEXHLevel0 2 9 10" xfId="27874"/>
    <cellStyle name="SAPBEXHLevel0 2 9 11" xfId="27875"/>
    <cellStyle name="SAPBEXHLevel0 2 9 2" xfId="27876"/>
    <cellStyle name="SAPBEXHLevel0 2 9 2 2" xfId="27877"/>
    <cellStyle name="SAPBEXHLevel0 2 9 2 2 2" xfId="27878"/>
    <cellStyle name="SAPBEXHLevel0 2 9 2 2 2 2" xfId="27879"/>
    <cellStyle name="SAPBEXHLevel0 2 9 2 2 3" xfId="27880"/>
    <cellStyle name="SAPBEXHLevel0 2 9 2 3" xfId="27881"/>
    <cellStyle name="SAPBEXHLevel0 2 9 2 3 2" xfId="27882"/>
    <cellStyle name="SAPBEXHLevel0 2 9 2 4" xfId="27883"/>
    <cellStyle name="SAPBEXHLevel0 2 9 2 4 2" xfId="27884"/>
    <cellStyle name="SAPBEXHLevel0 2 9 2 5" xfId="27885"/>
    <cellStyle name="SAPBEXHLevel0 2 9 2 5 2" xfId="27886"/>
    <cellStyle name="SAPBEXHLevel0 2 9 2 6" xfId="27887"/>
    <cellStyle name="SAPBEXHLevel0 2 9 3" xfId="27888"/>
    <cellStyle name="SAPBEXHLevel0 2 9 3 2" xfId="27889"/>
    <cellStyle name="SAPBEXHLevel0 2 9 3 2 2" xfId="27890"/>
    <cellStyle name="SAPBEXHLevel0 2 9 3 2 2 2" xfId="27891"/>
    <cellStyle name="SAPBEXHLevel0 2 9 3 2 3" xfId="27892"/>
    <cellStyle name="SAPBEXHLevel0 2 9 3 3" xfId="27893"/>
    <cellStyle name="SAPBEXHLevel0 2 9 3 3 2" xfId="27894"/>
    <cellStyle name="SAPBEXHLevel0 2 9 3 4" xfId="27895"/>
    <cellStyle name="SAPBEXHLevel0 2 9 3 4 2" xfId="27896"/>
    <cellStyle name="SAPBEXHLevel0 2 9 3 5" xfId="27897"/>
    <cellStyle name="SAPBEXHLevel0 2 9 3 5 2" xfId="27898"/>
    <cellStyle name="SAPBEXHLevel0 2 9 3 6" xfId="27899"/>
    <cellStyle name="SAPBEXHLevel0 2 9 3 7" xfId="27900"/>
    <cellStyle name="SAPBEXHLevel0 2 9 3 8" xfId="27901"/>
    <cellStyle name="SAPBEXHLevel0 2 9 4" xfId="27902"/>
    <cellStyle name="SAPBEXHLevel0 2 9 4 2" xfId="27903"/>
    <cellStyle name="SAPBEXHLevel0 2 9 4 2 2" xfId="27904"/>
    <cellStyle name="SAPBEXHLevel0 2 9 4 3" xfId="27905"/>
    <cellStyle name="SAPBEXHLevel0 2 9 4 4" xfId="27906"/>
    <cellStyle name="SAPBEXHLevel0 2 9 4 5" xfId="27907"/>
    <cellStyle name="SAPBEXHLevel0 2 9 5" xfId="27908"/>
    <cellStyle name="SAPBEXHLevel0 2 9 5 2" xfId="27909"/>
    <cellStyle name="SAPBEXHLevel0 2 9 5 2 2" xfId="27910"/>
    <cellStyle name="SAPBEXHLevel0 2 9 5 3" xfId="27911"/>
    <cellStyle name="SAPBEXHLevel0 2 9 5 4" xfId="27912"/>
    <cellStyle name="SAPBEXHLevel0 2 9 5 5" xfId="27913"/>
    <cellStyle name="SAPBEXHLevel0 2 9 6" xfId="27914"/>
    <cellStyle name="SAPBEXHLevel0 2 9 6 2" xfId="27915"/>
    <cellStyle name="SAPBEXHLevel0 2 9 6 2 2" xfId="27916"/>
    <cellStyle name="SAPBEXHLevel0 2 9 6 3" xfId="27917"/>
    <cellStyle name="SAPBEXHLevel0 2 9 6 4" xfId="27918"/>
    <cellStyle name="SAPBEXHLevel0 2 9 6 5" xfId="27919"/>
    <cellStyle name="SAPBEXHLevel0 2 9 7" xfId="27920"/>
    <cellStyle name="SAPBEXHLevel0 2 9 7 2" xfId="27921"/>
    <cellStyle name="SAPBEXHLevel0 2 9 7 3" xfId="27922"/>
    <cellStyle name="SAPBEXHLevel0 2 9 7 4" xfId="27923"/>
    <cellStyle name="SAPBEXHLevel0 2 9 8" xfId="27924"/>
    <cellStyle name="SAPBEXHLevel0 2 9 8 2" xfId="27925"/>
    <cellStyle name="SAPBEXHLevel0 2 9 8 3" xfId="27926"/>
    <cellStyle name="SAPBEXHLevel0 2 9 8 4" xfId="27927"/>
    <cellStyle name="SAPBEXHLevel0 2 9 9" xfId="27928"/>
    <cellStyle name="SAPBEXHLevel0 2 9 9 2" xfId="27929"/>
    <cellStyle name="SAPBEXHLevel0 2_20120313_final_participating_bonds_mar2012_interest_calc" xfId="27930"/>
    <cellStyle name="SAPBEXHLevel0 20" xfId="27931"/>
    <cellStyle name="SAPBEXHLevel0 3" xfId="27932"/>
    <cellStyle name="SAPBEXHLevel0 3 10" xfId="27933"/>
    <cellStyle name="SAPBEXHLevel0 3 10 2" xfId="27934"/>
    <cellStyle name="SAPBEXHLevel0 3 11" xfId="27935"/>
    <cellStyle name="SAPBEXHLevel0 3 12" xfId="27936"/>
    <cellStyle name="SAPBEXHLevel0 3 2" xfId="27937"/>
    <cellStyle name="SAPBEXHLevel0 3 2 2" xfId="27938"/>
    <cellStyle name="SAPBEXHLevel0 3 2 2 2" xfId="27939"/>
    <cellStyle name="SAPBEXHLevel0 3 2 2 2 2" xfId="27940"/>
    <cellStyle name="SAPBEXHLevel0 3 2 2 3" xfId="27941"/>
    <cellStyle name="SAPBEXHLevel0 3 2 3" xfId="27942"/>
    <cellStyle name="SAPBEXHLevel0 3 2 3 2" xfId="27943"/>
    <cellStyle name="SAPBEXHLevel0 3 2 4" xfId="27944"/>
    <cellStyle name="SAPBEXHLevel0 3 2 4 2" xfId="27945"/>
    <cellStyle name="SAPBEXHLevel0 3 2 5" xfId="27946"/>
    <cellStyle name="SAPBEXHLevel0 3 2 5 2" xfId="27947"/>
    <cellStyle name="SAPBEXHLevel0 3 2 6" xfId="27948"/>
    <cellStyle name="SAPBEXHLevel0 3 3" xfId="27949"/>
    <cellStyle name="SAPBEXHLevel0 3 3 2" xfId="27950"/>
    <cellStyle name="SAPBEXHLevel0 3 3 2 2" xfId="27951"/>
    <cellStyle name="SAPBEXHLevel0 3 3 2 2 2" xfId="27952"/>
    <cellStyle name="SAPBEXHLevel0 3 3 2 3" xfId="27953"/>
    <cellStyle name="SAPBEXHLevel0 3 3 3" xfId="27954"/>
    <cellStyle name="SAPBEXHLevel0 3 3 3 2" xfId="27955"/>
    <cellStyle name="SAPBEXHLevel0 3 3 4" xfId="27956"/>
    <cellStyle name="SAPBEXHLevel0 3 3 4 2" xfId="27957"/>
    <cellStyle name="SAPBEXHLevel0 3 3 5" xfId="27958"/>
    <cellStyle name="SAPBEXHLevel0 3 3 5 2" xfId="27959"/>
    <cellStyle name="SAPBEXHLevel0 3 3 6" xfId="27960"/>
    <cellStyle name="SAPBEXHLevel0 3 3 7" xfId="27961"/>
    <cellStyle name="SAPBEXHLevel0 3 3 8" xfId="27962"/>
    <cellStyle name="SAPBEXHLevel0 3 4" xfId="27963"/>
    <cellStyle name="SAPBEXHLevel0 3 4 2" xfId="27964"/>
    <cellStyle name="SAPBEXHLevel0 3 4 2 2" xfId="27965"/>
    <cellStyle name="SAPBEXHLevel0 3 4 2 2 2" xfId="27966"/>
    <cellStyle name="SAPBEXHLevel0 3 4 2 3" xfId="27967"/>
    <cellStyle name="SAPBEXHLevel0 3 4 3" xfId="27968"/>
    <cellStyle name="SAPBEXHLevel0 3 4 3 2" xfId="27969"/>
    <cellStyle name="SAPBEXHLevel0 3 4 4" xfId="27970"/>
    <cellStyle name="SAPBEXHLevel0 3 4 4 2" xfId="27971"/>
    <cellStyle name="SAPBEXHLevel0 3 4 5" xfId="27972"/>
    <cellStyle name="SAPBEXHLevel0 3 4 5 2" xfId="27973"/>
    <cellStyle name="SAPBEXHLevel0 3 4 6" xfId="27974"/>
    <cellStyle name="SAPBEXHLevel0 3 4 7" xfId="27975"/>
    <cellStyle name="SAPBEXHLevel0 3 4 8" xfId="27976"/>
    <cellStyle name="SAPBEXHLevel0 3 5" xfId="27977"/>
    <cellStyle name="SAPBEXHLevel0 3 5 2" xfId="27978"/>
    <cellStyle name="SAPBEXHLevel0 3 5 2 2" xfId="27979"/>
    <cellStyle name="SAPBEXHLevel0 3 5 3" xfId="27980"/>
    <cellStyle name="SAPBEXHLevel0 3 5 4" xfId="27981"/>
    <cellStyle name="SAPBEXHLevel0 3 5 5" xfId="27982"/>
    <cellStyle name="SAPBEXHLevel0 3 6" xfId="27983"/>
    <cellStyle name="SAPBEXHLevel0 3 6 2" xfId="27984"/>
    <cellStyle name="SAPBEXHLevel0 3 6 2 2" xfId="27985"/>
    <cellStyle name="SAPBEXHLevel0 3 6 3" xfId="27986"/>
    <cellStyle name="SAPBEXHLevel0 3 6 4" xfId="27987"/>
    <cellStyle name="SAPBEXHLevel0 3 6 5" xfId="27988"/>
    <cellStyle name="SAPBEXHLevel0 3 7" xfId="27989"/>
    <cellStyle name="SAPBEXHLevel0 3 7 2" xfId="27990"/>
    <cellStyle name="SAPBEXHLevel0 3 7 2 2" xfId="27991"/>
    <cellStyle name="SAPBEXHLevel0 3 7 3" xfId="27992"/>
    <cellStyle name="SAPBEXHLevel0 3 7 4" xfId="27993"/>
    <cellStyle name="SAPBEXHLevel0 3 7 5" xfId="27994"/>
    <cellStyle name="SAPBEXHLevel0 3 8" xfId="27995"/>
    <cellStyle name="SAPBEXHLevel0 3 8 2" xfId="27996"/>
    <cellStyle name="SAPBEXHLevel0 3 8 3" xfId="27997"/>
    <cellStyle name="SAPBEXHLevel0 3 8 4" xfId="27998"/>
    <cellStyle name="SAPBEXHLevel0 3 9" xfId="27999"/>
    <cellStyle name="SAPBEXHLevel0 3 9 2" xfId="28000"/>
    <cellStyle name="SAPBEXHLevel0 4" xfId="28001"/>
    <cellStyle name="SAPBEXHLevel0 4 10" xfId="28002"/>
    <cellStyle name="SAPBEXHLevel0 4 11" xfId="28003"/>
    <cellStyle name="SAPBEXHLevel0 4 2" xfId="28004"/>
    <cellStyle name="SAPBEXHLevel0 4 2 2" xfId="28005"/>
    <cellStyle name="SAPBEXHLevel0 4 2 2 2" xfId="28006"/>
    <cellStyle name="SAPBEXHLevel0 4 2 2 2 2" xfId="28007"/>
    <cellStyle name="SAPBEXHLevel0 4 2 2 3" xfId="28008"/>
    <cellStyle name="SAPBEXHLevel0 4 2 3" xfId="28009"/>
    <cellStyle name="SAPBEXHLevel0 4 2 3 2" xfId="28010"/>
    <cellStyle name="SAPBEXHLevel0 4 2 4" xfId="28011"/>
    <cellStyle name="SAPBEXHLevel0 4 2 4 2" xfId="28012"/>
    <cellStyle name="SAPBEXHLevel0 4 2 5" xfId="28013"/>
    <cellStyle name="SAPBEXHLevel0 4 2 5 2" xfId="28014"/>
    <cellStyle name="SAPBEXHLevel0 4 2 6" xfId="28015"/>
    <cellStyle name="SAPBEXHLevel0 4 3" xfId="28016"/>
    <cellStyle name="SAPBEXHLevel0 4 3 2" xfId="28017"/>
    <cellStyle name="SAPBEXHLevel0 4 3 2 2" xfId="28018"/>
    <cellStyle name="SAPBEXHLevel0 4 3 2 2 2" xfId="28019"/>
    <cellStyle name="SAPBEXHLevel0 4 3 2 3" xfId="28020"/>
    <cellStyle name="SAPBEXHLevel0 4 3 3" xfId="28021"/>
    <cellStyle name="SAPBEXHLevel0 4 3 3 2" xfId="28022"/>
    <cellStyle name="SAPBEXHLevel0 4 3 4" xfId="28023"/>
    <cellStyle name="SAPBEXHLevel0 4 3 4 2" xfId="28024"/>
    <cellStyle name="SAPBEXHLevel0 4 3 5" xfId="28025"/>
    <cellStyle name="SAPBEXHLevel0 4 3 5 2" xfId="28026"/>
    <cellStyle name="SAPBEXHLevel0 4 3 6" xfId="28027"/>
    <cellStyle name="SAPBEXHLevel0 4 3 7" xfId="28028"/>
    <cellStyle name="SAPBEXHLevel0 4 3 8" xfId="28029"/>
    <cellStyle name="SAPBEXHLevel0 4 4" xfId="28030"/>
    <cellStyle name="SAPBEXHLevel0 4 4 2" xfId="28031"/>
    <cellStyle name="SAPBEXHLevel0 4 4 2 2" xfId="28032"/>
    <cellStyle name="SAPBEXHLevel0 4 4 3" xfId="28033"/>
    <cellStyle name="SAPBEXHLevel0 4 4 4" xfId="28034"/>
    <cellStyle name="SAPBEXHLevel0 4 4 5" xfId="28035"/>
    <cellStyle name="SAPBEXHLevel0 4 5" xfId="28036"/>
    <cellStyle name="SAPBEXHLevel0 4 5 2" xfId="28037"/>
    <cellStyle name="SAPBEXHLevel0 4 5 2 2" xfId="28038"/>
    <cellStyle name="SAPBEXHLevel0 4 5 3" xfId="28039"/>
    <cellStyle name="SAPBEXHLevel0 4 5 4" xfId="28040"/>
    <cellStyle name="SAPBEXHLevel0 4 5 5" xfId="28041"/>
    <cellStyle name="SAPBEXHLevel0 4 6" xfId="28042"/>
    <cellStyle name="SAPBEXHLevel0 4 6 2" xfId="28043"/>
    <cellStyle name="SAPBEXHLevel0 4 6 2 2" xfId="28044"/>
    <cellStyle name="SAPBEXHLevel0 4 6 3" xfId="28045"/>
    <cellStyle name="SAPBEXHLevel0 4 6 4" xfId="28046"/>
    <cellStyle name="SAPBEXHLevel0 4 6 5" xfId="28047"/>
    <cellStyle name="SAPBEXHLevel0 4 7" xfId="28048"/>
    <cellStyle name="SAPBEXHLevel0 4 7 2" xfId="28049"/>
    <cellStyle name="SAPBEXHLevel0 4 7 3" xfId="28050"/>
    <cellStyle name="SAPBEXHLevel0 4 7 4" xfId="28051"/>
    <cellStyle name="SAPBEXHLevel0 4 8" xfId="28052"/>
    <cellStyle name="SAPBEXHLevel0 4 8 2" xfId="28053"/>
    <cellStyle name="SAPBEXHLevel0 4 8 3" xfId="28054"/>
    <cellStyle name="SAPBEXHLevel0 4 8 4" xfId="28055"/>
    <cellStyle name="SAPBEXHLevel0 4 9" xfId="28056"/>
    <cellStyle name="SAPBEXHLevel0 4 9 2" xfId="28057"/>
    <cellStyle name="SAPBEXHLevel0 5" xfId="28058"/>
    <cellStyle name="SAPBEXHLevel0 5 10" xfId="28059"/>
    <cellStyle name="SAPBEXHLevel0 5 11" xfId="28060"/>
    <cellStyle name="SAPBEXHLevel0 5 2" xfId="28061"/>
    <cellStyle name="SAPBEXHLevel0 5 2 2" xfId="28062"/>
    <cellStyle name="SAPBEXHLevel0 5 2 2 2" xfId="28063"/>
    <cellStyle name="SAPBEXHLevel0 5 2 2 2 2" xfId="28064"/>
    <cellStyle name="SAPBEXHLevel0 5 2 2 3" xfId="28065"/>
    <cellStyle name="SAPBEXHLevel0 5 2 3" xfId="28066"/>
    <cellStyle name="SAPBEXHLevel0 5 2 3 2" xfId="28067"/>
    <cellStyle name="SAPBEXHLevel0 5 2 4" xfId="28068"/>
    <cellStyle name="SAPBEXHLevel0 5 2 4 2" xfId="28069"/>
    <cellStyle name="SAPBEXHLevel0 5 2 5" xfId="28070"/>
    <cellStyle name="SAPBEXHLevel0 5 2 5 2" xfId="28071"/>
    <cellStyle name="SAPBEXHLevel0 5 2 6" xfId="28072"/>
    <cellStyle name="SAPBEXHLevel0 5 3" xfId="28073"/>
    <cellStyle name="SAPBEXHLevel0 5 3 2" xfId="28074"/>
    <cellStyle name="SAPBEXHLevel0 5 3 2 2" xfId="28075"/>
    <cellStyle name="SAPBEXHLevel0 5 3 2 2 2" xfId="28076"/>
    <cellStyle name="SAPBEXHLevel0 5 3 2 3" xfId="28077"/>
    <cellStyle name="SAPBEXHLevel0 5 3 3" xfId="28078"/>
    <cellStyle name="SAPBEXHLevel0 5 3 3 2" xfId="28079"/>
    <cellStyle name="SAPBEXHLevel0 5 3 4" xfId="28080"/>
    <cellStyle name="SAPBEXHLevel0 5 3 4 2" xfId="28081"/>
    <cellStyle name="SAPBEXHLevel0 5 3 5" xfId="28082"/>
    <cellStyle name="SAPBEXHLevel0 5 3 5 2" xfId="28083"/>
    <cellStyle name="SAPBEXHLevel0 5 3 6" xfId="28084"/>
    <cellStyle name="SAPBEXHLevel0 5 3 7" xfId="28085"/>
    <cellStyle name="SAPBEXHLevel0 5 3 8" xfId="28086"/>
    <cellStyle name="SAPBEXHLevel0 5 4" xfId="28087"/>
    <cellStyle name="SAPBEXHLevel0 5 4 2" xfId="28088"/>
    <cellStyle name="SAPBEXHLevel0 5 4 2 2" xfId="28089"/>
    <cellStyle name="SAPBEXHLevel0 5 4 3" xfId="28090"/>
    <cellStyle name="SAPBEXHLevel0 5 4 4" xfId="28091"/>
    <cellStyle name="SAPBEXHLevel0 5 4 5" xfId="28092"/>
    <cellStyle name="SAPBEXHLevel0 5 5" xfId="28093"/>
    <cellStyle name="SAPBEXHLevel0 5 5 2" xfId="28094"/>
    <cellStyle name="SAPBEXHLevel0 5 5 2 2" xfId="28095"/>
    <cellStyle name="SAPBEXHLevel0 5 5 3" xfId="28096"/>
    <cellStyle name="SAPBEXHLevel0 5 5 4" xfId="28097"/>
    <cellStyle name="SAPBEXHLevel0 5 5 5" xfId="28098"/>
    <cellStyle name="SAPBEXHLevel0 5 6" xfId="28099"/>
    <cellStyle name="SAPBEXHLevel0 5 6 2" xfId="28100"/>
    <cellStyle name="SAPBEXHLevel0 5 6 2 2" xfId="28101"/>
    <cellStyle name="SAPBEXHLevel0 5 6 3" xfId="28102"/>
    <cellStyle name="SAPBEXHLevel0 5 6 4" xfId="28103"/>
    <cellStyle name="SAPBEXHLevel0 5 6 5" xfId="28104"/>
    <cellStyle name="SAPBEXHLevel0 5 7" xfId="28105"/>
    <cellStyle name="SAPBEXHLevel0 5 7 2" xfId="28106"/>
    <cellStyle name="SAPBEXHLevel0 5 7 3" xfId="28107"/>
    <cellStyle name="SAPBEXHLevel0 5 7 4" xfId="28108"/>
    <cellStyle name="SAPBEXHLevel0 5 8" xfId="28109"/>
    <cellStyle name="SAPBEXHLevel0 5 8 2" xfId="28110"/>
    <cellStyle name="SAPBEXHLevel0 5 8 3" xfId="28111"/>
    <cellStyle name="SAPBEXHLevel0 5 8 4" xfId="28112"/>
    <cellStyle name="SAPBEXHLevel0 5 9" xfId="28113"/>
    <cellStyle name="SAPBEXHLevel0 5 9 2" xfId="28114"/>
    <cellStyle name="SAPBEXHLevel0 6" xfId="28115"/>
    <cellStyle name="SAPBEXHLevel0 6 10" xfId="28116"/>
    <cellStyle name="SAPBEXHLevel0 6 11" xfId="28117"/>
    <cellStyle name="SAPBEXHLevel0 6 2" xfId="28118"/>
    <cellStyle name="SAPBEXHLevel0 6 2 2" xfId="28119"/>
    <cellStyle name="SAPBEXHLevel0 6 2 2 2" xfId="28120"/>
    <cellStyle name="SAPBEXHLevel0 6 2 2 2 2" xfId="28121"/>
    <cellStyle name="SAPBEXHLevel0 6 2 2 3" xfId="28122"/>
    <cellStyle name="SAPBEXHLevel0 6 2 3" xfId="28123"/>
    <cellStyle name="SAPBEXHLevel0 6 2 3 2" xfId="28124"/>
    <cellStyle name="SAPBEXHLevel0 6 2 4" xfId="28125"/>
    <cellStyle name="SAPBEXHLevel0 6 2 4 2" xfId="28126"/>
    <cellStyle name="SAPBEXHLevel0 6 2 5" xfId="28127"/>
    <cellStyle name="SAPBEXHLevel0 6 2 5 2" xfId="28128"/>
    <cellStyle name="SAPBEXHLevel0 6 2 6" xfId="28129"/>
    <cellStyle name="SAPBEXHLevel0 6 3" xfId="28130"/>
    <cellStyle name="SAPBEXHLevel0 6 3 2" xfId="28131"/>
    <cellStyle name="SAPBEXHLevel0 6 3 2 2" xfId="28132"/>
    <cellStyle name="SAPBEXHLevel0 6 3 2 2 2" xfId="28133"/>
    <cellStyle name="SAPBEXHLevel0 6 3 2 3" xfId="28134"/>
    <cellStyle name="SAPBEXHLevel0 6 3 3" xfId="28135"/>
    <cellStyle name="SAPBEXHLevel0 6 3 3 2" xfId="28136"/>
    <cellStyle name="SAPBEXHLevel0 6 3 4" xfId="28137"/>
    <cellStyle name="SAPBEXHLevel0 6 3 4 2" xfId="28138"/>
    <cellStyle name="SAPBEXHLevel0 6 3 5" xfId="28139"/>
    <cellStyle name="SAPBEXHLevel0 6 3 5 2" xfId="28140"/>
    <cellStyle name="SAPBEXHLevel0 6 3 6" xfId="28141"/>
    <cellStyle name="SAPBEXHLevel0 6 3 7" xfId="28142"/>
    <cellStyle name="SAPBEXHLevel0 6 3 8" xfId="28143"/>
    <cellStyle name="SAPBEXHLevel0 6 4" xfId="28144"/>
    <cellStyle name="SAPBEXHLevel0 6 4 2" xfId="28145"/>
    <cellStyle name="SAPBEXHLevel0 6 4 2 2" xfId="28146"/>
    <cellStyle name="SAPBEXHLevel0 6 4 3" xfId="28147"/>
    <cellStyle name="SAPBEXHLevel0 6 4 4" xfId="28148"/>
    <cellStyle name="SAPBEXHLevel0 6 4 5" xfId="28149"/>
    <cellStyle name="SAPBEXHLevel0 6 5" xfId="28150"/>
    <cellStyle name="SAPBEXHLevel0 6 5 2" xfId="28151"/>
    <cellStyle name="SAPBEXHLevel0 6 5 2 2" xfId="28152"/>
    <cellStyle name="SAPBEXHLevel0 6 5 3" xfId="28153"/>
    <cellStyle name="SAPBEXHLevel0 6 5 4" xfId="28154"/>
    <cellStyle name="SAPBEXHLevel0 6 5 5" xfId="28155"/>
    <cellStyle name="SAPBEXHLevel0 6 6" xfId="28156"/>
    <cellStyle name="SAPBEXHLevel0 6 6 2" xfId="28157"/>
    <cellStyle name="SAPBEXHLevel0 6 6 2 2" xfId="28158"/>
    <cellStyle name="SAPBEXHLevel0 6 6 3" xfId="28159"/>
    <cellStyle name="SAPBEXHLevel0 6 6 4" xfId="28160"/>
    <cellStyle name="SAPBEXHLevel0 6 6 5" xfId="28161"/>
    <cellStyle name="SAPBEXHLevel0 6 7" xfId="28162"/>
    <cellStyle name="SAPBEXHLevel0 6 7 2" xfId="28163"/>
    <cellStyle name="SAPBEXHLevel0 6 7 3" xfId="28164"/>
    <cellStyle name="SAPBEXHLevel0 6 7 4" xfId="28165"/>
    <cellStyle name="SAPBEXHLevel0 6 8" xfId="28166"/>
    <cellStyle name="SAPBEXHLevel0 6 8 2" xfId="28167"/>
    <cellStyle name="SAPBEXHLevel0 6 8 3" xfId="28168"/>
    <cellStyle name="SAPBEXHLevel0 6 8 4" xfId="28169"/>
    <cellStyle name="SAPBEXHLevel0 6 9" xfId="28170"/>
    <cellStyle name="SAPBEXHLevel0 6 9 2" xfId="28171"/>
    <cellStyle name="SAPBEXHLevel0 7" xfId="28172"/>
    <cellStyle name="SAPBEXHLevel0 7 10" xfId="28173"/>
    <cellStyle name="SAPBEXHLevel0 7 11" xfId="28174"/>
    <cellStyle name="SAPBEXHLevel0 7 2" xfId="28175"/>
    <cellStyle name="SAPBEXHLevel0 7 2 2" xfId="28176"/>
    <cellStyle name="SAPBEXHLevel0 7 2 2 2" xfId="28177"/>
    <cellStyle name="SAPBEXHLevel0 7 2 2 2 2" xfId="28178"/>
    <cellStyle name="SAPBEXHLevel0 7 2 2 3" xfId="28179"/>
    <cellStyle name="SAPBEXHLevel0 7 2 3" xfId="28180"/>
    <cellStyle name="SAPBEXHLevel0 7 2 3 2" xfId="28181"/>
    <cellStyle name="SAPBEXHLevel0 7 2 4" xfId="28182"/>
    <cellStyle name="SAPBEXHLevel0 7 2 4 2" xfId="28183"/>
    <cellStyle name="SAPBEXHLevel0 7 2 5" xfId="28184"/>
    <cellStyle name="SAPBEXHLevel0 7 2 5 2" xfId="28185"/>
    <cellStyle name="SAPBEXHLevel0 7 2 6" xfId="28186"/>
    <cellStyle name="SAPBEXHLevel0 7 3" xfId="28187"/>
    <cellStyle name="SAPBEXHLevel0 7 3 2" xfId="28188"/>
    <cellStyle name="SAPBEXHLevel0 7 3 2 2" xfId="28189"/>
    <cellStyle name="SAPBEXHLevel0 7 3 2 2 2" xfId="28190"/>
    <cellStyle name="SAPBEXHLevel0 7 3 2 3" xfId="28191"/>
    <cellStyle name="SAPBEXHLevel0 7 3 3" xfId="28192"/>
    <cellStyle name="SAPBEXHLevel0 7 3 3 2" xfId="28193"/>
    <cellStyle name="SAPBEXHLevel0 7 3 4" xfId="28194"/>
    <cellStyle name="SAPBEXHLevel0 7 3 4 2" xfId="28195"/>
    <cellStyle name="SAPBEXHLevel0 7 3 5" xfId="28196"/>
    <cellStyle name="SAPBEXHLevel0 7 3 5 2" xfId="28197"/>
    <cellStyle name="SAPBEXHLevel0 7 3 6" xfId="28198"/>
    <cellStyle name="SAPBEXHLevel0 7 3 7" xfId="28199"/>
    <cellStyle name="SAPBEXHLevel0 7 3 8" xfId="28200"/>
    <cellStyle name="SAPBEXHLevel0 7 4" xfId="28201"/>
    <cellStyle name="SAPBEXHLevel0 7 4 2" xfId="28202"/>
    <cellStyle name="SAPBEXHLevel0 7 4 2 2" xfId="28203"/>
    <cellStyle name="SAPBEXHLevel0 7 4 3" xfId="28204"/>
    <cellStyle name="SAPBEXHLevel0 7 4 4" xfId="28205"/>
    <cellStyle name="SAPBEXHLevel0 7 4 5" xfId="28206"/>
    <cellStyle name="SAPBEXHLevel0 7 5" xfId="28207"/>
    <cellStyle name="SAPBEXHLevel0 7 5 2" xfId="28208"/>
    <cellStyle name="SAPBEXHLevel0 7 5 2 2" xfId="28209"/>
    <cellStyle name="SAPBEXHLevel0 7 5 3" xfId="28210"/>
    <cellStyle name="SAPBEXHLevel0 7 5 4" xfId="28211"/>
    <cellStyle name="SAPBEXHLevel0 7 5 5" xfId="28212"/>
    <cellStyle name="SAPBEXHLevel0 7 6" xfId="28213"/>
    <cellStyle name="SAPBEXHLevel0 7 6 2" xfId="28214"/>
    <cellStyle name="SAPBEXHLevel0 7 6 2 2" xfId="28215"/>
    <cellStyle name="SAPBEXHLevel0 7 6 3" xfId="28216"/>
    <cellStyle name="SAPBEXHLevel0 7 6 4" xfId="28217"/>
    <cellStyle name="SAPBEXHLevel0 7 6 5" xfId="28218"/>
    <cellStyle name="SAPBEXHLevel0 7 7" xfId="28219"/>
    <cellStyle name="SAPBEXHLevel0 7 7 2" xfId="28220"/>
    <cellStyle name="SAPBEXHLevel0 7 7 3" xfId="28221"/>
    <cellStyle name="SAPBEXHLevel0 7 7 4" xfId="28222"/>
    <cellStyle name="SAPBEXHLevel0 7 8" xfId="28223"/>
    <cellStyle name="SAPBEXHLevel0 7 8 2" xfId="28224"/>
    <cellStyle name="SAPBEXHLevel0 7 8 3" xfId="28225"/>
    <cellStyle name="SAPBEXHLevel0 7 8 4" xfId="28226"/>
    <cellStyle name="SAPBEXHLevel0 7 9" xfId="28227"/>
    <cellStyle name="SAPBEXHLevel0 7 9 2" xfId="28228"/>
    <cellStyle name="SAPBEXHLevel0 8" xfId="28229"/>
    <cellStyle name="SAPBEXHLevel0 8 10" xfId="28230"/>
    <cellStyle name="SAPBEXHLevel0 8 11" xfId="28231"/>
    <cellStyle name="SAPBEXHLevel0 8 2" xfId="28232"/>
    <cellStyle name="SAPBEXHLevel0 8 2 2" xfId="28233"/>
    <cellStyle name="SAPBEXHLevel0 8 2 2 2" xfId="28234"/>
    <cellStyle name="SAPBEXHLevel0 8 2 2 2 2" xfId="28235"/>
    <cellStyle name="SAPBEXHLevel0 8 2 2 3" xfId="28236"/>
    <cellStyle name="SAPBEXHLevel0 8 2 3" xfId="28237"/>
    <cellStyle name="SAPBEXHLevel0 8 2 3 2" xfId="28238"/>
    <cellStyle name="SAPBEXHLevel0 8 2 4" xfId="28239"/>
    <cellStyle name="SAPBEXHLevel0 8 2 4 2" xfId="28240"/>
    <cellStyle name="SAPBEXHLevel0 8 2 5" xfId="28241"/>
    <cellStyle name="SAPBEXHLevel0 8 2 5 2" xfId="28242"/>
    <cellStyle name="SAPBEXHLevel0 8 2 6" xfId="28243"/>
    <cellStyle name="SAPBEXHLevel0 8 3" xfId="28244"/>
    <cellStyle name="SAPBEXHLevel0 8 3 2" xfId="28245"/>
    <cellStyle name="SAPBEXHLevel0 8 3 2 2" xfId="28246"/>
    <cellStyle name="SAPBEXHLevel0 8 3 2 2 2" xfId="28247"/>
    <cellStyle name="SAPBEXHLevel0 8 3 2 3" xfId="28248"/>
    <cellStyle name="SAPBEXHLevel0 8 3 3" xfId="28249"/>
    <cellStyle name="SAPBEXHLevel0 8 3 3 2" xfId="28250"/>
    <cellStyle name="SAPBEXHLevel0 8 3 4" xfId="28251"/>
    <cellStyle name="SAPBEXHLevel0 8 3 4 2" xfId="28252"/>
    <cellStyle name="SAPBEXHLevel0 8 3 5" xfId="28253"/>
    <cellStyle name="SAPBEXHLevel0 8 3 5 2" xfId="28254"/>
    <cellStyle name="SAPBEXHLevel0 8 3 6" xfId="28255"/>
    <cellStyle name="SAPBEXHLevel0 8 3 7" xfId="28256"/>
    <cellStyle name="SAPBEXHLevel0 8 3 8" xfId="28257"/>
    <cellStyle name="SAPBEXHLevel0 8 4" xfId="28258"/>
    <cellStyle name="SAPBEXHLevel0 8 4 2" xfId="28259"/>
    <cellStyle name="SAPBEXHLevel0 8 4 2 2" xfId="28260"/>
    <cellStyle name="SAPBEXHLevel0 8 4 3" xfId="28261"/>
    <cellStyle name="SAPBEXHLevel0 8 4 4" xfId="28262"/>
    <cellStyle name="SAPBEXHLevel0 8 4 5" xfId="28263"/>
    <cellStyle name="SAPBEXHLevel0 8 5" xfId="28264"/>
    <cellStyle name="SAPBEXHLevel0 8 5 2" xfId="28265"/>
    <cellStyle name="SAPBEXHLevel0 8 5 2 2" xfId="28266"/>
    <cellStyle name="SAPBEXHLevel0 8 5 3" xfId="28267"/>
    <cellStyle name="SAPBEXHLevel0 8 5 4" xfId="28268"/>
    <cellStyle name="SAPBEXHLevel0 8 5 5" xfId="28269"/>
    <cellStyle name="SAPBEXHLevel0 8 6" xfId="28270"/>
    <cellStyle name="SAPBEXHLevel0 8 6 2" xfId="28271"/>
    <cellStyle name="SAPBEXHLevel0 8 6 2 2" xfId="28272"/>
    <cellStyle name="SAPBEXHLevel0 8 6 3" xfId="28273"/>
    <cellStyle name="SAPBEXHLevel0 8 6 4" xfId="28274"/>
    <cellStyle name="SAPBEXHLevel0 8 6 5" xfId="28275"/>
    <cellStyle name="SAPBEXHLevel0 8 7" xfId="28276"/>
    <cellStyle name="SAPBEXHLevel0 8 7 2" xfId="28277"/>
    <cellStyle name="SAPBEXHLevel0 8 7 3" xfId="28278"/>
    <cellStyle name="SAPBEXHLevel0 8 7 4" xfId="28279"/>
    <cellStyle name="SAPBEXHLevel0 8 8" xfId="28280"/>
    <cellStyle name="SAPBEXHLevel0 8 8 2" xfId="28281"/>
    <cellStyle name="SAPBEXHLevel0 8 8 3" xfId="28282"/>
    <cellStyle name="SAPBEXHLevel0 8 8 4" xfId="28283"/>
    <cellStyle name="SAPBEXHLevel0 8 9" xfId="28284"/>
    <cellStyle name="SAPBEXHLevel0 8 9 2" xfId="28285"/>
    <cellStyle name="SAPBEXHLevel0 9" xfId="28286"/>
    <cellStyle name="SAPBEXHLevel0 9 2" xfId="28287"/>
    <cellStyle name="SAPBEXHLevel0 9 2 2" xfId="28288"/>
    <cellStyle name="SAPBEXHLevel0 9 2 2 2" xfId="28289"/>
    <cellStyle name="SAPBEXHLevel0 9 2 3" xfId="28290"/>
    <cellStyle name="SAPBEXHLevel0 9 3" xfId="28291"/>
    <cellStyle name="SAPBEXHLevel0 9 3 2" xfId="28292"/>
    <cellStyle name="SAPBEXHLevel0 9 4" xfId="28293"/>
    <cellStyle name="SAPBEXHLevel0 9 4 2" xfId="28294"/>
    <cellStyle name="SAPBEXHLevel0 9 5" xfId="28295"/>
    <cellStyle name="SAPBEXHLevel0 9 5 2" xfId="28296"/>
    <cellStyle name="SAPBEXHLevel0 9 6" xfId="28297"/>
    <cellStyle name="SAPBEXHLevel0 9 7" xfId="28298"/>
    <cellStyle name="SAPBEXHLevel0 9 8" xfId="28299"/>
    <cellStyle name="SAPBEXHLevel0_2011-10-03 DSA EL with PSI Oct" xfId="28300"/>
    <cellStyle name="SAPBEXHLevel0X" xfId="28301"/>
    <cellStyle name="SAPBEXHLevel0X 10" xfId="28302"/>
    <cellStyle name="SAPBEXHLevel0X 10 2" xfId="28303"/>
    <cellStyle name="SAPBEXHLevel0X 10 2 2" xfId="28304"/>
    <cellStyle name="SAPBEXHLevel0X 10 2 2 2" xfId="28305"/>
    <cellStyle name="SAPBEXHLevel0X 10 2 3" xfId="28306"/>
    <cellStyle name="SAPBEXHLevel0X 10 3" xfId="28307"/>
    <cellStyle name="SAPBEXHLevel0X 10 3 2" xfId="28308"/>
    <cellStyle name="SAPBEXHLevel0X 10 4" xfId="28309"/>
    <cellStyle name="SAPBEXHLevel0X 10 4 2" xfId="28310"/>
    <cellStyle name="SAPBEXHLevel0X 10 5" xfId="28311"/>
    <cellStyle name="SAPBEXHLevel0X 10 5 2" xfId="28312"/>
    <cellStyle name="SAPBEXHLevel0X 10 6" xfId="28313"/>
    <cellStyle name="SAPBEXHLevel0X 10 7" xfId="28314"/>
    <cellStyle name="SAPBEXHLevel0X 10 8" xfId="28315"/>
    <cellStyle name="SAPBEXHLevel0X 11" xfId="28316"/>
    <cellStyle name="SAPBEXHLevel0X 11 2" xfId="28317"/>
    <cellStyle name="SAPBEXHLevel0X 11 2 2" xfId="28318"/>
    <cellStyle name="SAPBEXHLevel0X 11 2 2 2" xfId="28319"/>
    <cellStyle name="SAPBEXHLevel0X 11 2 3" xfId="28320"/>
    <cellStyle name="SAPBEXHLevel0X 11 3" xfId="28321"/>
    <cellStyle name="SAPBEXHLevel0X 11 3 2" xfId="28322"/>
    <cellStyle name="SAPBEXHLevel0X 11 4" xfId="28323"/>
    <cellStyle name="SAPBEXHLevel0X 11 4 2" xfId="28324"/>
    <cellStyle name="SAPBEXHLevel0X 11 5" xfId="28325"/>
    <cellStyle name="SAPBEXHLevel0X 11 5 2" xfId="28326"/>
    <cellStyle name="SAPBEXHLevel0X 11 6" xfId="28327"/>
    <cellStyle name="SAPBEXHLevel0X 11 7" xfId="28328"/>
    <cellStyle name="SAPBEXHLevel0X 12" xfId="28329"/>
    <cellStyle name="SAPBEXHLevel0X 12 2" xfId="28330"/>
    <cellStyle name="SAPBEXHLevel0X 12 2 2" xfId="28331"/>
    <cellStyle name="SAPBEXHLevel0X 12 3" xfId="28332"/>
    <cellStyle name="SAPBEXHLevel0X 12 4" xfId="28333"/>
    <cellStyle name="SAPBEXHLevel0X 13" xfId="28334"/>
    <cellStyle name="SAPBEXHLevel0X 13 2" xfId="28335"/>
    <cellStyle name="SAPBEXHLevel0X 13 2 2" xfId="28336"/>
    <cellStyle name="SAPBEXHLevel0X 13 3" xfId="28337"/>
    <cellStyle name="SAPBEXHLevel0X 13 4" xfId="28338"/>
    <cellStyle name="SAPBEXHLevel0X 13 5" xfId="28339"/>
    <cellStyle name="SAPBEXHLevel0X 14" xfId="28340"/>
    <cellStyle name="SAPBEXHLevel0X 14 2" xfId="28341"/>
    <cellStyle name="SAPBEXHLevel0X 14 2 2" xfId="28342"/>
    <cellStyle name="SAPBEXHLevel0X 14 3" xfId="28343"/>
    <cellStyle name="SAPBEXHLevel0X 14 4" xfId="28344"/>
    <cellStyle name="SAPBEXHLevel0X 14 5" xfId="28345"/>
    <cellStyle name="SAPBEXHLevel0X 15" xfId="28346"/>
    <cellStyle name="SAPBEXHLevel0X 15 2" xfId="28347"/>
    <cellStyle name="SAPBEXHLevel0X 15 3" xfId="28348"/>
    <cellStyle name="SAPBEXHLevel0X 15 4" xfId="28349"/>
    <cellStyle name="SAPBEXHLevel0X 16" xfId="28350"/>
    <cellStyle name="SAPBEXHLevel0X 16 2" xfId="28351"/>
    <cellStyle name="SAPBEXHLevel0X 17" xfId="28352"/>
    <cellStyle name="SAPBEXHLevel0X 17 2" xfId="28353"/>
    <cellStyle name="SAPBEXHLevel0X 18" xfId="28354"/>
    <cellStyle name="SAPBEXHLevel0X 19" xfId="28355"/>
    <cellStyle name="SAPBEXHLevel0X 2" xfId="28356"/>
    <cellStyle name="SAPBEXHLevel0X 2 10" xfId="28357"/>
    <cellStyle name="SAPBEXHLevel0X 2 10 10" xfId="28358"/>
    <cellStyle name="SAPBEXHLevel0X 2 10 11" xfId="28359"/>
    <cellStyle name="SAPBEXHLevel0X 2 10 2" xfId="28360"/>
    <cellStyle name="SAPBEXHLevel0X 2 10 2 2" xfId="28361"/>
    <cellStyle name="SAPBEXHLevel0X 2 10 2 2 2" xfId="28362"/>
    <cellStyle name="SAPBEXHLevel0X 2 10 2 2 2 2" xfId="28363"/>
    <cellStyle name="SAPBEXHLevel0X 2 10 2 2 3" xfId="28364"/>
    <cellStyle name="SAPBEXHLevel0X 2 10 2 3" xfId="28365"/>
    <cellStyle name="SAPBEXHLevel0X 2 10 2 3 2" xfId="28366"/>
    <cellStyle name="SAPBEXHLevel0X 2 10 2 4" xfId="28367"/>
    <cellStyle name="SAPBEXHLevel0X 2 10 2 4 2" xfId="28368"/>
    <cellStyle name="SAPBEXHLevel0X 2 10 2 5" xfId="28369"/>
    <cellStyle name="SAPBEXHLevel0X 2 10 2 5 2" xfId="28370"/>
    <cellStyle name="SAPBEXHLevel0X 2 10 2 6" xfId="28371"/>
    <cellStyle name="SAPBEXHLevel0X 2 10 3" xfId="28372"/>
    <cellStyle name="SAPBEXHLevel0X 2 10 3 2" xfId="28373"/>
    <cellStyle name="SAPBEXHLevel0X 2 10 3 2 2" xfId="28374"/>
    <cellStyle name="SAPBEXHLevel0X 2 10 3 2 2 2" xfId="28375"/>
    <cellStyle name="SAPBEXHLevel0X 2 10 3 2 3" xfId="28376"/>
    <cellStyle name="SAPBEXHLevel0X 2 10 3 3" xfId="28377"/>
    <cellStyle name="SAPBEXHLevel0X 2 10 3 3 2" xfId="28378"/>
    <cellStyle name="SAPBEXHLevel0X 2 10 3 4" xfId="28379"/>
    <cellStyle name="SAPBEXHLevel0X 2 10 3 4 2" xfId="28380"/>
    <cellStyle name="SAPBEXHLevel0X 2 10 3 5" xfId="28381"/>
    <cellStyle name="SAPBEXHLevel0X 2 10 3 5 2" xfId="28382"/>
    <cellStyle name="SAPBEXHLevel0X 2 10 3 6" xfId="28383"/>
    <cellStyle name="SAPBEXHLevel0X 2 10 3 7" xfId="28384"/>
    <cellStyle name="SAPBEXHLevel0X 2 10 3 8" xfId="28385"/>
    <cellStyle name="SAPBEXHLevel0X 2 10 4" xfId="28386"/>
    <cellStyle name="SAPBEXHLevel0X 2 10 4 2" xfId="28387"/>
    <cellStyle name="SAPBEXHLevel0X 2 10 4 2 2" xfId="28388"/>
    <cellStyle name="SAPBEXHLevel0X 2 10 4 3" xfId="28389"/>
    <cellStyle name="SAPBEXHLevel0X 2 10 4 4" xfId="28390"/>
    <cellStyle name="SAPBEXHLevel0X 2 10 4 5" xfId="28391"/>
    <cellStyle name="SAPBEXHLevel0X 2 10 5" xfId="28392"/>
    <cellStyle name="SAPBEXHLevel0X 2 10 5 2" xfId="28393"/>
    <cellStyle name="SAPBEXHLevel0X 2 10 5 2 2" xfId="28394"/>
    <cellStyle name="SAPBEXHLevel0X 2 10 5 3" xfId="28395"/>
    <cellStyle name="SAPBEXHLevel0X 2 10 5 4" xfId="28396"/>
    <cellStyle name="SAPBEXHLevel0X 2 10 5 5" xfId="28397"/>
    <cellStyle name="SAPBEXHLevel0X 2 10 6" xfId="28398"/>
    <cellStyle name="SAPBEXHLevel0X 2 10 6 2" xfId="28399"/>
    <cellStyle name="SAPBEXHLevel0X 2 10 6 2 2" xfId="28400"/>
    <cellStyle name="SAPBEXHLevel0X 2 10 6 3" xfId="28401"/>
    <cellStyle name="SAPBEXHLevel0X 2 10 6 4" xfId="28402"/>
    <cellStyle name="SAPBEXHLevel0X 2 10 6 5" xfId="28403"/>
    <cellStyle name="SAPBEXHLevel0X 2 10 7" xfId="28404"/>
    <cellStyle name="SAPBEXHLevel0X 2 10 7 2" xfId="28405"/>
    <cellStyle name="SAPBEXHLevel0X 2 10 7 3" xfId="28406"/>
    <cellStyle name="SAPBEXHLevel0X 2 10 7 4" xfId="28407"/>
    <cellStyle name="SAPBEXHLevel0X 2 10 8" xfId="28408"/>
    <cellStyle name="SAPBEXHLevel0X 2 10 8 2" xfId="28409"/>
    <cellStyle name="SAPBEXHLevel0X 2 10 8 3" xfId="28410"/>
    <cellStyle name="SAPBEXHLevel0X 2 10 8 4" xfId="28411"/>
    <cellStyle name="SAPBEXHLevel0X 2 10 9" xfId="28412"/>
    <cellStyle name="SAPBEXHLevel0X 2 10 9 2" xfId="28413"/>
    <cellStyle name="SAPBEXHLevel0X 2 11" xfId="28414"/>
    <cellStyle name="SAPBEXHLevel0X 2 11 10" xfId="28415"/>
    <cellStyle name="SAPBEXHLevel0X 2 11 11" xfId="28416"/>
    <cellStyle name="SAPBEXHLevel0X 2 11 2" xfId="28417"/>
    <cellStyle name="SAPBEXHLevel0X 2 11 2 2" xfId="28418"/>
    <cellStyle name="SAPBEXHLevel0X 2 11 2 2 2" xfId="28419"/>
    <cellStyle name="SAPBEXHLevel0X 2 11 2 2 2 2" xfId="28420"/>
    <cellStyle name="SAPBEXHLevel0X 2 11 2 2 3" xfId="28421"/>
    <cellStyle name="SAPBEXHLevel0X 2 11 2 3" xfId="28422"/>
    <cellStyle name="SAPBEXHLevel0X 2 11 2 3 2" xfId="28423"/>
    <cellStyle name="SAPBEXHLevel0X 2 11 2 4" xfId="28424"/>
    <cellStyle name="SAPBEXHLevel0X 2 11 2 4 2" xfId="28425"/>
    <cellStyle name="SAPBEXHLevel0X 2 11 2 5" xfId="28426"/>
    <cellStyle name="SAPBEXHLevel0X 2 11 2 5 2" xfId="28427"/>
    <cellStyle name="SAPBEXHLevel0X 2 11 2 6" xfId="28428"/>
    <cellStyle name="SAPBEXHLevel0X 2 11 3" xfId="28429"/>
    <cellStyle name="SAPBEXHLevel0X 2 11 3 2" xfId="28430"/>
    <cellStyle name="SAPBEXHLevel0X 2 11 3 2 2" xfId="28431"/>
    <cellStyle name="SAPBEXHLevel0X 2 11 3 2 2 2" xfId="28432"/>
    <cellStyle name="SAPBEXHLevel0X 2 11 3 2 3" xfId="28433"/>
    <cellStyle name="SAPBEXHLevel0X 2 11 3 3" xfId="28434"/>
    <cellStyle name="SAPBEXHLevel0X 2 11 3 3 2" xfId="28435"/>
    <cellStyle name="SAPBEXHLevel0X 2 11 3 4" xfId="28436"/>
    <cellStyle name="SAPBEXHLevel0X 2 11 3 4 2" xfId="28437"/>
    <cellStyle name="SAPBEXHLevel0X 2 11 3 5" xfId="28438"/>
    <cellStyle name="SAPBEXHLevel0X 2 11 3 5 2" xfId="28439"/>
    <cellStyle name="SAPBEXHLevel0X 2 11 3 6" xfId="28440"/>
    <cellStyle name="SAPBEXHLevel0X 2 11 3 7" xfId="28441"/>
    <cellStyle name="SAPBEXHLevel0X 2 11 3 8" xfId="28442"/>
    <cellStyle name="SAPBEXHLevel0X 2 11 4" xfId="28443"/>
    <cellStyle name="SAPBEXHLevel0X 2 11 4 2" xfId="28444"/>
    <cellStyle name="SAPBEXHLevel0X 2 11 4 2 2" xfId="28445"/>
    <cellStyle name="SAPBEXHLevel0X 2 11 4 3" xfId="28446"/>
    <cellStyle name="SAPBEXHLevel0X 2 11 4 4" xfId="28447"/>
    <cellStyle name="SAPBEXHLevel0X 2 11 4 5" xfId="28448"/>
    <cellStyle name="SAPBEXHLevel0X 2 11 5" xfId="28449"/>
    <cellStyle name="SAPBEXHLevel0X 2 11 5 2" xfId="28450"/>
    <cellStyle name="SAPBEXHLevel0X 2 11 5 2 2" xfId="28451"/>
    <cellStyle name="SAPBEXHLevel0X 2 11 5 3" xfId="28452"/>
    <cellStyle name="SAPBEXHLevel0X 2 11 5 4" xfId="28453"/>
    <cellStyle name="SAPBEXHLevel0X 2 11 5 5" xfId="28454"/>
    <cellStyle name="SAPBEXHLevel0X 2 11 6" xfId="28455"/>
    <cellStyle name="SAPBEXHLevel0X 2 11 6 2" xfId="28456"/>
    <cellStyle name="SAPBEXHLevel0X 2 11 6 2 2" xfId="28457"/>
    <cellStyle name="SAPBEXHLevel0X 2 11 6 3" xfId="28458"/>
    <cellStyle name="SAPBEXHLevel0X 2 11 6 4" xfId="28459"/>
    <cellStyle name="SAPBEXHLevel0X 2 11 6 5" xfId="28460"/>
    <cellStyle name="SAPBEXHLevel0X 2 11 7" xfId="28461"/>
    <cellStyle name="SAPBEXHLevel0X 2 11 7 2" xfId="28462"/>
    <cellStyle name="SAPBEXHLevel0X 2 11 7 3" xfId="28463"/>
    <cellStyle name="SAPBEXHLevel0X 2 11 7 4" xfId="28464"/>
    <cellStyle name="SAPBEXHLevel0X 2 11 8" xfId="28465"/>
    <cellStyle name="SAPBEXHLevel0X 2 11 8 2" xfId="28466"/>
    <cellStyle name="SAPBEXHLevel0X 2 11 8 3" xfId="28467"/>
    <cellStyle name="SAPBEXHLevel0X 2 11 8 4" xfId="28468"/>
    <cellStyle name="SAPBEXHLevel0X 2 11 9" xfId="28469"/>
    <cellStyle name="SAPBEXHLevel0X 2 11 9 2" xfId="28470"/>
    <cellStyle name="SAPBEXHLevel0X 2 12" xfId="28471"/>
    <cellStyle name="SAPBEXHLevel0X 2 12 10" xfId="28472"/>
    <cellStyle name="SAPBEXHLevel0X 2 12 11" xfId="28473"/>
    <cellStyle name="SAPBEXHLevel0X 2 12 2" xfId="28474"/>
    <cellStyle name="SAPBEXHLevel0X 2 12 2 2" xfId="28475"/>
    <cellStyle name="SAPBEXHLevel0X 2 12 2 2 2" xfId="28476"/>
    <cellStyle name="SAPBEXHLevel0X 2 12 2 2 2 2" xfId="28477"/>
    <cellStyle name="SAPBEXHLevel0X 2 12 2 2 3" xfId="28478"/>
    <cellStyle name="SAPBEXHLevel0X 2 12 2 3" xfId="28479"/>
    <cellStyle name="SAPBEXHLevel0X 2 12 2 3 2" xfId="28480"/>
    <cellStyle name="SAPBEXHLevel0X 2 12 2 4" xfId="28481"/>
    <cellStyle name="SAPBEXHLevel0X 2 12 2 4 2" xfId="28482"/>
    <cellStyle name="SAPBEXHLevel0X 2 12 2 5" xfId="28483"/>
    <cellStyle name="SAPBEXHLevel0X 2 12 2 5 2" xfId="28484"/>
    <cellStyle name="SAPBEXHLevel0X 2 12 2 6" xfId="28485"/>
    <cellStyle name="SAPBEXHLevel0X 2 12 3" xfId="28486"/>
    <cellStyle name="SAPBEXHLevel0X 2 12 3 2" xfId="28487"/>
    <cellStyle name="SAPBEXHLevel0X 2 12 3 2 2" xfId="28488"/>
    <cellStyle name="SAPBEXHLevel0X 2 12 3 2 2 2" xfId="28489"/>
    <cellStyle name="SAPBEXHLevel0X 2 12 3 2 3" xfId="28490"/>
    <cellStyle name="SAPBEXHLevel0X 2 12 3 3" xfId="28491"/>
    <cellStyle name="SAPBEXHLevel0X 2 12 3 3 2" xfId="28492"/>
    <cellStyle name="SAPBEXHLevel0X 2 12 3 4" xfId="28493"/>
    <cellStyle name="SAPBEXHLevel0X 2 12 3 4 2" xfId="28494"/>
    <cellStyle name="SAPBEXHLevel0X 2 12 3 5" xfId="28495"/>
    <cellStyle name="SAPBEXHLevel0X 2 12 3 5 2" xfId="28496"/>
    <cellStyle name="SAPBEXHLevel0X 2 12 3 6" xfId="28497"/>
    <cellStyle name="SAPBEXHLevel0X 2 12 3 7" xfId="28498"/>
    <cellStyle name="SAPBEXHLevel0X 2 12 3 8" xfId="28499"/>
    <cellStyle name="SAPBEXHLevel0X 2 12 4" xfId="28500"/>
    <cellStyle name="SAPBEXHLevel0X 2 12 4 2" xfId="28501"/>
    <cellStyle name="SAPBEXHLevel0X 2 12 4 2 2" xfId="28502"/>
    <cellStyle name="SAPBEXHLevel0X 2 12 4 3" xfId="28503"/>
    <cellStyle name="SAPBEXHLevel0X 2 12 4 4" xfId="28504"/>
    <cellStyle name="SAPBEXHLevel0X 2 12 4 5" xfId="28505"/>
    <cellStyle name="SAPBEXHLevel0X 2 12 5" xfId="28506"/>
    <cellStyle name="SAPBEXHLevel0X 2 12 5 2" xfId="28507"/>
    <cellStyle name="SAPBEXHLevel0X 2 12 5 2 2" xfId="28508"/>
    <cellStyle name="SAPBEXHLevel0X 2 12 5 3" xfId="28509"/>
    <cellStyle name="SAPBEXHLevel0X 2 12 5 4" xfId="28510"/>
    <cellStyle name="SAPBEXHLevel0X 2 12 5 5" xfId="28511"/>
    <cellStyle name="SAPBEXHLevel0X 2 12 6" xfId="28512"/>
    <cellStyle name="SAPBEXHLevel0X 2 12 6 2" xfId="28513"/>
    <cellStyle name="SAPBEXHLevel0X 2 12 6 2 2" xfId="28514"/>
    <cellStyle name="SAPBEXHLevel0X 2 12 6 3" xfId="28515"/>
    <cellStyle name="SAPBEXHLevel0X 2 12 6 4" xfId="28516"/>
    <cellStyle name="SAPBEXHLevel0X 2 12 6 5" xfId="28517"/>
    <cellStyle name="SAPBEXHLevel0X 2 12 7" xfId="28518"/>
    <cellStyle name="SAPBEXHLevel0X 2 12 7 2" xfId="28519"/>
    <cellStyle name="SAPBEXHLevel0X 2 12 7 3" xfId="28520"/>
    <cellStyle name="SAPBEXHLevel0X 2 12 7 4" xfId="28521"/>
    <cellStyle name="SAPBEXHLevel0X 2 12 8" xfId="28522"/>
    <cellStyle name="SAPBEXHLevel0X 2 12 8 2" xfId="28523"/>
    <cellStyle name="SAPBEXHLevel0X 2 12 8 3" xfId="28524"/>
    <cellStyle name="SAPBEXHLevel0X 2 12 8 4" xfId="28525"/>
    <cellStyle name="SAPBEXHLevel0X 2 12 9" xfId="28526"/>
    <cellStyle name="SAPBEXHLevel0X 2 12 9 2" xfId="28527"/>
    <cellStyle name="SAPBEXHLevel0X 2 13" xfId="28528"/>
    <cellStyle name="SAPBEXHLevel0X 2 13 10" xfId="28529"/>
    <cellStyle name="SAPBEXHLevel0X 2 13 11" xfId="28530"/>
    <cellStyle name="SAPBEXHLevel0X 2 13 2" xfId="28531"/>
    <cellStyle name="SAPBEXHLevel0X 2 13 2 2" xfId="28532"/>
    <cellStyle name="SAPBEXHLevel0X 2 13 2 2 2" xfId="28533"/>
    <cellStyle name="SAPBEXHLevel0X 2 13 2 2 2 2" xfId="28534"/>
    <cellStyle name="SAPBEXHLevel0X 2 13 2 2 3" xfId="28535"/>
    <cellStyle name="SAPBEXHLevel0X 2 13 2 3" xfId="28536"/>
    <cellStyle name="SAPBEXHLevel0X 2 13 2 3 2" xfId="28537"/>
    <cellStyle name="SAPBEXHLevel0X 2 13 2 4" xfId="28538"/>
    <cellStyle name="SAPBEXHLevel0X 2 13 2 4 2" xfId="28539"/>
    <cellStyle name="SAPBEXHLevel0X 2 13 2 5" xfId="28540"/>
    <cellStyle name="SAPBEXHLevel0X 2 13 2 5 2" xfId="28541"/>
    <cellStyle name="SAPBEXHLevel0X 2 13 2 6" xfId="28542"/>
    <cellStyle name="SAPBEXHLevel0X 2 13 3" xfId="28543"/>
    <cellStyle name="SAPBEXHLevel0X 2 13 3 2" xfId="28544"/>
    <cellStyle name="SAPBEXHLevel0X 2 13 3 2 2" xfId="28545"/>
    <cellStyle name="SAPBEXHLevel0X 2 13 3 2 2 2" xfId="28546"/>
    <cellStyle name="SAPBEXHLevel0X 2 13 3 2 3" xfId="28547"/>
    <cellStyle name="SAPBEXHLevel0X 2 13 3 3" xfId="28548"/>
    <cellStyle name="SAPBEXHLevel0X 2 13 3 3 2" xfId="28549"/>
    <cellStyle name="SAPBEXHLevel0X 2 13 3 4" xfId="28550"/>
    <cellStyle name="SAPBEXHLevel0X 2 13 3 4 2" xfId="28551"/>
    <cellStyle name="SAPBEXHLevel0X 2 13 3 5" xfId="28552"/>
    <cellStyle name="SAPBEXHLevel0X 2 13 3 5 2" xfId="28553"/>
    <cellStyle name="SAPBEXHLevel0X 2 13 3 6" xfId="28554"/>
    <cellStyle name="SAPBEXHLevel0X 2 13 3 7" xfId="28555"/>
    <cellStyle name="SAPBEXHLevel0X 2 13 3 8" xfId="28556"/>
    <cellStyle name="SAPBEXHLevel0X 2 13 4" xfId="28557"/>
    <cellStyle name="SAPBEXHLevel0X 2 13 4 2" xfId="28558"/>
    <cellStyle name="SAPBEXHLevel0X 2 13 4 2 2" xfId="28559"/>
    <cellStyle name="SAPBEXHLevel0X 2 13 4 3" xfId="28560"/>
    <cellStyle name="SAPBEXHLevel0X 2 13 4 4" xfId="28561"/>
    <cellStyle name="SAPBEXHLevel0X 2 13 4 5" xfId="28562"/>
    <cellStyle name="SAPBEXHLevel0X 2 13 5" xfId="28563"/>
    <cellStyle name="SAPBEXHLevel0X 2 13 5 2" xfId="28564"/>
    <cellStyle name="SAPBEXHLevel0X 2 13 5 2 2" xfId="28565"/>
    <cellStyle name="SAPBEXHLevel0X 2 13 5 3" xfId="28566"/>
    <cellStyle name="SAPBEXHLevel0X 2 13 5 4" xfId="28567"/>
    <cellStyle name="SAPBEXHLevel0X 2 13 5 5" xfId="28568"/>
    <cellStyle name="SAPBEXHLevel0X 2 13 6" xfId="28569"/>
    <cellStyle name="SAPBEXHLevel0X 2 13 6 2" xfId="28570"/>
    <cellStyle name="SAPBEXHLevel0X 2 13 6 2 2" xfId="28571"/>
    <cellStyle name="SAPBEXHLevel0X 2 13 6 3" xfId="28572"/>
    <cellStyle name="SAPBEXHLevel0X 2 13 6 4" xfId="28573"/>
    <cellStyle name="SAPBEXHLevel0X 2 13 6 5" xfId="28574"/>
    <cellStyle name="SAPBEXHLevel0X 2 13 7" xfId="28575"/>
    <cellStyle name="SAPBEXHLevel0X 2 13 7 2" xfId="28576"/>
    <cellStyle name="SAPBEXHLevel0X 2 13 7 3" xfId="28577"/>
    <cellStyle name="SAPBEXHLevel0X 2 13 7 4" xfId="28578"/>
    <cellStyle name="SAPBEXHLevel0X 2 13 8" xfId="28579"/>
    <cellStyle name="SAPBEXHLevel0X 2 13 8 2" xfId="28580"/>
    <cellStyle name="SAPBEXHLevel0X 2 13 8 3" xfId="28581"/>
    <cellStyle name="SAPBEXHLevel0X 2 13 8 4" xfId="28582"/>
    <cellStyle name="SAPBEXHLevel0X 2 13 9" xfId="28583"/>
    <cellStyle name="SAPBEXHLevel0X 2 13 9 2" xfId="28584"/>
    <cellStyle name="SAPBEXHLevel0X 2 14" xfId="28585"/>
    <cellStyle name="SAPBEXHLevel0X 2 14 10" xfId="28586"/>
    <cellStyle name="SAPBEXHLevel0X 2 14 11" xfId="28587"/>
    <cellStyle name="SAPBEXHLevel0X 2 14 2" xfId="28588"/>
    <cellStyle name="SAPBEXHLevel0X 2 14 2 2" xfId="28589"/>
    <cellStyle name="SAPBEXHLevel0X 2 14 2 2 2" xfId="28590"/>
    <cellStyle name="SAPBEXHLevel0X 2 14 2 2 2 2" xfId="28591"/>
    <cellStyle name="SAPBEXHLevel0X 2 14 2 2 3" xfId="28592"/>
    <cellStyle name="SAPBEXHLevel0X 2 14 2 3" xfId="28593"/>
    <cellStyle name="SAPBEXHLevel0X 2 14 2 3 2" xfId="28594"/>
    <cellStyle name="SAPBEXHLevel0X 2 14 2 4" xfId="28595"/>
    <cellStyle name="SAPBEXHLevel0X 2 14 2 4 2" xfId="28596"/>
    <cellStyle name="SAPBEXHLevel0X 2 14 2 5" xfId="28597"/>
    <cellStyle name="SAPBEXHLevel0X 2 14 2 5 2" xfId="28598"/>
    <cellStyle name="SAPBEXHLevel0X 2 14 2 6" xfId="28599"/>
    <cellStyle name="SAPBEXHLevel0X 2 14 3" xfId="28600"/>
    <cellStyle name="SAPBEXHLevel0X 2 14 3 2" xfId="28601"/>
    <cellStyle name="SAPBEXHLevel0X 2 14 3 2 2" xfId="28602"/>
    <cellStyle name="SAPBEXHLevel0X 2 14 3 2 2 2" xfId="28603"/>
    <cellStyle name="SAPBEXHLevel0X 2 14 3 2 3" xfId="28604"/>
    <cellStyle name="SAPBEXHLevel0X 2 14 3 3" xfId="28605"/>
    <cellStyle name="SAPBEXHLevel0X 2 14 3 3 2" xfId="28606"/>
    <cellStyle name="SAPBEXHLevel0X 2 14 3 4" xfId="28607"/>
    <cellStyle name="SAPBEXHLevel0X 2 14 3 4 2" xfId="28608"/>
    <cellStyle name="SAPBEXHLevel0X 2 14 3 5" xfId="28609"/>
    <cellStyle name="SAPBEXHLevel0X 2 14 3 5 2" xfId="28610"/>
    <cellStyle name="SAPBEXHLevel0X 2 14 3 6" xfId="28611"/>
    <cellStyle name="SAPBEXHLevel0X 2 14 3 7" xfId="28612"/>
    <cellStyle name="SAPBEXHLevel0X 2 14 3 8" xfId="28613"/>
    <cellStyle name="SAPBEXHLevel0X 2 14 4" xfId="28614"/>
    <cellStyle name="SAPBEXHLevel0X 2 14 4 2" xfId="28615"/>
    <cellStyle name="SAPBEXHLevel0X 2 14 4 2 2" xfId="28616"/>
    <cellStyle name="SAPBEXHLevel0X 2 14 4 3" xfId="28617"/>
    <cellStyle name="SAPBEXHLevel0X 2 14 4 4" xfId="28618"/>
    <cellStyle name="SAPBEXHLevel0X 2 14 4 5" xfId="28619"/>
    <cellStyle name="SAPBEXHLevel0X 2 14 5" xfId="28620"/>
    <cellStyle name="SAPBEXHLevel0X 2 14 5 2" xfId="28621"/>
    <cellStyle name="SAPBEXHLevel0X 2 14 5 2 2" xfId="28622"/>
    <cellStyle name="SAPBEXHLevel0X 2 14 5 3" xfId="28623"/>
    <cellStyle name="SAPBEXHLevel0X 2 14 5 4" xfId="28624"/>
    <cellStyle name="SAPBEXHLevel0X 2 14 5 5" xfId="28625"/>
    <cellStyle name="SAPBEXHLevel0X 2 14 6" xfId="28626"/>
    <cellStyle name="SAPBEXHLevel0X 2 14 6 2" xfId="28627"/>
    <cellStyle name="SAPBEXHLevel0X 2 14 6 2 2" xfId="28628"/>
    <cellStyle name="SAPBEXHLevel0X 2 14 6 3" xfId="28629"/>
    <cellStyle name="SAPBEXHLevel0X 2 14 6 4" xfId="28630"/>
    <cellStyle name="SAPBEXHLevel0X 2 14 6 5" xfId="28631"/>
    <cellStyle name="SAPBEXHLevel0X 2 14 7" xfId="28632"/>
    <cellStyle name="SAPBEXHLevel0X 2 14 7 2" xfId="28633"/>
    <cellStyle name="SAPBEXHLevel0X 2 14 7 3" xfId="28634"/>
    <cellStyle name="SAPBEXHLevel0X 2 14 7 4" xfId="28635"/>
    <cellStyle name="SAPBEXHLevel0X 2 14 8" xfId="28636"/>
    <cellStyle name="SAPBEXHLevel0X 2 14 8 2" xfId="28637"/>
    <cellStyle name="SAPBEXHLevel0X 2 14 8 3" xfId="28638"/>
    <cellStyle name="SAPBEXHLevel0X 2 14 8 4" xfId="28639"/>
    <cellStyle name="SAPBEXHLevel0X 2 14 9" xfId="28640"/>
    <cellStyle name="SAPBEXHLevel0X 2 14 9 2" xfId="28641"/>
    <cellStyle name="SAPBEXHLevel0X 2 15" xfId="28642"/>
    <cellStyle name="SAPBEXHLevel0X 2 15 10" xfId="28643"/>
    <cellStyle name="SAPBEXHLevel0X 2 15 11" xfId="28644"/>
    <cellStyle name="SAPBEXHLevel0X 2 15 2" xfId="28645"/>
    <cellStyle name="SAPBEXHLevel0X 2 15 2 2" xfId="28646"/>
    <cellStyle name="SAPBEXHLevel0X 2 15 2 2 2" xfId="28647"/>
    <cellStyle name="SAPBEXHLevel0X 2 15 2 2 2 2" xfId="28648"/>
    <cellStyle name="SAPBEXHLevel0X 2 15 2 2 3" xfId="28649"/>
    <cellStyle name="SAPBEXHLevel0X 2 15 2 3" xfId="28650"/>
    <cellStyle name="SAPBEXHLevel0X 2 15 2 3 2" xfId="28651"/>
    <cellStyle name="SAPBEXHLevel0X 2 15 2 4" xfId="28652"/>
    <cellStyle name="SAPBEXHLevel0X 2 15 2 4 2" xfId="28653"/>
    <cellStyle name="SAPBEXHLevel0X 2 15 2 5" xfId="28654"/>
    <cellStyle name="SAPBEXHLevel0X 2 15 2 5 2" xfId="28655"/>
    <cellStyle name="SAPBEXHLevel0X 2 15 2 6" xfId="28656"/>
    <cellStyle name="SAPBEXHLevel0X 2 15 3" xfId="28657"/>
    <cellStyle name="SAPBEXHLevel0X 2 15 3 2" xfId="28658"/>
    <cellStyle name="SAPBEXHLevel0X 2 15 3 2 2" xfId="28659"/>
    <cellStyle name="SAPBEXHLevel0X 2 15 3 2 2 2" xfId="28660"/>
    <cellStyle name="SAPBEXHLevel0X 2 15 3 2 3" xfId="28661"/>
    <cellStyle name="SAPBEXHLevel0X 2 15 3 3" xfId="28662"/>
    <cellStyle name="SAPBEXHLevel0X 2 15 3 3 2" xfId="28663"/>
    <cellStyle name="SAPBEXHLevel0X 2 15 3 4" xfId="28664"/>
    <cellStyle name="SAPBEXHLevel0X 2 15 3 4 2" xfId="28665"/>
    <cellStyle name="SAPBEXHLevel0X 2 15 3 5" xfId="28666"/>
    <cellStyle name="SAPBEXHLevel0X 2 15 3 5 2" xfId="28667"/>
    <cellStyle name="SAPBEXHLevel0X 2 15 3 6" xfId="28668"/>
    <cellStyle name="SAPBEXHLevel0X 2 15 3 7" xfId="28669"/>
    <cellStyle name="SAPBEXHLevel0X 2 15 3 8" xfId="28670"/>
    <cellStyle name="SAPBEXHLevel0X 2 15 4" xfId="28671"/>
    <cellStyle name="SAPBEXHLevel0X 2 15 4 2" xfId="28672"/>
    <cellStyle name="SAPBEXHLevel0X 2 15 4 2 2" xfId="28673"/>
    <cellStyle name="SAPBEXHLevel0X 2 15 4 3" xfId="28674"/>
    <cellStyle name="SAPBEXHLevel0X 2 15 4 4" xfId="28675"/>
    <cellStyle name="SAPBEXHLevel0X 2 15 4 5" xfId="28676"/>
    <cellStyle name="SAPBEXHLevel0X 2 15 5" xfId="28677"/>
    <cellStyle name="SAPBEXHLevel0X 2 15 5 2" xfId="28678"/>
    <cellStyle name="SAPBEXHLevel0X 2 15 5 2 2" xfId="28679"/>
    <cellStyle name="SAPBEXHLevel0X 2 15 5 3" xfId="28680"/>
    <cellStyle name="SAPBEXHLevel0X 2 15 5 4" xfId="28681"/>
    <cellStyle name="SAPBEXHLevel0X 2 15 5 5" xfId="28682"/>
    <cellStyle name="SAPBEXHLevel0X 2 15 6" xfId="28683"/>
    <cellStyle name="SAPBEXHLevel0X 2 15 6 2" xfId="28684"/>
    <cellStyle name="SAPBEXHLevel0X 2 15 6 2 2" xfId="28685"/>
    <cellStyle name="SAPBEXHLevel0X 2 15 6 3" xfId="28686"/>
    <cellStyle name="SAPBEXHLevel0X 2 15 6 4" xfId="28687"/>
    <cellStyle name="SAPBEXHLevel0X 2 15 6 5" xfId="28688"/>
    <cellStyle name="SAPBEXHLevel0X 2 15 7" xfId="28689"/>
    <cellStyle name="SAPBEXHLevel0X 2 15 7 2" xfId="28690"/>
    <cellStyle name="SAPBEXHLevel0X 2 15 7 3" xfId="28691"/>
    <cellStyle name="SAPBEXHLevel0X 2 15 7 4" xfId="28692"/>
    <cellStyle name="SAPBEXHLevel0X 2 15 8" xfId="28693"/>
    <cellStyle name="SAPBEXHLevel0X 2 15 8 2" xfId="28694"/>
    <cellStyle name="SAPBEXHLevel0X 2 15 8 3" xfId="28695"/>
    <cellStyle name="SAPBEXHLevel0X 2 15 8 4" xfId="28696"/>
    <cellStyle name="SAPBEXHLevel0X 2 15 9" xfId="28697"/>
    <cellStyle name="SAPBEXHLevel0X 2 15 9 2" xfId="28698"/>
    <cellStyle name="SAPBEXHLevel0X 2 16" xfId="28699"/>
    <cellStyle name="SAPBEXHLevel0X 2 16 10" xfId="28700"/>
    <cellStyle name="SAPBEXHLevel0X 2 16 11" xfId="28701"/>
    <cellStyle name="SAPBEXHLevel0X 2 16 2" xfId="28702"/>
    <cellStyle name="SAPBEXHLevel0X 2 16 2 2" xfId="28703"/>
    <cellStyle name="SAPBEXHLevel0X 2 16 2 2 2" xfId="28704"/>
    <cellStyle name="SAPBEXHLevel0X 2 16 2 2 2 2" xfId="28705"/>
    <cellStyle name="SAPBEXHLevel0X 2 16 2 2 3" xfId="28706"/>
    <cellStyle name="SAPBEXHLevel0X 2 16 2 3" xfId="28707"/>
    <cellStyle name="SAPBEXHLevel0X 2 16 2 3 2" xfId="28708"/>
    <cellStyle name="SAPBEXHLevel0X 2 16 2 4" xfId="28709"/>
    <cellStyle name="SAPBEXHLevel0X 2 16 2 4 2" xfId="28710"/>
    <cellStyle name="SAPBEXHLevel0X 2 16 2 5" xfId="28711"/>
    <cellStyle name="SAPBEXHLevel0X 2 16 2 5 2" xfId="28712"/>
    <cellStyle name="SAPBEXHLevel0X 2 16 2 6" xfId="28713"/>
    <cellStyle name="SAPBEXHLevel0X 2 16 3" xfId="28714"/>
    <cellStyle name="SAPBEXHLevel0X 2 16 3 2" xfId="28715"/>
    <cellStyle name="SAPBEXHLevel0X 2 16 3 2 2" xfId="28716"/>
    <cellStyle name="SAPBEXHLevel0X 2 16 3 2 2 2" xfId="28717"/>
    <cellStyle name="SAPBEXHLevel0X 2 16 3 2 3" xfId="28718"/>
    <cellStyle name="SAPBEXHLevel0X 2 16 3 3" xfId="28719"/>
    <cellStyle name="SAPBEXHLevel0X 2 16 3 3 2" xfId="28720"/>
    <cellStyle name="SAPBEXHLevel0X 2 16 3 4" xfId="28721"/>
    <cellStyle name="SAPBEXHLevel0X 2 16 3 4 2" xfId="28722"/>
    <cellStyle name="SAPBEXHLevel0X 2 16 3 5" xfId="28723"/>
    <cellStyle name="SAPBEXHLevel0X 2 16 3 5 2" xfId="28724"/>
    <cellStyle name="SAPBEXHLevel0X 2 16 3 6" xfId="28725"/>
    <cellStyle name="SAPBEXHLevel0X 2 16 3 7" xfId="28726"/>
    <cellStyle name="SAPBEXHLevel0X 2 16 3 8" xfId="28727"/>
    <cellStyle name="SAPBEXHLevel0X 2 16 4" xfId="28728"/>
    <cellStyle name="SAPBEXHLevel0X 2 16 4 2" xfId="28729"/>
    <cellStyle name="SAPBEXHLevel0X 2 16 4 2 2" xfId="28730"/>
    <cellStyle name="SAPBEXHLevel0X 2 16 4 3" xfId="28731"/>
    <cellStyle name="SAPBEXHLevel0X 2 16 4 4" xfId="28732"/>
    <cellStyle name="SAPBEXHLevel0X 2 16 4 5" xfId="28733"/>
    <cellStyle name="SAPBEXHLevel0X 2 16 5" xfId="28734"/>
    <cellStyle name="SAPBEXHLevel0X 2 16 5 2" xfId="28735"/>
    <cellStyle name="SAPBEXHLevel0X 2 16 5 2 2" xfId="28736"/>
    <cellStyle name="SAPBEXHLevel0X 2 16 5 3" xfId="28737"/>
    <cellStyle name="SAPBEXHLevel0X 2 16 5 4" xfId="28738"/>
    <cellStyle name="SAPBEXHLevel0X 2 16 5 5" xfId="28739"/>
    <cellStyle name="SAPBEXHLevel0X 2 16 6" xfId="28740"/>
    <cellStyle name="SAPBEXHLevel0X 2 16 6 2" xfId="28741"/>
    <cellStyle name="SAPBEXHLevel0X 2 16 6 2 2" xfId="28742"/>
    <cellStyle name="SAPBEXHLevel0X 2 16 6 3" xfId="28743"/>
    <cellStyle name="SAPBEXHLevel0X 2 16 6 4" xfId="28744"/>
    <cellStyle name="SAPBEXHLevel0X 2 16 6 5" xfId="28745"/>
    <cellStyle name="SAPBEXHLevel0X 2 16 7" xfId="28746"/>
    <cellStyle name="SAPBEXHLevel0X 2 16 7 2" xfId="28747"/>
    <cellStyle name="SAPBEXHLevel0X 2 16 7 3" xfId="28748"/>
    <cellStyle name="SAPBEXHLevel0X 2 16 7 4" xfId="28749"/>
    <cellStyle name="SAPBEXHLevel0X 2 16 8" xfId="28750"/>
    <cellStyle name="SAPBEXHLevel0X 2 16 8 2" xfId="28751"/>
    <cellStyle name="SAPBEXHLevel0X 2 16 8 3" xfId="28752"/>
    <cellStyle name="SAPBEXHLevel0X 2 16 8 4" xfId="28753"/>
    <cellStyle name="SAPBEXHLevel0X 2 16 9" xfId="28754"/>
    <cellStyle name="SAPBEXHLevel0X 2 16 9 2" xfId="28755"/>
    <cellStyle name="SAPBEXHLevel0X 2 17" xfId="28756"/>
    <cellStyle name="SAPBEXHLevel0X 2 17 10" xfId="28757"/>
    <cellStyle name="SAPBEXHLevel0X 2 17 11" xfId="28758"/>
    <cellStyle name="SAPBEXHLevel0X 2 17 2" xfId="28759"/>
    <cellStyle name="SAPBEXHLevel0X 2 17 2 2" xfId="28760"/>
    <cellStyle name="SAPBEXHLevel0X 2 17 2 2 2" xfId="28761"/>
    <cellStyle name="SAPBEXHLevel0X 2 17 2 2 2 2" xfId="28762"/>
    <cellStyle name="SAPBEXHLevel0X 2 17 2 2 3" xfId="28763"/>
    <cellStyle name="SAPBEXHLevel0X 2 17 2 3" xfId="28764"/>
    <cellStyle name="SAPBEXHLevel0X 2 17 2 3 2" xfId="28765"/>
    <cellStyle name="SAPBEXHLevel0X 2 17 2 4" xfId="28766"/>
    <cellStyle name="SAPBEXHLevel0X 2 17 2 4 2" xfId="28767"/>
    <cellStyle name="SAPBEXHLevel0X 2 17 2 5" xfId="28768"/>
    <cellStyle name="SAPBEXHLevel0X 2 17 2 5 2" xfId="28769"/>
    <cellStyle name="SAPBEXHLevel0X 2 17 2 6" xfId="28770"/>
    <cellStyle name="SAPBEXHLevel0X 2 17 3" xfId="28771"/>
    <cellStyle name="SAPBEXHLevel0X 2 17 3 2" xfId="28772"/>
    <cellStyle name="SAPBEXHLevel0X 2 17 3 2 2" xfId="28773"/>
    <cellStyle name="SAPBEXHLevel0X 2 17 3 2 2 2" xfId="28774"/>
    <cellStyle name="SAPBEXHLevel0X 2 17 3 2 3" xfId="28775"/>
    <cellStyle name="SAPBEXHLevel0X 2 17 3 3" xfId="28776"/>
    <cellStyle name="SAPBEXHLevel0X 2 17 3 3 2" xfId="28777"/>
    <cellStyle name="SAPBEXHLevel0X 2 17 3 4" xfId="28778"/>
    <cellStyle name="SAPBEXHLevel0X 2 17 3 4 2" xfId="28779"/>
    <cellStyle name="SAPBEXHLevel0X 2 17 3 5" xfId="28780"/>
    <cellStyle name="SAPBEXHLevel0X 2 17 3 5 2" xfId="28781"/>
    <cellStyle name="SAPBEXHLevel0X 2 17 3 6" xfId="28782"/>
    <cellStyle name="SAPBEXHLevel0X 2 17 3 7" xfId="28783"/>
    <cellStyle name="SAPBEXHLevel0X 2 17 3 8" xfId="28784"/>
    <cellStyle name="SAPBEXHLevel0X 2 17 4" xfId="28785"/>
    <cellStyle name="SAPBEXHLevel0X 2 17 4 2" xfId="28786"/>
    <cellStyle name="SAPBEXHLevel0X 2 17 4 2 2" xfId="28787"/>
    <cellStyle name="SAPBEXHLevel0X 2 17 4 3" xfId="28788"/>
    <cellStyle name="SAPBEXHLevel0X 2 17 4 4" xfId="28789"/>
    <cellStyle name="SAPBEXHLevel0X 2 17 4 5" xfId="28790"/>
    <cellStyle name="SAPBEXHLevel0X 2 17 5" xfId="28791"/>
    <cellStyle name="SAPBEXHLevel0X 2 17 5 2" xfId="28792"/>
    <cellStyle name="SAPBEXHLevel0X 2 17 5 2 2" xfId="28793"/>
    <cellStyle name="SAPBEXHLevel0X 2 17 5 3" xfId="28794"/>
    <cellStyle name="SAPBEXHLevel0X 2 17 5 4" xfId="28795"/>
    <cellStyle name="SAPBEXHLevel0X 2 17 5 5" xfId="28796"/>
    <cellStyle name="SAPBEXHLevel0X 2 17 6" xfId="28797"/>
    <cellStyle name="SAPBEXHLevel0X 2 17 6 2" xfId="28798"/>
    <cellStyle name="SAPBEXHLevel0X 2 17 6 2 2" xfId="28799"/>
    <cellStyle name="SAPBEXHLevel0X 2 17 6 3" xfId="28800"/>
    <cellStyle name="SAPBEXHLevel0X 2 17 6 4" xfId="28801"/>
    <cellStyle name="SAPBEXHLevel0X 2 17 6 5" xfId="28802"/>
    <cellStyle name="SAPBEXHLevel0X 2 17 7" xfId="28803"/>
    <cellStyle name="SAPBEXHLevel0X 2 17 7 2" xfId="28804"/>
    <cellStyle name="SAPBEXHLevel0X 2 17 7 3" xfId="28805"/>
    <cellStyle name="SAPBEXHLevel0X 2 17 7 4" xfId="28806"/>
    <cellStyle name="SAPBEXHLevel0X 2 17 8" xfId="28807"/>
    <cellStyle name="SAPBEXHLevel0X 2 17 8 2" xfId="28808"/>
    <cellStyle name="SAPBEXHLevel0X 2 17 8 3" xfId="28809"/>
    <cellStyle name="SAPBEXHLevel0X 2 17 8 4" xfId="28810"/>
    <cellStyle name="SAPBEXHLevel0X 2 17 9" xfId="28811"/>
    <cellStyle name="SAPBEXHLevel0X 2 17 9 2" xfId="28812"/>
    <cellStyle name="SAPBEXHLevel0X 2 18" xfId="28813"/>
    <cellStyle name="SAPBEXHLevel0X 2 18 2" xfId="28814"/>
    <cellStyle name="SAPBEXHLevel0X 2 18 2 2" xfId="28815"/>
    <cellStyle name="SAPBEXHLevel0X 2 18 2 2 2" xfId="28816"/>
    <cellStyle name="SAPBEXHLevel0X 2 18 2 3" xfId="28817"/>
    <cellStyle name="SAPBEXHLevel0X 2 18 3" xfId="28818"/>
    <cellStyle name="SAPBEXHLevel0X 2 18 3 2" xfId="28819"/>
    <cellStyle name="SAPBEXHLevel0X 2 18 4" xfId="28820"/>
    <cellStyle name="SAPBEXHLevel0X 2 18 4 2" xfId="28821"/>
    <cellStyle name="SAPBEXHLevel0X 2 18 5" xfId="28822"/>
    <cellStyle name="SAPBEXHLevel0X 2 18 5 2" xfId="28823"/>
    <cellStyle name="SAPBEXHLevel0X 2 18 6" xfId="28824"/>
    <cellStyle name="SAPBEXHLevel0X 2 18 7" xfId="28825"/>
    <cellStyle name="SAPBEXHLevel0X 2 18 8" xfId="28826"/>
    <cellStyle name="SAPBEXHLevel0X 2 19" xfId="28827"/>
    <cellStyle name="SAPBEXHLevel0X 2 19 2" xfId="28828"/>
    <cellStyle name="SAPBEXHLevel0X 2 19 2 2" xfId="28829"/>
    <cellStyle name="SAPBEXHLevel0X 2 19 2 2 2" xfId="28830"/>
    <cellStyle name="SAPBEXHLevel0X 2 19 2 3" xfId="28831"/>
    <cellStyle name="SAPBEXHLevel0X 2 19 3" xfId="28832"/>
    <cellStyle name="SAPBEXHLevel0X 2 19 3 2" xfId="28833"/>
    <cellStyle name="SAPBEXHLevel0X 2 19 4" xfId="28834"/>
    <cellStyle name="SAPBEXHLevel0X 2 19 4 2" xfId="28835"/>
    <cellStyle name="SAPBEXHLevel0X 2 19 5" xfId="28836"/>
    <cellStyle name="SAPBEXHLevel0X 2 19 5 2" xfId="28837"/>
    <cellStyle name="SAPBEXHLevel0X 2 19 6" xfId="28838"/>
    <cellStyle name="SAPBEXHLevel0X 2 19 7" xfId="28839"/>
    <cellStyle name="SAPBEXHLevel0X 2 19 8" xfId="28840"/>
    <cellStyle name="SAPBEXHLevel0X 2 2" xfId="28841"/>
    <cellStyle name="SAPBEXHLevel0X 2 2 10" xfId="28842"/>
    <cellStyle name="SAPBEXHLevel0X 2 2 10 2" xfId="28843"/>
    <cellStyle name="SAPBEXHLevel0X 2 2 11" xfId="28844"/>
    <cellStyle name="SAPBEXHLevel0X 2 2 12" xfId="28845"/>
    <cellStyle name="SAPBEXHLevel0X 2 2 2" xfId="28846"/>
    <cellStyle name="SAPBEXHLevel0X 2 2 2 2" xfId="28847"/>
    <cellStyle name="SAPBEXHLevel0X 2 2 2 2 2" xfId="28848"/>
    <cellStyle name="SAPBEXHLevel0X 2 2 2 2 2 2" xfId="28849"/>
    <cellStyle name="SAPBEXHLevel0X 2 2 2 2 3" xfId="28850"/>
    <cellStyle name="SAPBEXHLevel0X 2 2 2 3" xfId="28851"/>
    <cellStyle name="SAPBEXHLevel0X 2 2 2 3 2" xfId="28852"/>
    <cellStyle name="SAPBEXHLevel0X 2 2 2 4" xfId="28853"/>
    <cellStyle name="SAPBEXHLevel0X 2 2 2 4 2" xfId="28854"/>
    <cellStyle name="SAPBEXHLevel0X 2 2 2 5" xfId="28855"/>
    <cellStyle name="SAPBEXHLevel0X 2 2 2 5 2" xfId="28856"/>
    <cellStyle name="SAPBEXHLevel0X 2 2 2 6" xfId="28857"/>
    <cellStyle name="SAPBEXHLevel0X 2 2 3" xfId="28858"/>
    <cellStyle name="SAPBEXHLevel0X 2 2 3 2" xfId="28859"/>
    <cellStyle name="SAPBEXHLevel0X 2 2 3 2 2" xfId="28860"/>
    <cellStyle name="SAPBEXHLevel0X 2 2 3 2 2 2" xfId="28861"/>
    <cellStyle name="SAPBEXHLevel0X 2 2 3 2 3" xfId="28862"/>
    <cellStyle name="SAPBEXHLevel0X 2 2 3 3" xfId="28863"/>
    <cellStyle name="SAPBEXHLevel0X 2 2 3 3 2" xfId="28864"/>
    <cellStyle name="SAPBEXHLevel0X 2 2 3 4" xfId="28865"/>
    <cellStyle name="SAPBEXHLevel0X 2 2 3 4 2" xfId="28866"/>
    <cellStyle name="SAPBEXHLevel0X 2 2 3 5" xfId="28867"/>
    <cellStyle name="SAPBEXHLevel0X 2 2 3 5 2" xfId="28868"/>
    <cellStyle name="SAPBEXHLevel0X 2 2 3 6" xfId="28869"/>
    <cellStyle name="SAPBEXHLevel0X 2 2 3 7" xfId="28870"/>
    <cellStyle name="SAPBEXHLevel0X 2 2 3 8" xfId="28871"/>
    <cellStyle name="SAPBEXHLevel0X 2 2 4" xfId="28872"/>
    <cellStyle name="SAPBEXHLevel0X 2 2 4 2" xfId="28873"/>
    <cellStyle name="SAPBEXHLevel0X 2 2 4 2 2" xfId="28874"/>
    <cellStyle name="SAPBEXHLevel0X 2 2 4 2 2 2" xfId="28875"/>
    <cellStyle name="SAPBEXHLevel0X 2 2 4 2 3" xfId="28876"/>
    <cellStyle name="SAPBEXHLevel0X 2 2 4 3" xfId="28877"/>
    <cellStyle name="SAPBEXHLevel0X 2 2 4 3 2" xfId="28878"/>
    <cellStyle name="SAPBEXHLevel0X 2 2 4 4" xfId="28879"/>
    <cellStyle name="SAPBEXHLevel0X 2 2 4 4 2" xfId="28880"/>
    <cellStyle name="SAPBEXHLevel0X 2 2 4 5" xfId="28881"/>
    <cellStyle name="SAPBEXHLevel0X 2 2 4 5 2" xfId="28882"/>
    <cellStyle name="SAPBEXHLevel0X 2 2 4 6" xfId="28883"/>
    <cellStyle name="SAPBEXHLevel0X 2 2 4 7" xfId="28884"/>
    <cellStyle name="SAPBEXHLevel0X 2 2 4 8" xfId="28885"/>
    <cellStyle name="SAPBEXHLevel0X 2 2 5" xfId="28886"/>
    <cellStyle name="SAPBEXHLevel0X 2 2 5 2" xfId="28887"/>
    <cellStyle name="SAPBEXHLevel0X 2 2 5 2 2" xfId="28888"/>
    <cellStyle name="SAPBEXHLevel0X 2 2 5 3" xfId="28889"/>
    <cellStyle name="SAPBEXHLevel0X 2 2 5 4" xfId="28890"/>
    <cellStyle name="SAPBEXHLevel0X 2 2 5 5" xfId="28891"/>
    <cellStyle name="SAPBEXHLevel0X 2 2 6" xfId="28892"/>
    <cellStyle name="SAPBEXHLevel0X 2 2 6 2" xfId="28893"/>
    <cellStyle name="SAPBEXHLevel0X 2 2 6 2 2" xfId="28894"/>
    <cellStyle name="SAPBEXHLevel0X 2 2 6 3" xfId="28895"/>
    <cellStyle name="SAPBEXHLevel0X 2 2 6 4" xfId="28896"/>
    <cellStyle name="SAPBEXHLevel0X 2 2 6 5" xfId="28897"/>
    <cellStyle name="SAPBEXHLevel0X 2 2 7" xfId="28898"/>
    <cellStyle name="SAPBEXHLevel0X 2 2 7 2" xfId="28899"/>
    <cellStyle name="SAPBEXHLevel0X 2 2 7 2 2" xfId="28900"/>
    <cellStyle name="SAPBEXHLevel0X 2 2 7 3" xfId="28901"/>
    <cellStyle name="SAPBEXHLevel0X 2 2 7 4" xfId="28902"/>
    <cellStyle name="SAPBEXHLevel0X 2 2 7 5" xfId="28903"/>
    <cellStyle name="SAPBEXHLevel0X 2 2 8" xfId="28904"/>
    <cellStyle name="SAPBEXHLevel0X 2 2 8 2" xfId="28905"/>
    <cellStyle name="SAPBEXHLevel0X 2 2 8 3" xfId="28906"/>
    <cellStyle name="SAPBEXHLevel0X 2 2 8 4" xfId="28907"/>
    <cellStyle name="SAPBEXHLevel0X 2 2 9" xfId="28908"/>
    <cellStyle name="SAPBEXHLevel0X 2 2 9 2" xfId="28909"/>
    <cellStyle name="SAPBEXHLevel0X 2 20" xfId="28910"/>
    <cellStyle name="SAPBEXHLevel0X 2 20 2" xfId="28911"/>
    <cellStyle name="SAPBEXHLevel0X 2 20 2 2" xfId="28912"/>
    <cellStyle name="SAPBEXHLevel0X 2 20 2 2 2" xfId="28913"/>
    <cellStyle name="SAPBEXHLevel0X 2 20 2 3" xfId="28914"/>
    <cellStyle name="SAPBEXHLevel0X 2 20 3" xfId="28915"/>
    <cellStyle name="SAPBEXHLevel0X 2 20 3 2" xfId="28916"/>
    <cellStyle name="SAPBEXHLevel0X 2 20 4" xfId="28917"/>
    <cellStyle name="SAPBEXHLevel0X 2 20 4 2" xfId="28918"/>
    <cellStyle name="SAPBEXHLevel0X 2 20 5" xfId="28919"/>
    <cellStyle name="SAPBEXHLevel0X 2 20 5 2" xfId="28920"/>
    <cellStyle name="SAPBEXHLevel0X 2 20 6" xfId="28921"/>
    <cellStyle name="SAPBEXHLevel0X 2 20 7" xfId="28922"/>
    <cellStyle name="SAPBEXHLevel0X 2 21" xfId="28923"/>
    <cellStyle name="SAPBEXHLevel0X 2 21 2" xfId="28924"/>
    <cellStyle name="SAPBEXHLevel0X 2 21 2 2" xfId="28925"/>
    <cellStyle name="SAPBEXHLevel0X 2 21 3" xfId="28926"/>
    <cellStyle name="SAPBEXHLevel0X 2 21 4" xfId="28927"/>
    <cellStyle name="SAPBEXHLevel0X 2 22" xfId="28928"/>
    <cellStyle name="SAPBEXHLevel0X 2 22 2" xfId="28929"/>
    <cellStyle name="SAPBEXHLevel0X 2 22 2 2" xfId="28930"/>
    <cellStyle name="SAPBEXHLevel0X 2 22 3" xfId="28931"/>
    <cellStyle name="SAPBEXHLevel0X 2 22 4" xfId="28932"/>
    <cellStyle name="SAPBEXHLevel0X 2 22 5" xfId="28933"/>
    <cellStyle name="SAPBEXHLevel0X 2 23" xfId="28934"/>
    <cellStyle name="SAPBEXHLevel0X 2 23 2" xfId="28935"/>
    <cellStyle name="SAPBEXHLevel0X 2 23 2 2" xfId="28936"/>
    <cellStyle name="SAPBEXHLevel0X 2 23 3" xfId="28937"/>
    <cellStyle name="SAPBEXHLevel0X 2 23 4" xfId="28938"/>
    <cellStyle name="SAPBEXHLevel0X 2 23 5" xfId="28939"/>
    <cellStyle name="SAPBEXHLevel0X 2 24" xfId="28940"/>
    <cellStyle name="SAPBEXHLevel0X 2 24 2" xfId="28941"/>
    <cellStyle name="SAPBEXHLevel0X 2 24 3" xfId="28942"/>
    <cellStyle name="SAPBEXHLevel0X 2 24 4" xfId="28943"/>
    <cellStyle name="SAPBEXHLevel0X 2 25" xfId="28944"/>
    <cellStyle name="SAPBEXHLevel0X 2 25 2" xfId="28945"/>
    <cellStyle name="SAPBEXHLevel0X 2 26" xfId="28946"/>
    <cellStyle name="SAPBEXHLevel0X 2 26 2" xfId="28947"/>
    <cellStyle name="SAPBEXHLevel0X 2 27" xfId="28948"/>
    <cellStyle name="SAPBEXHLevel0X 2 28" xfId="28949"/>
    <cellStyle name="SAPBEXHLevel0X 2 29" xfId="28950"/>
    <cellStyle name="SAPBEXHLevel0X 2 3" xfId="28951"/>
    <cellStyle name="SAPBEXHLevel0X 2 3 10" xfId="28952"/>
    <cellStyle name="SAPBEXHLevel0X 2 3 11" xfId="28953"/>
    <cellStyle name="SAPBEXHLevel0X 2 3 2" xfId="28954"/>
    <cellStyle name="SAPBEXHLevel0X 2 3 2 2" xfId="28955"/>
    <cellStyle name="SAPBEXHLevel0X 2 3 2 2 2" xfId="28956"/>
    <cellStyle name="SAPBEXHLevel0X 2 3 2 2 2 2" xfId="28957"/>
    <cellStyle name="SAPBEXHLevel0X 2 3 2 2 3" xfId="28958"/>
    <cellStyle name="SAPBEXHLevel0X 2 3 2 3" xfId="28959"/>
    <cellStyle name="SAPBEXHLevel0X 2 3 2 3 2" xfId="28960"/>
    <cellStyle name="SAPBEXHLevel0X 2 3 2 4" xfId="28961"/>
    <cellStyle name="SAPBEXHLevel0X 2 3 2 4 2" xfId="28962"/>
    <cellStyle name="SAPBEXHLevel0X 2 3 2 5" xfId="28963"/>
    <cellStyle name="SAPBEXHLevel0X 2 3 2 5 2" xfId="28964"/>
    <cellStyle name="SAPBEXHLevel0X 2 3 2 6" xfId="28965"/>
    <cellStyle name="SAPBEXHLevel0X 2 3 3" xfId="28966"/>
    <cellStyle name="SAPBEXHLevel0X 2 3 3 2" xfId="28967"/>
    <cellStyle name="SAPBEXHLevel0X 2 3 3 2 2" xfId="28968"/>
    <cellStyle name="SAPBEXHLevel0X 2 3 3 2 2 2" xfId="28969"/>
    <cellStyle name="SAPBEXHLevel0X 2 3 3 2 3" xfId="28970"/>
    <cellStyle name="SAPBEXHLevel0X 2 3 3 3" xfId="28971"/>
    <cellStyle name="SAPBEXHLevel0X 2 3 3 3 2" xfId="28972"/>
    <cellStyle name="SAPBEXHLevel0X 2 3 3 4" xfId="28973"/>
    <cellStyle name="SAPBEXHLevel0X 2 3 3 4 2" xfId="28974"/>
    <cellStyle name="SAPBEXHLevel0X 2 3 3 5" xfId="28975"/>
    <cellStyle name="SAPBEXHLevel0X 2 3 3 5 2" xfId="28976"/>
    <cellStyle name="SAPBEXHLevel0X 2 3 3 6" xfId="28977"/>
    <cellStyle name="SAPBEXHLevel0X 2 3 3 7" xfId="28978"/>
    <cellStyle name="SAPBEXHLevel0X 2 3 3 8" xfId="28979"/>
    <cellStyle name="SAPBEXHLevel0X 2 3 4" xfId="28980"/>
    <cellStyle name="SAPBEXHLevel0X 2 3 4 2" xfId="28981"/>
    <cellStyle name="SAPBEXHLevel0X 2 3 4 2 2" xfId="28982"/>
    <cellStyle name="SAPBEXHLevel0X 2 3 4 3" xfId="28983"/>
    <cellStyle name="SAPBEXHLevel0X 2 3 4 4" xfId="28984"/>
    <cellStyle name="SAPBEXHLevel0X 2 3 4 5" xfId="28985"/>
    <cellStyle name="SAPBEXHLevel0X 2 3 5" xfId="28986"/>
    <cellStyle name="SAPBEXHLevel0X 2 3 5 2" xfId="28987"/>
    <cellStyle name="SAPBEXHLevel0X 2 3 5 2 2" xfId="28988"/>
    <cellStyle name="SAPBEXHLevel0X 2 3 5 3" xfId="28989"/>
    <cellStyle name="SAPBEXHLevel0X 2 3 5 4" xfId="28990"/>
    <cellStyle name="SAPBEXHLevel0X 2 3 5 5" xfId="28991"/>
    <cellStyle name="SAPBEXHLevel0X 2 3 6" xfId="28992"/>
    <cellStyle name="SAPBEXHLevel0X 2 3 6 2" xfId="28993"/>
    <cellStyle name="SAPBEXHLevel0X 2 3 6 2 2" xfId="28994"/>
    <cellStyle name="SAPBEXHLevel0X 2 3 6 3" xfId="28995"/>
    <cellStyle name="SAPBEXHLevel0X 2 3 6 4" xfId="28996"/>
    <cellStyle name="SAPBEXHLevel0X 2 3 6 5" xfId="28997"/>
    <cellStyle name="SAPBEXHLevel0X 2 3 7" xfId="28998"/>
    <cellStyle name="SAPBEXHLevel0X 2 3 7 2" xfId="28999"/>
    <cellStyle name="SAPBEXHLevel0X 2 3 7 3" xfId="29000"/>
    <cellStyle name="SAPBEXHLevel0X 2 3 7 4" xfId="29001"/>
    <cellStyle name="SAPBEXHLevel0X 2 3 8" xfId="29002"/>
    <cellStyle name="SAPBEXHLevel0X 2 3 8 2" xfId="29003"/>
    <cellStyle name="SAPBEXHLevel0X 2 3 8 3" xfId="29004"/>
    <cellStyle name="SAPBEXHLevel0X 2 3 8 4" xfId="29005"/>
    <cellStyle name="SAPBEXHLevel0X 2 3 9" xfId="29006"/>
    <cellStyle name="SAPBEXHLevel0X 2 3 9 2" xfId="29007"/>
    <cellStyle name="SAPBEXHLevel0X 2 4" xfId="29008"/>
    <cellStyle name="SAPBEXHLevel0X 2 4 10" xfId="29009"/>
    <cellStyle name="SAPBEXHLevel0X 2 4 11" xfId="29010"/>
    <cellStyle name="SAPBEXHLevel0X 2 4 2" xfId="29011"/>
    <cellStyle name="SAPBEXHLevel0X 2 4 2 2" xfId="29012"/>
    <cellStyle name="SAPBEXHLevel0X 2 4 2 2 2" xfId="29013"/>
    <cellStyle name="SAPBEXHLevel0X 2 4 2 2 2 2" xfId="29014"/>
    <cellStyle name="SAPBEXHLevel0X 2 4 2 2 3" xfId="29015"/>
    <cellStyle name="SAPBEXHLevel0X 2 4 2 3" xfId="29016"/>
    <cellStyle name="SAPBEXHLevel0X 2 4 2 3 2" xfId="29017"/>
    <cellStyle name="SAPBEXHLevel0X 2 4 2 4" xfId="29018"/>
    <cellStyle name="SAPBEXHLevel0X 2 4 2 4 2" xfId="29019"/>
    <cellStyle name="SAPBEXHLevel0X 2 4 2 5" xfId="29020"/>
    <cellStyle name="SAPBEXHLevel0X 2 4 2 5 2" xfId="29021"/>
    <cellStyle name="SAPBEXHLevel0X 2 4 2 6" xfId="29022"/>
    <cellStyle name="SAPBEXHLevel0X 2 4 3" xfId="29023"/>
    <cellStyle name="SAPBEXHLevel0X 2 4 3 2" xfId="29024"/>
    <cellStyle name="SAPBEXHLevel0X 2 4 3 2 2" xfId="29025"/>
    <cellStyle name="SAPBEXHLevel0X 2 4 3 2 2 2" xfId="29026"/>
    <cellStyle name="SAPBEXHLevel0X 2 4 3 2 3" xfId="29027"/>
    <cellStyle name="SAPBEXHLevel0X 2 4 3 3" xfId="29028"/>
    <cellStyle name="SAPBEXHLevel0X 2 4 3 3 2" xfId="29029"/>
    <cellStyle name="SAPBEXHLevel0X 2 4 3 4" xfId="29030"/>
    <cellStyle name="SAPBEXHLevel0X 2 4 3 4 2" xfId="29031"/>
    <cellStyle name="SAPBEXHLevel0X 2 4 3 5" xfId="29032"/>
    <cellStyle name="SAPBEXHLevel0X 2 4 3 5 2" xfId="29033"/>
    <cellStyle name="SAPBEXHLevel0X 2 4 3 6" xfId="29034"/>
    <cellStyle name="SAPBEXHLevel0X 2 4 3 7" xfId="29035"/>
    <cellStyle name="SAPBEXHLevel0X 2 4 3 8" xfId="29036"/>
    <cellStyle name="SAPBEXHLevel0X 2 4 4" xfId="29037"/>
    <cellStyle name="SAPBEXHLevel0X 2 4 4 2" xfId="29038"/>
    <cellStyle name="SAPBEXHLevel0X 2 4 4 2 2" xfId="29039"/>
    <cellStyle name="SAPBEXHLevel0X 2 4 4 3" xfId="29040"/>
    <cellStyle name="SAPBEXHLevel0X 2 4 4 4" xfId="29041"/>
    <cellStyle name="SAPBEXHLevel0X 2 4 4 5" xfId="29042"/>
    <cellStyle name="SAPBEXHLevel0X 2 4 5" xfId="29043"/>
    <cellStyle name="SAPBEXHLevel0X 2 4 5 2" xfId="29044"/>
    <cellStyle name="SAPBEXHLevel0X 2 4 5 2 2" xfId="29045"/>
    <cellStyle name="SAPBEXHLevel0X 2 4 5 3" xfId="29046"/>
    <cellStyle name="SAPBEXHLevel0X 2 4 5 4" xfId="29047"/>
    <cellStyle name="SAPBEXHLevel0X 2 4 5 5" xfId="29048"/>
    <cellStyle name="SAPBEXHLevel0X 2 4 6" xfId="29049"/>
    <cellStyle name="SAPBEXHLevel0X 2 4 6 2" xfId="29050"/>
    <cellStyle name="SAPBEXHLevel0X 2 4 6 2 2" xfId="29051"/>
    <cellStyle name="SAPBEXHLevel0X 2 4 6 3" xfId="29052"/>
    <cellStyle name="SAPBEXHLevel0X 2 4 6 4" xfId="29053"/>
    <cellStyle name="SAPBEXHLevel0X 2 4 6 5" xfId="29054"/>
    <cellStyle name="SAPBEXHLevel0X 2 4 7" xfId="29055"/>
    <cellStyle name="SAPBEXHLevel0X 2 4 7 2" xfId="29056"/>
    <cellStyle name="SAPBEXHLevel0X 2 4 7 3" xfId="29057"/>
    <cellStyle name="SAPBEXHLevel0X 2 4 7 4" xfId="29058"/>
    <cellStyle name="SAPBEXHLevel0X 2 4 8" xfId="29059"/>
    <cellStyle name="SAPBEXHLevel0X 2 4 8 2" xfId="29060"/>
    <cellStyle name="SAPBEXHLevel0X 2 4 8 3" xfId="29061"/>
    <cellStyle name="SAPBEXHLevel0X 2 4 8 4" xfId="29062"/>
    <cellStyle name="SAPBEXHLevel0X 2 4 9" xfId="29063"/>
    <cellStyle name="SAPBEXHLevel0X 2 4 9 2" xfId="29064"/>
    <cellStyle name="SAPBEXHLevel0X 2 5" xfId="29065"/>
    <cellStyle name="SAPBEXHLevel0X 2 5 10" xfId="29066"/>
    <cellStyle name="SAPBEXHLevel0X 2 5 11" xfId="29067"/>
    <cellStyle name="SAPBEXHLevel0X 2 5 2" xfId="29068"/>
    <cellStyle name="SAPBEXHLevel0X 2 5 2 2" xfId="29069"/>
    <cellStyle name="SAPBEXHLevel0X 2 5 2 2 2" xfId="29070"/>
    <cellStyle name="SAPBEXHLevel0X 2 5 2 2 2 2" xfId="29071"/>
    <cellStyle name="SAPBEXHLevel0X 2 5 2 2 3" xfId="29072"/>
    <cellStyle name="SAPBEXHLevel0X 2 5 2 3" xfId="29073"/>
    <cellStyle name="SAPBEXHLevel0X 2 5 2 3 2" xfId="29074"/>
    <cellStyle name="SAPBEXHLevel0X 2 5 2 4" xfId="29075"/>
    <cellStyle name="SAPBEXHLevel0X 2 5 2 4 2" xfId="29076"/>
    <cellStyle name="SAPBEXHLevel0X 2 5 2 5" xfId="29077"/>
    <cellStyle name="SAPBEXHLevel0X 2 5 2 5 2" xfId="29078"/>
    <cellStyle name="SAPBEXHLevel0X 2 5 2 6" xfId="29079"/>
    <cellStyle name="SAPBEXHLevel0X 2 5 3" xfId="29080"/>
    <cellStyle name="SAPBEXHLevel0X 2 5 3 2" xfId="29081"/>
    <cellStyle name="SAPBEXHLevel0X 2 5 3 2 2" xfId="29082"/>
    <cellStyle name="SAPBEXHLevel0X 2 5 3 2 2 2" xfId="29083"/>
    <cellStyle name="SAPBEXHLevel0X 2 5 3 2 3" xfId="29084"/>
    <cellStyle name="SAPBEXHLevel0X 2 5 3 3" xfId="29085"/>
    <cellStyle name="SAPBEXHLevel0X 2 5 3 3 2" xfId="29086"/>
    <cellStyle name="SAPBEXHLevel0X 2 5 3 4" xfId="29087"/>
    <cellStyle name="SAPBEXHLevel0X 2 5 3 4 2" xfId="29088"/>
    <cellStyle name="SAPBEXHLevel0X 2 5 3 5" xfId="29089"/>
    <cellStyle name="SAPBEXHLevel0X 2 5 3 5 2" xfId="29090"/>
    <cellStyle name="SAPBEXHLevel0X 2 5 3 6" xfId="29091"/>
    <cellStyle name="SAPBEXHLevel0X 2 5 3 7" xfId="29092"/>
    <cellStyle name="SAPBEXHLevel0X 2 5 3 8" xfId="29093"/>
    <cellStyle name="SAPBEXHLevel0X 2 5 4" xfId="29094"/>
    <cellStyle name="SAPBEXHLevel0X 2 5 4 2" xfId="29095"/>
    <cellStyle name="SAPBEXHLevel0X 2 5 4 2 2" xfId="29096"/>
    <cellStyle name="SAPBEXHLevel0X 2 5 4 3" xfId="29097"/>
    <cellStyle name="SAPBEXHLevel0X 2 5 4 4" xfId="29098"/>
    <cellStyle name="SAPBEXHLevel0X 2 5 4 5" xfId="29099"/>
    <cellStyle name="SAPBEXHLevel0X 2 5 5" xfId="29100"/>
    <cellStyle name="SAPBEXHLevel0X 2 5 5 2" xfId="29101"/>
    <cellStyle name="SAPBEXHLevel0X 2 5 5 2 2" xfId="29102"/>
    <cellStyle name="SAPBEXHLevel0X 2 5 5 3" xfId="29103"/>
    <cellStyle name="SAPBEXHLevel0X 2 5 5 4" xfId="29104"/>
    <cellStyle name="SAPBEXHLevel0X 2 5 5 5" xfId="29105"/>
    <cellStyle name="SAPBEXHLevel0X 2 5 6" xfId="29106"/>
    <cellStyle name="SAPBEXHLevel0X 2 5 6 2" xfId="29107"/>
    <cellStyle name="SAPBEXHLevel0X 2 5 6 2 2" xfId="29108"/>
    <cellStyle name="SAPBEXHLevel0X 2 5 6 3" xfId="29109"/>
    <cellStyle name="SAPBEXHLevel0X 2 5 6 4" xfId="29110"/>
    <cellStyle name="SAPBEXHLevel0X 2 5 6 5" xfId="29111"/>
    <cellStyle name="SAPBEXHLevel0X 2 5 7" xfId="29112"/>
    <cellStyle name="SAPBEXHLevel0X 2 5 7 2" xfId="29113"/>
    <cellStyle name="SAPBEXHLevel0X 2 5 7 3" xfId="29114"/>
    <cellStyle name="SAPBEXHLevel0X 2 5 7 4" xfId="29115"/>
    <cellStyle name="SAPBEXHLevel0X 2 5 8" xfId="29116"/>
    <cellStyle name="SAPBEXHLevel0X 2 5 8 2" xfId="29117"/>
    <cellStyle name="SAPBEXHLevel0X 2 5 8 3" xfId="29118"/>
    <cellStyle name="SAPBEXHLevel0X 2 5 8 4" xfId="29119"/>
    <cellStyle name="SAPBEXHLevel0X 2 5 9" xfId="29120"/>
    <cellStyle name="SAPBEXHLevel0X 2 5 9 2" xfId="29121"/>
    <cellStyle name="SAPBEXHLevel0X 2 6" xfId="29122"/>
    <cellStyle name="SAPBEXHLevel0X 2 6 10" xfId="29123"/>
    <cellStyle name="SAPBEXHLevel0X 2 6 11" xfId="29124"/>
    <cellStyle name="SAPBEXHLevel0X 2 6 2" xfId="29125"/>
    <cellStyle name="SAPBEXHLevel0X 2 6 2 2" xfId="29126"/>
    <cellStyle name="SAPBEXHLevel0X 2 6 2 2 2" xfId="29127"/>
    <cellStyle name="SAPBEXHLevel0X 2 6 2 2 2 2" xfId="29128"/>
    <cellStyle name="SAPBEXHLevel0X 2 6 2 2 3" xfId="29129"/>
    <cellStyle name="SAPBEXHLevel0X 2 6 2 3" xfId="29130"/>
    <cellStyle name="SAPBEXHLevel0X 2 6 2 3 2" xfId="29131"/>
    <cellStyle name="SAPBEXHLevel0X 2 6 2 4" xfId="29132"/>
    <cellStyle name="SAPBEXHLevel0X 2 6 2 4 2" xfId="29133"/>
    <cellStyle name="SAPBEXHLevel0X 2 6 2 5" xfId="29134"/>
    <cellStyle name="SAPBEXHLevel0X 2 6 2 5 2" xfId="29135"/>
    <cellStyle name="SAPBEXHLevel0X 2 6 2 6" xfId="29136"/>
    <cellStyle name="SAPBEXHLevel0X 2 6 3" xfId="29137"/>
    <cellStyle name="SAPBEXHLevel0X 2 6 3 2" xfId="29138"/>
    <cellStyle name="SAPBEXHLevel0X 2 6 3 2 2" xfId="29139"/>
    <cellStyle name="SAPBEXHLevel0X 2 6 3 2 2 2" xfId="29140"/>
    <cellStyle name="SAPBEXHLevel0X 2 6 3 2 3" xfId="29141"/>
    <cellStyle name="SAPBEXHLevel0X 2 6 3 3" xfId="29142"/>
    <cellStyle name="SAPBEXHLevel0X 2 6 3 3 2" xfId="29143"/>
    <cellStyle name="SAPBEXHLevel0X 2 6 3 4" xfId="29144"/>
    <cellStyle name="SAPBEXHLevel0X 2 6 3 4 2" xfId="29145"/>
    <cellStyle name="SAPBEXHLevel0X 2 6 3 5" xfId="29146"/>
    <cellStyle name="SAPBEXHLevel0X 2 6 3 5 2" xfId="29147"/>
    <cellStyle name="SAPBEXHLevel0X 2 6 3 6" xfId="29148"/>
    <cellStyle name="SAPBEXHLevel0X 2 6 3 7" xfId="29149"/>
    <cellStyle name="SAPBEXHLevel0X 2 6 3 8" xfId="29150"/>
    <cellStyle name="SAPBEXHLevel0X 2 6 4" xfId="29151"/>
    <cellStyle name="SAPBEXHLevel0X 2 6 4 2" xfId="29152"/>
    <cellStyle name="SAPBEXHLevel0X 2 6 4 2 2" xfId="29153"/>
    <cellStyle name="SAPBEXHLevel0X 2 6 4 3" xfId="29154"/>
    <cellStyle name="SAPBEXHLevel0X 2 6 4 4" xfId="29155"/>
    <cellStyle name="SAPBEXHLevel0X 2 6 4 5" xfId="29156"/>
    <cellStyle name="SAPBEXHLevel0X 2 6 5" xfId="29157"/>
    <cellStyle name="SAPBEXHLevel0X 2 6 5 2" xfId="29158"/>
    <cellStyle name="SAPBEXHLevel0X 2 6 5 2 2" xfId="29159"/>
    <cellStyle name="SAPBEXHLevel0X 2 6 5 3" xfId="29160"/>
    <cellStyle name="SAPBEXHLevel0X 2 6 5 4" xfId="29161"/>
    <cellStyle name="SAPBEXHLevel0X 2 6 5 5" xfId="29162"/>
    <cellStyle name="SAPBEXHLevel0X 2 6 6" xfId="29163"/>
    <cellStyle name="SAPBEXHLevel0X 2 6 6 2" xfId="29164"/>
    <cellStyle name="SAPBEXHLevel0X 2 6 6 2 2" xfId="29165"/>
    <cellStyle name="SAPBEXHLevel0X 2 6 6 3" xfId="29166"/>
    <cellStyle name="SAPBEXHLevel0X 2 6 6 4" xfId="29167"/>
    <cellStyle name="SAPBEXHLevel0X 2 6 6 5" xfId="29168"/>
    <cellStyle name="SAPBEXHLevel0X 2 6 7" xfId="29169"/>
    <cellStyle name="SAPBEXHLevel0X 2 6 7 2" xfId="29170"/>
    <cellStyle name="SAPBEXHLevel0X 2 6 7 3" xfId="29171"/>
    <cellStyle name="SAPBEXHLevel0X 2 6 7 4" xfId="29172"/>
    <cellStyle name="SAPBEXHLevel0X 2 6 8" xfId="29173"/>
    <cellStyle name="SAPBEXHLevel0X 2 6 8 2" xfId="29174"/>
    <cellStyle name="SAPBEXHLevel0X 2 6 8 3" xfId="29175"/>
    <cellStyle name="SAPBEXHLevel0X 2 6 8 4" xfId="29176"/>
    <cellStyle name="SAPBEXHLevel0X 2 6 9" xfId="29177"/>
    <cellStyle name="SAPBEXHLevel0X 2 6 9 2" xfId="29178"/>
    <cellStyle name="SAPBEXHLevel0X 2 7" xfId="29179"/>
    <cellStyle name="SAPBEXHLevel0X 2 7 10" xfId="29180"/>
    <cellStyle name="SAPBEXHLevel0X 2 7 11" xfId="29181"/>
    <cellStyle name="SAPBEXHLevel0X 2 7 2" xfId="29182"/>
    <cellStyle name="SAPBEXHLevel0X 2 7 2 2" xfId="29183"/>
    <cellStyle name="SAPBEXHLevel0X 2 7 2 2 2" xfId="29184"/>
    <cellStyle name="SAPBEXHLevel0X 2 7 2 2 2 2" xfId="29185"/>
    <cellStyle name="SAPBEXHLevel0X 2 7 2 2 3" xfId="29186"/>
    <cellStyle name="SAPBEXHLevel0X 2 7 2 3" xfId="29187"/>
    <cellStyle name="SAPBEXHLevel0X 2 7 2 3 2" xfId="29188"/>
    <cellStyle name="SAPBEXHLevel0X 2 7 2 4" xfId="29189"/>
    <cellStyle name="SAPBEXHLevel0X 2 7 2 4 2" xfId="29190"/>
    <cellStyle name="SAPBEXHLevel0X 2 7 2 5" xfId="29191"/>
    <cellStyle name="SAPBEXHLevel0X 2 7 2 5 2" xfId="29192"/>
    <cellStyle name="SAPBEXHLevel0X 2 7 2 6" xfId="29193"/>
    <cellStyle name="SAPBEXHLevel0X 2 7 3" xfId="29194"/>
    <cellStyle name="SAPBEXHLevel0X 2 7 3 2" xfId="29195"/>
    <cellStyle name="SAPBEXHLevel0X 2 7 3 2 2" xfId="29196"/>
    <cellStyle name="SAPBEXHLevel0X 2 7 3 2 2 2" xfId="29197"/>
    <cellStyle name="SAPBEXHLevel0X 2 7 3 2 3" xfId="29198"/>
    <cellStyle name="SAPBEXHLevel0X 2 7 3 3" xfId="29199"/>
    <cellStyle name="SAPBEXHLevel0X 2 7 3 3 2" xfId="29200"/>
    <cellStyle name="SAPBEXHLevel0X 2 7 3 4" xfId="29201"/>
    <cellStyle name="SAPBEXHLevel0X 2 7 3 4 2" xfId="29202"/>
    <cellStyle name="SAPBEXHLevel0X 2 7 3 5" xfId="29203"/>
    <cellStyle name="SAPBEXHLevel0X 2 7 3 5 2" xfId="29204"/>
    <cellStyle name="SAPBEXHLevel0X 2 7 3 6" xfId="29205"/>
    <cellStyle name="SAPBEXHLevel0X 2 7 3 7" xfId="29206"/>
    <cellStyle name="SAPBEXHLevel0X 2 7 3 8" xfId="29207"/>
    <cellStyle name="SAPBEXHLevel0X 2 7 4" xfId="29208"/>
    <cellStyle name="SAPBEXHLevel0X 2 7 4 2" xfId="29209"/>
    <cellStyle name="SAPBEXHLevel0X 2 7 4 2 2" xfId="29210"/>
    <cellStyle name="SAPBEXHLevel0X 2 7 4 3" xfId="29211"/>
    <cellStyle name="SAPBEXHLevel0X 2 7 4 4" xfId="29212"/>
    <cellStyle name="SAPBEXHLevel0X 2 7 4 5" xfId="29213"/>
    <cellStyle name="SAPBEXHLevel0X 2 7 5" xfId="29214"/>
    <cellStyle name="SAPBEXHLevel0X 2 7 5 2" xfId="29215"/>
    <cellStyle name="SAPBEXHLevel0X 2 7 5 2 2" xfId="29216"/>
    <cellStyle name="SAPBEXHLevel0X 2 7 5 3" xfId="29217"/>
    <cellStyle name="SAPBEXHLevel0X 2 7 5 4" xfId="29218"/>
    <cellStyle name="SAPBEXHLevel0X 2 7 5 5" xfId="29219"/>
    <cellStyle name="SAPBEXHLevel0X 2 7 6" xfId="29220"/>
    <cellStyle name="SAPBEXHLevel0X 2 7 6 2" xfId="29221"/>
    <cellStyle name="SAPBEXHLevel0X 2 7 6 2 2" xfId="29222"/>
    <cellStyle name="SAPBEXHLevel0X 2 7 6 3" xfId="29223"/>
    <cellStyle name="SAPBEXHLevel0X 2 7 6 4" xfId="29224"/>
    <cellStyle name="SAPBEXHLevel0X 2 7 6 5" xfId="29225"/>
    <cellStyle name="SAPBEXHLevel0X 2 7 7" xfId="29226"/>
    <cellStyle name="SAPBEXHLevel0X 2 7 7 2" xfId="29227"/>
    <cellStyle name="SAPBEXHLevel0X 2 7 7 3" xfId="29228"/>
    <cellStyle name="SAPBEXHLevel0X 2 7 7 4" xfId="29229"/>
    <cellStyle name="SAPBEXHLevel0X 2 7 8" xfId="29230"/>
    <cellStyle name="SAPBEXHLevel0X 2 7 8 2" xfId="29231"/>
    <cellStyle name="SAPBEXHLevel0X 2 7 8 3" xfId="29232"/>
    <cellStyle name="SAPBEXHLevel0X 2 7 8 4" xfId="29233"/>
    <cellStyle name="SAPBEXHLevel0X 2 7 9" xfId="29234"/>
    <cellStyle name="SAPBEXHLevel0X 2 7 9 2" xfId="29235"/>
    <cellStyle name="SAPBEXHLevel0X 2 8" xfId="29236"/>
    <cellStyle name="SAPBEXHLevel0X 2 8 10" xfId="29237"/>
    <cellStyle name="SAPBEXHLevel0X 2 8 11" xfId="29238"/>
    <cellStyle name="SAPBEXHLevel0X 2 8 2" xfId="29239"/>
    <cellStyle name="SAPBEXHLevel0X 2 8 2 2" xfId="29240"/>
    <cellStyle name="SAPBEXHLevel0X 2 8 2 2 2" xfId="29241"/>
    <cellStyle name="SAPBEXHLevel0X 2 8 2 2 2 2" xfId="29242"/>
    <cellStyle name="SAPBEXHLevel0X 2 8 2 2 3" xfId="29243"/>
    <cellStyle name="SAPBEXHLevel0X 2 8 2 3" xfId="29244"/>
    <cellStyle name="SAPBEXHLevel0X 2 8 2 3 2" xfId="29245"/>
    <cellStyle name="SAPBEXHLevel0X 2 8 2 4" xfId="29246"/>
    <cellStyle name="SAPBEXHLevel0X 2 8 2 4 2" xfId="29247"/>
    <cellStyle name="SAPBEXHLevel0X 2 8 2 5" xfId="29248"/>
    <cellStyle name="SAPBEXHLevel0X 2 8 2 5 2" xfId="29249"/>
    <cellStyle name="SAPBEXHLevel0X 2 8 2 6" xfId="29250"/>
    <cellStyle name="SAPBEXHLevel0X 2 8 3" xfId="29251"/>
    <cellStyle name="SAPBEXHLevel0X 2 8 3 2" xfId="29252"/>
    <cellStyle name="SAPBEXHLevel0X 2 8 3 2 2" xfId="29253"/>
    <cellStyle name="SAPBEXHLevel0X 2 8 3 2 2 2" xfId="29254"/>
    <cellStyle name="SAPBEXHLevel0X 2 8 3 2 3" xfId="29255"/>
    <cellStyle name="SAPBEXHLevel0X 2 8 3 3" xfId="29256"/>
    <cellStyle name="SAPBEXHLevel0X 2 8 3 3 2" xfId="29257"/>
    <cellStyle name="SAPBEXHLevel0X 2 8 3 4" xfId="29258"/>
    <cellStyle name="SAPBEXHLevel0X 2 8 3 4 2" xfId="29259"/>
    <cellStyle name="SAPBEXHLevel0X 2 8 3 5" xfId="29260"/>
    <cellStyle name="SAPBEXHLevel0X 2 8 3 5 2" xfId="29261"/>
    <cellStyle name="SAPBEXHLevel0X 2 8 3 6" xfId="29262"/>
    <cellStyle name="SAPBEXHLevel0X 2 8 3 7" xfId="29263"/>
    <cellStyle name="SAPBEXHLevel0X 2 8 3 8" xfId="29264"/>
    <cellStyle name="SAPBEXHLevel0X 2 8 4" xfId="29265"/>
    <cellStyle name="SAPBEXHLevel0X 2 8 4 2" xfId="29266"/>
    <cellStyle name="SAPBEXHLevel0X 2 8 4 2 2" xfId="29267"/>
    <cellStyle name="SAPBEXHLevel0X 2 8 4 3" xfId="29268"/>
    <cellStyle name="SAPBEXHLevel0X 2 8 4 4" xfId="29269"/>
    <cellStyle name="SAPBEXHLevel0X 2 8 4 5" xfId="29270"/>
    <cellStyle name="SAPBEXHLevel0X 2 8 5" xfId="29271"/>
    <cellStyle name="SAPBEXHLevel0X 2 8 5 2" xfId="29272"/>
    <cellStyle name="SAPBEXHLevel0X 2 8 5 2 2" xfId="29273"/>
    <cellStyle name="SAPBEXHLevel0X 2 8 5 3" xfId="29274"/>
    <cellStyle name="SAPBEXHLevel0X 2 8 5 4" xfId="29275"/>
    <cellStyle name="SAPBEXHLevel0X 2 8 5 5" xfId="29276"/>
    <cellStyle name="SAPBEXHLevel0X 2 8 6" xfId="29277"/>
    <cellStyle name="SAPBEXHLevel0X 2 8 6 2" xfId="29278"/>
    <cellStyle name="SAPBEXHLevel0X 2 8 6 2 2" xfId="29279"/>
    <cellStyle name="SAPBEXHLevel0X 2 8 6 3" xfId="29280"/>
    <cellStyle name="SAPBEXHLevel0X 2 8 6 4" xfId="29281"/>
    <cellStyle name="SAPBEXHLevel0X 2 8 6 5" xfId="29282"/>
    <cellStyle name="SAPBEXHLevel0X 2 8 7" xfId="29283"/>
    <cellStyle name="SAPBEXHLevel0X 2 8 7 2" xfId="29284"/>
    <cellStyle name="SAPBEXHLevel0X 2 8 7 3" xfId="29285"/>
    <cellStyle name="SAPBEXHLevel0X 2 8 7 4" xfId="29286"/>
    <cellStyle name="SAPBEXHLevel0X 2 8 8" xfId="29287"/>
    <cellStyle name="SAPBEXHLevel0X 2 8 8 2" xfId="29288"/>
    <cellStyle name="SAPBEXHLevel0X 2 8 8 3" xfId="29289"/>
    <cellStyle name="SAPBEXHLevel0X 2 8 8 4" xfId="29290"/>
    <cellStyle name="SAPBEXHLevel0X 2 8 9" xfId="29291"/>
    <cellStyle name="SAPBEXHLevel0X 2 8 9 2" xfId="29292"/>
    <cellStyle name="SAPBEXHLevel0X 2 9" xfId="29293"/>
    <cellStyle name="SAPBEXHLevel0X 2 9 10" xfId="29294"/>
    <cellStyle name="SAPBEXHLevel0X 2 9 11" xfId="29295"/>
    <cellStyle name="SAPBEXHLevel0X 2 9 2" xfId="29296"/>
    <cellStyle name="SAPBEXHLevel0X 2 9 2 2" xfId="29297"/>
    <cellStyle name="SAPBEXHLevel0X 2 9 2 2 2" xfId="29298"/>
    <cellStyle name="SAPBEXHLevel0X 2 9 2 2 2 2" xfId="29299"/>
    <cellStyle name="SAPBEXHLevel0X 2 9 2 2 3" xfId="29300"/>
    <cellStyle name="SAPBEXHLevel0X 2 9 2 3" xfId="29301"/>
    <cellStyle name="SAPBEXHLevel0X 2 9 2 3 2" xfId="29302"/>
    <cellStyle name="SAPBEXHLevel0X 2 9 2 4" xfId="29303"/>
    <cellStyle name="SAPBEXHLevel0X 2 9 2 4 2" xfId="29304"/>
    <cellStyle name="SAPBEXHLevel0X 2 9 2 5" xfId="29305"/>
    <cellStyle name="SAPBEXHLevel0X 2 9 2 5 2" xfId="29306"/>
    <cellStyle name="SAPBEXHLevel0X 2 9 2 6" xfId="29307"/>
    <cellStyle name="SAPBEXHLevel0X 2 9 3" xfId="29308"/>
    <cellStyle name="SAPBEXHLevel0X 2 9 3 2" xfId="29309"/>
    <cellStyle name="SAPBEXHLevel0X 2 9 3 2 2" xfId="29310"/>
    <cellStyle name="SAPBEXHLevel0X 2 9 3 2 2 2" xfId="29311"/>
    <cellStyle name="SAPBEXHLevel0X 2 9 3 2 3" xfId="29312"/>
    <cellStyle name="SAPBEXHLevel0X 2 9 3 3" xfId="29313"/>
    <cellStyle name="SAPBEXHLevel0X 2 9 3 3 2" xfId="29314"/>
    <cellStyle name="SAPBEXHLevel0X 2 9 3 4" xfId="29315"/>
    <cellStyle name="SAPBEXHLevel0X 2 9 3 4 2" xfId="29316"/>
    <cellStyle name="SAPBEXHLevel0X 2 9 3 5" xfId="29317"/>
    <cellStyle name="SAPBEXHLevel0X 2 9 3 5 2" xfId="29318"/>
    <cellStyle name="SAPBEXHLevel0X 2 9 3 6" xfId="29319"/>
    <cellStyle name="SAPBEXHLevel0X 2 9 3 7" xfId="29320"/>
    <cellStyle name="SAPBEXHLevel0X 2 9 3 8" xfId="29321"/>
    <cellStyle name="SAPBEXHLevel0X 2 9 4" xfId="29322"/>
    <cellStyle name="SAPBEXHLevel0X 2 9 4 2" xfId="29323"/>
    <cellStyle name="SAPBEXHLevel0X 2 9 4 2 2" xfId="29324"/>
    <cellStyle name="SAPBEXHLevel0X 2 9 4 3" xfId="29325"/>
    <cellStyle name="SAPBEXHLevel0X 2 9 4 4" xfId="29326"/>
    <cellStyle name="SAPBEXHLevel0X 2 9 4 5" xfId="29327"/>
    <cellStyle name="SAPBEXHLevel0X 2 9 5" xfId="29328"/>
    <cellStyle name="SAPBEXHLevel0X 2 9 5 2" xfId="29329"/>
    <cellStyle name="SAPBEXHLevel0X 2 9 5 2 2" xfId="29330"/>
    <cellStyle name="SAPBEXHLevel0X 2 9 5 3" xfId="29331"/>
    <cellStyle name="SAPBEXHLevel0X 2 9 5 4" xfId="29332"/>
    <cellStyle name="SAPBEXHLevel0X 2 9 5 5" xfId="29333"/>
    <cellStyle name="SAPBEXHLevel0X 2 9 6" xfId="29334"/>
    <cellStyle name="SAPBEXHLevel0X 2 9 6 2" xfId="29335"/>
    <cellStyle name="SAPBEXHLevel0X 2 9 6 2 2" xfId="29336"/>
    <cellStyle name="SAPBEXHLevel0X 2 9 6 3" xfId="29337"/>
    <cellStyle name="SAPBEXHLevel0X 2 9 6 4" xfId="29338"/>
    <cellStyle name="SAPBEXHLevel0X 2 9 6 5" xfId="29339"/>
    <cellStyle name="SAPBEXHLevel0X 2 9 7" xfId="29340"/>
    <cellStyle name="SAPBEXHLevel0X 2 9 7 2" xfId="29341"/>
    <cellStyle name="SAPBEXHLevel0X 2 9 7 3" xfId="29342"/>
    <cellStyle name="SAPBEXHLevel0X 2 9 7 4" xfId="29343"/>
    <cellStyle name="SAPBEXHLevel0X 2 9 8" xfId="29344"/>
    <cellStyle name="SAPBEXHLevel0X 2 9 8 2" xfId="29345"/>
    <cellStyle name="SAPBEXHLevel0X 2 9 8 3" xfId="29346"/>
    <cellStyle name="SAPBEXHLevel0X 2 9 8 4" xfId="29347"/>
    <cellStyle name="SAPBEXHLevel0X 2 9 9" xfId="29348"/>
    <cellStyle name="SAPBEXHLevel0X 2 9 9 2" xfId="29349"/>
    <cellStyle name="SAPBEXHLevel0X 2_20120313_final_participating_bonds_mar2012_interest_calc" xfId="29350"/>
    <cellStyle name="SAPBEXHLevel0X 20" xfId="29351"/>
    <cellStyle name="SAPBEXHLevel0X 3" xfId="29352"/>
    <cellStyle name="SAPBEXHLevel0X 3 10" xfId="29353"/>
    <cellStyle name="SAPBEXHLevel0X 3 10 2" xfId="29354"/>
    <cellStyle name="SAPBEXHLevel0X 3 11" xfId="29355"/>
    <cellStyle name="SAPBEXHLevel0X 3 12" xfId="29356"/>
    <cellStyle name="SAPBEXHLevel0X 3 2" xfId="29357"/>
    <cellStyle name="SAPBEXHLevel0X 3 2 2" xfId="29358"/>
    <cellStyle name="SAPBEXHLevel0X 3 2 2 2" xfId="29359"/>
    <cellStyle name="SAPBEXHLevel0X 3 2 2 2 2" xfId="29360"/>
    <cellStyle name="SAPBEXHLevel0X 3 2 2 3" xfId="29361"/>
    <cellStyle name="SAPBEXHLevel0X 3 2 3" xfId="29362"/>
    <cellStyle name="SAPBEXHLevel0X 3 2 3 2" xfId="29363"/>
    <cellStyle name="SAPBEXHLevel0X 3 2 4" xfId="29364"/>
    <cellStyle name="SAPBEXHLevel0X 3 2 4 2" xfId="29365"/>
    <cellStyle name="SAPBEXHLevel0X 3 2 5" xfId="29366"/>
    <cellStyle name="SAPBEXHLevel0X 3 2 5 2" xfId="29367"/>
    <cellStyle name="SAPBEXHLevel0X 3 2 6" xfId="29368"/>
    <cellStyle name="SAPBEXHLevel0X 3 3" xfId="29369"/>
    <cellStyle name="SAPBEXHLevel0X 3 3 2" xfId="29370"/>
    <cellStyle name="SAPBEXHLevel0X 3 3 2 2" xfId="29371"/>
    <cellStyle name="SAPBEXHLevel0X 3 3 2 2 2" xfId="29372"/>
    <cellStyle name="SAPBEXHLevel0X 3 3 2 3" xfId="29373"/>
    <cellStyle name="SAPBEXHLevel0X 3 3 3" xfId="29374"/>
    <cellStyle name="SAPBEXHLevel0X 3 3 3 2" xfId="29375"/>
    <cellStyle name="SAPBEXHLevel0X 3 3 4" xfId="29376"/>
    <cellStyle name="SAPBEXHLevel0X 3 3 4 2" xfId="29377"/>
    <cellStyle name="SAPBEXHLevel0X 3 3 5" xfId="29378"/>
    <cellStyle name="SAPBEXHLevel0X 3 3 5 2" xfId="29379"/>
    <cellStyle name="SAPBEXHLevel0X 3 3 6" xfId="29380"/>
    <cellStyle name="SAPBEXHLevel0X 3 3 7" xfId="29381"/>
    <cellStyle name="SAPBEXHLevel0X 3 3 8" xfId="29382"/>
    <cellStyle name="SAPBEXHLevel0X 3 4" xfId="29383"/>
    <cellStyle name="SAPBEXHLevel0X 3 4 2" xfId="29384"/>
    <cellStyle name="SAPBEXHLevel0X 3 4 2 2" xfId="29385"/>
    <cellStyle name="SAPBEXHLevel0X 3 4 2 2 2" xfId="29386"/>
    <cellStyle name="SAPBEXHLevel0X 3 4 2 3" xfId="29387"/>
    <cellStyle name="SAPBEXHLevel0X 3 4 3" xfId="29388"/>
    <cellStyle name="SAPBEXHLevel0X 3 4 3 2" xfId="29389"/>
    <cellStyle name="SAPBEXHLevel0X 3 4 4" xfId="29390"/>
    <cellStyle name="SAPBEXHLevel0X 3 4 4 2" xfId="29391"/>
    <cellStyle name="SAPBEXHLevel0X 3 4 5" xfId="29392"/>
    <cellStyle name="SAPBEXHLevel0X 3 4 5 2" xfId="29393"/>
    <cellStyle name="SAPBEXHLevel0X 3 4 6" xfId="29394"/>
    <cellStyle name="SAPBEXHLevel0X 3 4 7" xfId="29395"/>
    <cellStyle name="SAPBEXHLevel0X 3 4 8" xfId="29396"/>
    <cellStyle name="SAPBEXHLevel0X 3 5" xfId="29397"/>
    <cellStyle name="SAPBEXHLevel0X 3 5 2" xfId="29398"/>
    <cellStyle name="SAPBEXHLevel0X 3 5 2 2" xfId="29399"/>
    <cellStyle name="SAPBEXHLevel0X 3 5 3" xfId="29400"/>
    <cellStyle name="SAPBEXHLevel0X 3 5 4" xfId="29401"/>
    <cellStyle name="SAPBEXHLevel0X 3 5 5" xfId="29402"/>
    <cellStyle name="SAPBEXHLevel0X 3 6" xfId="29403"/>
    <cellStyle name="SAPBEXHLevel0X 3 6 2" xfId="29404"/>
    <cellStyle name="SAPBEXHLevel0X 3 6 2 2" xfId="29405"/>
    <cellStyle name="SAPBEXHLevel0X 3 6 3" xfId="29406"/>
    <cellStyle name="SAPBEXHLevel0X 3 6 4" xfId="29407"/>
    <cellStyle name="SAPBEXHLevel0X 3 6 5" xfId="29408"/>
    <cellStyle name="SAPBEXHLevel0X 3 7" xfId="29409"/>
    <cellStyle name="SAPBEXHLevel0X 3 7 2" xfId="29410"/>
    <cellStyle name="SAPBEXHLevel0X 3 7 2 2" xfId="29411"/>
    <cellStyle name="SAPBEXHLevel0X 3 7 3" xfId="29412"/>
    <cellStyle name="SAPBEXHLevel0X 3 7 4" xfId="29413"/>
    <cellStyle name="SAPBEXHLevel0X 3 7 5" xfId="29414"/>
    <cellStyle name="SAPBEXHLevel0X 3 8" xfId="29415"/>
    <cellStyle name="SAPBEXHLevel0X 3 8 2" xfId="29416"/>
    <cellStyle name="SAPBEXHLevel0X 3 8 3" xfId="29417"/>
    <cellStyle name="SAPBEXHLevel0X 3 8 4" xfId="29418"/>
    <cellStyle name="SAPBEXHLevel0X 3 9" xfId="29419"/>
    <cellStyle name="SAPBEXHLevel0X 3 9 2" xfId="29420"/>
    <cellStyle name="SAPBEXHLevel0X 4" xfId="29421"/>
    <cellStyle name="SAPBEXHLevel0X 4 10" xfId="29422"/>
    <cellStyle name="SAPBEXHLevel0X 4 11" xfId="29423"/>
    <cellStyle name="SAPBEXHLevel0X 4 2" xfId="29424"/>
    <cellStyle name="SAPBEXHLevel0X 4 2 2" xfId="29425"/>
    <cellStyle name="SAPBEXHLevel0X 4 2 2 2" xfId="29426"/>
    <cellStyle name="SAPBEXHLevel0X 4 2 2 2 2" xfId="29427"/>
    <cellStyle name="SAPBEXHLevel0X 4 2 2 3" xfId="29428"/>
    <cellStyle name="SAPBEXHLevel0X 4 2 3" xfId="29429"/>
    <cellStyle name="SAPBEXHLevel0X 4 2 3 2" xfId="29430"/>
    <cellStyle name="SAPBEXHLevel0X 4 2 4" xfId="29431"/>
    <cellStyle name="SAPBEXHLevel0X 4 2 4 2" xfId="29432"/>
    <cellStyle name="SAPBEXHLevel0X 4 2 5" xfId="29433"/>
    <cellStyle name="SAPBEXHLevel0X 4 2 5 2" xfId="29434"/>
    <cellStyle name="SAPBEXHLevel0X 4 2 6" xfId="29435"/>
    <cellStyle name="SAPBEXHLevel0X 4 3" xfId="29436"/>
    <cellStyle name="SAPBEXHLevel0X 4 3 2" xfId="29437"/>
    <cellStyle name="SAPBEXHLevel0X 4 3 2 2" xfId="29438"/>
    <cellStyle name="SAPBEXHLevel0X 4 3 2 2 2" xfId="29439"/>
    <cellStyle name="SAPBEXHLevel0X 4 3 2 3" xfId="29440"/>
    <cellStyle name="SAPBEXHLevel0X 4 3 3" xfId="29441"/>
    <cellStyle name="SAPBEXHLevel0X 4 3 3 2" xfId="29442"/>
    <cellStyle name="SAPBEXHLevel0X 4 3 4" xfId="29443"/>
    <cellStyle name="SAPBEXHLevel0X 4 3 4 2" xfId="29444"/>
    <cellStyle name="SAPBEXHLevel0X 4 3 5" xfId="29445"/>
    <cellStyle name="SAPBEXHLevel0X 4 3 5 2" xfId="29446"/>
    <cellStyle name="SAPBEXHLevel0X 4 3 6" xfId="29447"/>
    <cellStyle name="SAPBEXHLevel0X 4 3 7" xfId="29448"/>
    <cellStyle name="SAPBEXHLevel0X 4 3 8" xfId="29449"/>
    <cellStyle name="SAPBEXHLevel0X 4 4" xfId="29450"/>
    <cellStyle name="SAPBEXHLevel0X 4 4 2" xfId="29451"/>
    <cellStyle name="SAPBEXHLevel0X 4 4 2 2" xfId="29452"/>
    <cellStyle name="SAPBEXHLevel0X 4 4 3" xfId="29453"/>
    <cellStyle name="SAPBEXHLevel0X 4 4 4" xfId="29454"/>
    <cellStyle name="SAPBEXHLevel0X 4 4 5" xfId="29455"/>
    <cellStyle name="SAPBEXHLevel0X 4 5" xfId="29456"/>
    <cellStyle name="SAPBEXHLevel0X 4 5 2" xfId="29457"/>
    <cellStyle name="SAPBEXHLevel0X 4 5 2 2" xfId="29458"/>
    <cellStyle name="SAPBEXHLevel0X 4 5 3" xfId="29459"/>
    <cellStyle name="SAPBEXHLevel0X 4 5 4" xfId="29460"/>
    <cellStyle name="SAPBEXHLevel0X 4 5 5" xfId="29461"/>
    <cellStyle name="SAPBEXHLevel0X 4 6" xfId="29462"/>
    <cellStyle name="SAPBEXHLevel0X 4 6 2" xfId="29463"/>
    <cellStyle name="SAPBEXHLevel0X 4 6 2 2" xfId="29464"/>
    <cellStyle name="SAPBEXHLevel0X 4 6 3" xfId="29465"/>
    <cellStyle name="SAPBEXHLevel0X 4 6 4" xfId="29466"/>
    <cellStyle name="SAPBEXHLevel0X 4 6 5" xfId="29467"/>
    <cellStyle name="SAPBEXHLevel0X 4 7" xfId="29468"/>
    <cellStyle name="SAPBEXHLevel0X 4 7 2" xfId="29469"/>
    <cellStyle name="SAPBEXHLevel0X 4 7 3" xfId="29470"/>
    <cellStyle name="SAPBEXHLevel0X 4 7 4" xfId="29471"/>
    <cellStyle name="SAPBEXHLevel0X 4 8" xfId="29472"/>
    <cellStyle name="SAPBEXHLevel0X 4 8 2" xfId="29473"/>
    <cellStyle name="SAPBEXHLevel0X 4 8 3" xfId="29474"/>
    <cellStyle name="SAPBEXHLevel0X 4 8 4" xfId="29475"/>
    <cellStyle name="SAPBEXHLevel0X 4 9" xfId="29476"/>
    <cellStyle name="SAPBEXHLevel0X 4 9 2" xfId="29477"/>
    <cellStyle name="SAPBEXHLevel0X 5" xfId="29478"/>
    <cellStyle name="SAPBEXHLevel0X 5 10" xfId="29479"/>
    <cellStyle name="SAPBEXHLevel0X 5 11" xfId="29480"/>
    <cellStyle name="SAPBEXHLevel0X 5 2" xfId="29481"/>
    <cellStyle name="SAPBEXHLevel0X 5 2 2" xfId="29482"/>
    <cellStyle name="SAPBEXHLevel0X 5 2 2 2" xfId="29483"/>
    <cellStyle name="SAPBEXHLevel0X 5 2 2 2 2" xfId="29484"/>
    <cellStyle name="SAPBEXHLevel0X 5 2 2 3" xfId="29485"/>
    <cellStyle name="SAPBEXHLevel0X 5 2 3" xfId="29486"/>
    <cellStyle name="SAPBEXHLevel0X 5 2 3 2" xfId="29487"/>
    <cellStyle name="SAPBEXHLevel0X 5 2 4" xfId="29488"/>
    <cellStyle name="SAPBEXHLevel0X 5 2 4 2" xfId="29489"/>
    <cellStyle name="SAPBEXHLevel0X 5 2 5" xfId="29490"/>
    <cellStyle name="SAPBEXHLevel0X 5 2 5 2" xfId="29491"/>
    <cellStyle name="SAPBEXHLevel0X 5 2 6" xfId="29492"/>
    <cellStyle name="SAPBEXHLevel0X 5 3" xfId="29493"/>
    <cellStyle name="SAPBEXHLevel0X 5 3 2" xfId="29494"/>
    <cellStyle name="SAPBEXHLevel0X 5 3 2 2" xfId="29495"/>
    <cellStyle name="SAPBEXHLevel0X 5 3 2 2 2" xfId="29496"/>
    <cellStyle name="SAPBEXHLevel0X 5 3 2 3" xfId="29497"/>
    <cellStyle name="SAPBEXHLevel0X 5 3 3" xfId="29498"/>
    <cellStyle name="SAPBEXHLevel0X 5 3 3 2" xfId="29499"/>
    <cellStyle name="SAPBEXHLevel0X 5 3 4" xfId="29500"/>
    <cellStyle name="SAPBEXHLevel0X 5 3 4 2" xfId="29501"/>
    <cellStyle name="SAPBEXHLevel0X 5 3 5" xfId="29502"/>
    <cellStyle name="SAPBEXHLevel0X 5 3 5 2" xfId="29503"/>
    <cellStyle name="SAPBEXHLevel0X 5 3 6" xfId="29504"/>
    <cellStyle name="SAPBEXHLevel0X 5 3 7" xfId="29505"/>
    <cellStyle name="SAPBEXHLevel0X 5 3 8" xfId="29506"/>
    <cellStyle name="SAPBEXHLevel0X 5 4" xfId="29507"/>
    <cellStyle name="SAPBEXHLevel0X 5 4 2" xfId="29508"/>
    <cellStyle name="SAPBEXHLevel0X 5 4 2 2" xfId="29509"/>
    <cellStyle name="SAPBEXHLevel0X 5 4 3" xfId="29510"/>
    <cellStyle name="SAPBEXHLevel0X 5 4 4" xfId="29511"/>
    <cellStyle name="SAPBEXHLevel0X 5 4 5" xfId="29512"/>
    <cellStyle name="SAPBEXHLevel0X 5 5" xfId="29513"/>
    <cellStyle name="SAPBEXHLevel0X 5 5 2" xfId="29514"/>
    <cellStyle name="SAPBEXHLevel0X 5 5 2 2" xfId="29515"/>
    <cellStyle name="SAPBEXHLevel0X 5 5 3" xfId="29516"/>
    <cellStyle name="SAPBEXHLevel0X 5 5 4" xfId="29517"/>
    <cellStyle name="SAPBEXHLevel0X 5 5 5" xfId="29518"/>
    <cellStyle name="SAPBEXHLevel0X 5 6" xfId="29519"/>
    <cellStyle name="SAPBEXHLevel0X 5 6 2" xfId="29520"/>
    <cellStyle name="SAPBEXHLevel0X 5 6 2 2" xfId="29521"/>
    <cellStyle name="SAPBEXHLevel0X 5 6 3" xfId="29522"/>
    <cellStyle name="SAPBEXHLevel0X 5 6 4" xfId="29523"/>
    <cellStyle name="SAPBEXHLevel0X 5 6 5" xfId="29524"/>
    <cellStyle name="SAPBEXHLevel0X 5 7" xfId="29525"/>
    <cellStyle name="SAPBEXHLevel0X 5 7 2" xfId="29526"/>
    <cellStyle name="SAPBEXHLevel0X 5 7 3" xfId="29527"/>
    <cellStyle name="SAPBEXHLevel0X 5 7 4" xfId="29528"/>
    <cellStyle name="SAPBEXHLevel0X 5 8" xfId="29529"/>
    <cellStyle name="SAPBEXHLevel0X 5 8 2" xfId="29530"/>
    <cellStyle name="SAPBEXHLevel0X 5 8 3" xfId="29531"/>
    <cellStyle name="SAPBEXHLevel0X 5 8 4" xfId="29532"/>
    <cellStyle name="SAPBEXHLevel0X 5 9" xfId="29533"/>
    <cellStyle name="SAPBEXHLevel0X 5 9 2" xfId="29534"/>
    <cellStyle name="SAPBEXHLevel0X 6" xfId="29535"/>
    <cellStyle name="SAPBEXHLevel0X 6 10" xfId="29536"/>
    <cellStyle name="SAPBEXHLevel0X 6 11" xfId="29537"/>
    <cellStyle name="SAPBEXHLevel0X 6 2" xfId="29538"/>
    <cellStyle name="SAPBEXHLevel0X 6 2 2" xfId="29539"/>
    <cellStyle name="SAPBEXHLevel0X 6 2 2 2" xfId="29540"/>
    <cellStyle name="SAPBEXHLevel0X 6 2 2 2 2" xfId="29541"/>
    <cellStyle name="SAPBEXHLevel0X 6 2 2 3" xfId="29542"/>
    <cellStyle name="SAPBEXHLevel0X 6 2 3" xfId="29543"/>
    <cellStyle name="SAPBEXHLevel0X 6 2 3 2" xfId="29544"/>
    <cellStyle name="SAPBEXHLevel0X 6 2 4" xfId="29545"/>
    <cellStyle name="SAPBEXHLevel0X 6 2 4 2" xfId="29546"/>
    <cellStyle name="SAPBEXHLevel0X 6 2 5" xfId="29547"/>
    <cellStyle name="SAPBEXHLevel0X 6 2 5 2" xfId="29548"/>
    <cellStyle name="SAPBEXHLevel0X 6 2 6" xfId="29549"/>
    <cellStyle name="SAPBEXHLevel0X 6 3" xfId="29550"/>
    <cellStyle name="SAPBEXHLevel0X 6 3 2" xfId="29551"/>
    <cellStyle name="SAPBEXHLevel0X 6 3 2 2" xfId="29552"/>
    <cellStyle name="SAPBEXHLevel0X 6 3 2 2 2" xfId="29553"/>
    <cellStyle name="SAPBEXHLevel0X 6 3 2 3" xfId="29554"/>
    <cellStyle name="SAPBEXHLevel0X 6 3 3" xfId="29555"/>
    <cellStyle name="SAPBEXHLevel0X 6 3 3 2" xfId="29556"/>
    <cellStyle name="SAPBEXHLevel0X 6 3 4" xfId="29557"/>
    <cellStyle name="SAPBEXHLevel0X 6 3 4 2" xfId="29558"/>
    <cellStyle name="SAPBEXHLevel0X 6 3 5" xfId="29559"/>
    <cellStyle name="SAPBEXHLevel0X 6 3 5 2" xfId="29560"/>
    <cellStyle name="SAPBEXHLevel0X 6 3 6" xfId="29561"/>
    <cellStyle name="SAPBEXHLevel0X 6 3 7" xfId="29562"/>
    <cellStyle name="SAPBEXHLevel0X 6 3 8" xfId="29563"/>
    <cellStyle name="SAPBEXHLevel0X 6 4" xfId="29564"/>
    <cellStyle name="SAPBEXHLevel0X 6 4 2" xfId="29565"/>
    <cellStyle name="SAPBEXHLevel0X 6 4 2 2" xfId="29566"/>
    <cellStyle name="SAPBEXHLevel0X 6 4 3" xfId="29567"/>
    <cellStyle name="SAPBEXHLevel0X 6 4 4" xfId="29568"/>
    <cellStyle name="SAPBEXHLevel0X 6 4 5" xfId="29569"/>
    <cellStyle name="SAPBEXHLevel0X 6 5" xfId="29570"/>
    <cellStyle name="SAPBEXHLevel0X 6 5 2" xfId="29571"/>
    <cellStyle name="SAPBEXHLevel0X 6 5 2 2" xfId="29572"/>
    <cellStyle name="SAPBEXHLevel0X 6 5 3" xfId="29573"/>
    <cellStyle name="SAPBEXHLevel0X 6 5 4" xfId="29574"/>
    <cellStyle name="SAPBEXHLevel0X 6 5 5" xfId="29575"/>
    <cellStyle name="SAPBEXHLevel0X 6 6" xfId="29576"/>
    <cellStyle name="SAPBEXHLevel0X 6 6 2" xfId="29577"/>
    <cellStyle name="SAPBEXHLevel0X 6 6 2 2" xfId="29578"/>
    <cellStyle name="SAPBEXHLevel0X 6 6 3" xfId="29579"/>
    <cellStyle name="SAPBEXHLevel0X 6 6 4" xfId="29580"/>
    <cellStyle name="SAPBEXHLevel0X 6 6 5" xfId="29581"/>
    <cellStyle name="SAPBEXHLevel0X 6 7" xfId="29582"/>
    <cellStyle name="SAPBEXHLevel0X 6 7 2" xfId="29583"/>
    <cellStyle name="SAPBEXHLevel0X 6 7 3" xfId="29584"/>
    <cellStyle name="SAPBEXHLevel0X 6 7 4" xfId="29585"/>
    <cellStyle name="SAPBEXHLevel0X 6 8" xfId="29586"/>
    <cellStyle name="SAPBEXHLevel0X 6 8 2" xfId="29587"/>
    <cellStyle name="SAPBEXHLevel0X 6 8 3" xfId="29588"/>
    <cellStyle name="SAPBEXHLevel0X 6 8 4" xfId="29589"/>
    <cellStyle name="SAPBEXHLevel0X 6 9" xfId="29590"/>
    <cellStyle name="SAPBEXHLevel0X 6 9 2" xfId="29591"/>
    <cellStyle name="SAPBEXHLevel0X 7" xfId="29592"/>
    <cellStyle name="SAPBEXHLevel0X 7 10" xfId="29593"/>
    <cellStyle name="SAPBEXHLevel0X 7 11" xfId="29594"/>
    <cellStyle name="SAPBEXHLevel0X 7 2" xfId="29595"/>
    <cellStyle name="SAPBEXHLevel0X 7 2 2" xfId="29596"/>
    <cellStyle name="SAPBEXHLevel0X 7 2 2 2" xfId="29597"/>
    <cellStyle name="SAPBEXHLevel0X 7 2 2 2 2" xfId="29598"/>
    <cellStyle name="SAPBEXHLevel0X 7 2 2 3" xfId="29599"/>
    <cellStyle name="SAPBEXHLevel0X 7 2 3" xfId="29600"/>
    <cellStyle name="SAPBEXHLevel0X 7 2 3 2" xfId="29601"/>
    <cellStyle name="SAPBEXHLevel0X 7 2 4" xfId="29602"/>
    <cellStyle name="SAPBEXHLevel0X 7 2 4 2" xfId="29603"/>
    <cellStyle name="SAPBEXHLevel0X 7 2 5" xfId="29604"/>
    <cellStyle name="SAPBEXHLevel0X 7 2 5 2" xfId="29605"/>
    <cellStyle name="SAPBEXHLevel0X 7 2 6" xfId="29606"/>
    <cellStyle name="SAPBEXHLevel0X 7 3" xfId="29607"/>
    <cellStyle name="SAPBEXHLevel0X 7 3 2" xfId="29608"/>
    <cellStyle name="SAPBEXHLevel0X 7 3 2 2" xfId="29609"/>
    <cellStyle name="SAPBEXHLevel0X 7 3 2 2 2" xfId="29610"/>
    <cellStyle name="SAPBEXHLevel0X 7 3 2 3" xfId="29611"/>
    <cellStyle name="SAPBEXHLevel0X 7 3 3" xfId="29612"/>
    <cellStyle name="SAPBEXHLevel0X 7 3 3 2" xfId="29613"/>
    <cellStyle name="SAPBEXHLevel0X 7 3 4" xfId="29614"/>
    <cellStyle name="SAPBEXHLevel0X 7 3 4 2" xfId="29615"/>
    <cellStyle name="SAPBEXHLevel0X 7 3 5" xfId="29616"/>
    <cellStyle name="SAPBEXHLevel0X 7 3 5 2" xfId="29617"/>
    <cellStyle name="SAPBEXHLevel0X 7 3 6" xfId="29618"/>
    <cellStyle name="SAPBEXHLevel0X 7 3 7" xfId="29619"/>
    <cellStyle name="SAPBEXHLevel0X 7 3 8" xfId="29620"/>
    <cellStyle name="SAPBEXHLevel0X 7 4" xfId="29621"/>
    <cellStyle name="SAPBEXHLevel0X 7 4 2" xfId="29622"/>
    <cellStyle name="SAPBEXHLevel0X 7 4 2 2" xfId="29623"/>
    <cellStyle name="SAPBEXHLevel0X 7 4 3" xfId="29624"/>
    <cellStyle name="SAPBEXHLevel0X 7 4 4" xfId="29625"/>
    <cellStyle name="SAPBEXHLevel0X 7 4 5" xfId="29626"/>
    <cellStyle name="SAPBEXHLevel0X 7 5" xfId="29627"/>
    <cellStyle name="SAPBEXHLevel0X 7 5 2" xfId="29628"/>
    <cellStyle name="SAPBEXHLevel0X 7 5 2 2" xfId="29629"/>
    <cellStyle name="SAPBEXHLevel0X 7 5 3" xfId="29630"/>
    <cellStyle name="SAPBEXHLevel0X 7 5 4" xfId="29631"/>
    <cellStyle name="SAPBEXHLevel0X 7 5 5" xfId="29632"/>
    <cellStyle name="SAPBEXHLevel0X 7 6" xfId="29633"/>
    <cellStyle name="SAPBEXHLevel0X 7 6 2" xfId="29634"/>
    <cellStyle name="SAPBEXHLevel0X 7 6 2 2" xfId="29635"/>
    <cellStyle name="SAPBEXHLevel0X 7 6 3" xfId="29636"/>
    <cellStyle name="SAPBEXHLevel0X 7 6 4" xfId="29637"/>
    <cellStyle name="SAPBEXHLevel0X 7 6 5" xfId="29638"/>
    <cellStyle name="SAPBEXHLevel0X 7 7" xfId="29639"/>
    <cellStyle name="SAPBEXHLevel0X 7 7 2" xfId="29640"/>
    <cellStyle name="SAPBEXHLevel0X 7 7 3" xfId="29641"/>
    <cellStyle name="SAPBEXHLevel0X 7 7 4" xfId="29642"/>
    <cellStyle name="SAPBEXHLevel0X 7 8" xfId="29643"/>
    <cellStyle name="SAPBEXHLevel0X 7 8 2" xfId="29644"/>
    <cellStyle name="SAPBEXHLevel0X 7 8 3" xfId="29645"/>
    <cellStyle name="SAPBEXHLevel0X 7 8 4" xfId="29646"/>
    <cellStyle name="SAPBEXHLevel0X 7 9" xfId="29647"/>
    <cellStyle name="SAPBEXHLevel0X 7 9 2" xfId="29648"/>
    <cellStyle name="SAPBEXHLevel0X 8" xfId="29649"/>
    <cellStyle name="SAPBEXHLevel0X 8 10" xfId="29650"/>
    <cellStyle name="SAPBEXHLevel0X 8 11" xfId="29651"/>
    <cellStyle name="SAPBEXHLevel0X 8 2" xfId="29652"/>
    <cellStyle name="SAPBEXHLevel0X 8 2 2" xfId="29653"/>
    <cellStyle name="SAPBEXHLevel0X 8 2 2 2" xfId="29654"/>
    <cellStyle name="SAPBEXHLevel0X 8 2 2 2 2" xfId="29655"/>
    <cellStyle name="SAPBEXHLevel0X 8 2 2 3" xfId="29656"/>
    <cellStyle name="SAPBEXHLevel0X 8 2 3" xfId="29657"/>
    <cellStyle name="SAPBEXHLevel0X 8 2 3 2" xfId="29658"/>
    <cellStyle name="SAPBEXHLevel0X 8 2 4" xfId="29659"/>
    <cellStyle name="SAPBEXHLevel0X 8 2 4 2" xfId="29660"/>
    <cellStyle name="SAPBEXHLevel0X 8 2 5" xfId="29661"/>
    <cellStyle name="SAPBEXHLevel0X 8 2 5 2" xfId="29662"/>
    <cellStyle name="SAPBEXHLevel0X 8 2 6" xfId="29663"/>
    <cellStyle name="SAPBEXHLevel0X 8 3" xfId="29664"/>
    <cellStyle name="SAPBEXHLevel0X 8 3 2" xfId="29665"/>
    <cellStyle name="SAPBEXHLevel0X 8 3 2 2" xfId="29666"/>
    <cellStyle name="SAPBEXHLevel0X 8 3 2 2 2" xfId="29667"/>
    <cellStyle name="SAPBEXHLevel0X 8 3 2 3" xfId="29668"/>
    <cellStyle name="SAPBEXHLevel0X 8 3 3" xfId="29669"/>
    <cellStyle name="SAPBEXHLevel0X 8 3 3 2" xfId="29670"/>
    <cellStyle name="SAPBEXHLevel0X 8 3 4" xfId="29671"/>
    <cellStyle name="SAPBEXHLevel0X 8 3 4 2" xfId="29672"/>
    <cellStyle name="SAPBEXHLevel0X 8 3 5" xfId="29673"/>
    <cellStyle name="SAPBEXHLevel0X 8 3 5 2" xfId="29674"/>
    <cellStyle name="SAPBEXHLevel0X 8 3 6" xfId="29675"/>
    <cellStyle name="SAPBEXHLevel0X 8 3 7" xfId="29676"/>
    <cellStyle name="SAPBEXHLevel0X 8 3 8" xfId="29677"/>
    <cellStyle name="SAPBEXHLevel0X 8 4" xfId="29678"/>
    <cellStyle name="SAPBEXHLevel0X 8 4 2" xfId="29679"/>
    <cellStyle name="SAPBEXHLevel0X 8 4 2 2" xfId="29680"/>
    <cellStyle name="SAPBEXHLevel0X 8 4 3" xfId="29681"/>
    <cellStyle name="SAPBEXHLevel0X 8 4 4" xfId="29682"/>
    <cellStyle name="SAPBEXHLevel0X 8 4 5" xfId="29683"/>
    <cellStyle name="SAPBEXHLevel0X 8 5" xfId="29684"/>
    <cellStyle name="SAPBEXHLevel0X 8 5 2" xfId="29685"/>
    <cellStyle name="SAPBEXHLevel0X 8 5 2 2" xfId="29686"/>
    <cellStyle name="SAPBEXHLevel0X 8 5 3" xfId="29687"/>
    <cellStyle name="SAPBEXHLevel0X 8 5 4" xfId="29688"/>
    <cellStyle name="SAPBEXHLevel0X 8 5 5" xfId="29689"/>
    <cellStyle name="SAPBEXHLevel0X 8 6" xfId="29690"/>
    <cellStyle name="SAPBEXHLevel0X 8 6 2" xfId="29691"/>
    <cellStyle name="SAPBEXHLevel0X 8 6 2 2" xfId="29692"/>
    <cellStyle name="SAPBEXHLevel0X 8 6 3" xfId="29693"/>
    <cellStyle name="SAPBEXHLevel0X 8 6 4" xfId="29694"/>
    <cellStyle name="SAPBEXHLevel0X 8 6 5" xfId="29695"/>
    <cellStyle name="SAPBEXHLevel0X 8 7" xfId="29696"/>
    <cellStyle name="SAPBEXHLevel0X 8 7 2" xfId="29697"/>
    <cellStyle name="SAPBEXHLevel0X 8 7 3" xfId="29698"/>
    <cellStyle name="SAPBEXHLevel0X 8 7 4" xfId="29699"/>
    <cellStyle name="SAPBEXHLevel0X 8 8" xfId="29700"/>
    <cellStyle name="SAPBEXHLevel0X 8 8 2" xfId="29701"/>
    <cellStyle name="SAPBEXHLevel0X 8 8 3" xfId="29702"/>
    <cellStyle name="SAPBEXHLevel0X 8 8 4" xfId="29703"/>
    <cellStyle name="SAPBEXHLevel0X 8 9" xfId="29704"/>
    <cellStyle name="SAPBEXHLevel0X 8 9 2" xfId="29705"/>
    <cellStyle name="SAPBEXHLevel0X 9" xfId="29706"/>
    <cellStyle name="SAPBEXHLevel0X 9 2" xfId="29707"/>
    <cellStyle name="SAPBEXHLevel0X 9 2 2" xfId="29708"/>
    <cellStyle name="SAPBEXHLevel0X 9 2 2 2" xfId="29709"/>
    <cellStyle name="SAPBEXHLevel0X 9 2 3" xfId="29710"/>
    <cellStyle name="SAPBEXHLevel0X 9 3" xfId="29711"/>
    <cellStyle name="SAPBEXHLevel0X 9 3 2" xfId="29712"/>
    <cellStyle name="SAPBEXHLevel0X 9 4" xfId="29713"/>
    <cellStyle name="SAPBEXHLevel0X 9 4 2" xfId="29714"/>
    <cellStyle name="SAPBEXHLevel0X 9 5" xfId="29715"/>
    <cellStyle name="SAPBEXHLevel0X 9 5 2" xfId="29716"/>
    <cellStyle name="SAPBEXHLevel0X 9 6" xfId="29717"/>
    <cellStyle name="SAPBEXHLevel0X 9 7" xfId="29718"/>
    <cellStyle name="SAPBEXHLevel0X 9 8" xfId="29719"/>
    <cellStyle name="SAPBEXHLevel0X_2011-10-03 DSA EL with PSI Oct" xfId="29720"/>
    <cellStyle name="SAPBEXHLevel1" xfId="29721"/>
    <cellStyle name="SAPBEXHLevel1 10" xfId="29722"/>
    <cellStyle name="SAPBEXHLevel1 10 2" xfId="29723"/>
    <cellStyle name="SAPBEXHLevel1 10 2 2" xfId="29724"/>
    <cellStyle name="SAPBEXHLevel1 10 2 2 2" xfId="29725"/>
    <cellStyle name="SAPBEXHLevel1 10 2 3" xfId="29726"/>
    <cellStyle name="SAPBEXHLevel1 10 3" xfId="29727"/>
    <cellStyle name="SAPBEXHLevel1 10 3 2" xfId="29728"/>
    <cellStyle name="SAPBEXHLevel1 10 4" xfId="29729"/>
    <cellStyle name="SAPBEXHLevel1 10 4 2" xfId="29730"/>
    <cellStyle name="SAPBEXHLevel1 10 5" xfId="29731"/>
    <cellStyle name="SAPBEXHLevel1 10 5 2" xfId="29732"/>
    <cellStyle name="SAPBEXHLevel1 10 6" xfId="29733"/>
    <cellStyle name="SAPBEXHLevel1 10 7" xfId="29734"/>
    <cellStyle name="SAPBEXHLevel1 10 8" xfId="29735"/>
    <cellStyle name="SAPBEXHLevel1 11" xfId="29736"/>
    <cellStyle name="SAPBEXHLevel1 11 2" xfId="29737"/>
    <cellStyle name="SAPBEXHLevel1 11 2 2" xfId="29738"/>
    <cellStyle name="SAPBEXHLevel1 11 2 2 2" xfId="29739"/>
    <cellStyle name="SAPBEXHLevel1 11 2 3" xfId="29740"/>
    <cellStyle name="SAPBEXHLevel1 11 3" xfId="29741"/>
    <cellStyle name="SAPBEXHLevel1 11 3 2" xfId="29742"/>
    <cellStyle name="SAPBEXHLevel1 11 4" xfId="29743"/>
    <cellStyle name="SAPBEXHLevel1 11 4 2" xfId="29744"/>
    <cellStyle name="SAPBEXHLevel1 11 5" xfId="29745"/>
    <cellStyle name="SAPBEXHLevel1 11 5 2" xfId="29746"/>
    <cellStyle name="SAPBEXHLevel1 11 6" xfId="29747"/>
    <cellStyle name="SAPBEXHLevel1 11 7" xfId="29748"/>
    <cellStyle name="SAPBEXHLevel1 12" xfId="29749"/>
    <cellStyle name="SAPBEXHLevel1 12 2" xfId="29750"/>
    <cellStyle name="SAPBEXHLevel1 12 2 2" xfId="29751"/>
    <cellStyle name="SAPBEXHLevel1 12 3" xfId="29752"/>
    <cellStyle name="SAPBEXHLevel1 12 4" xfId="29753"/>
    <cellStyle name="SAPBEXHLevel1 13" xfId="29754"/>
    <cellStyle name="SAPBEXHLevel1 13 2" xfId="29755"/>
    <cellStyle name="SAPBEXHLevel1 13 2 2" xfId="29756"/>
    <cellStyle name="SAPBEXHLevel1 13 3" xfId="29757"/>
    <cellStyle name="SAPBEXHLevel1 13 4" xfId="29758"/>
    <cellStyle name="SAPBEXHLevel1 13 5" xfId="29759"/>
    <cellStyle name="SAPBEXHLevel1 14" xfId="29760"/>
    <cellStyle name="SAPBEXHLevel1 14 2" xfId="29761"/>
    <cellStyle name="SAPBEXHLevel1 14 2 2" xfId="29762"/>
    <cellStyle name="SAPBEXHLevel1 14 3" xfId="29763"/>
    <cellStyle name="SAPBEXHLevel1 14 4" xfId="29764"/>
    <cellStyle name="SAPBEXHLevel1 14 5" xfId="29765"/>
    <cellStyle name="SAPBEXHLevel1 15" xfId="29766"/>
    <cellStyle name="SAPBEXHLevel1 15 2" xfId="29767"/>
    <cellStyle name="SAPBEXHLevel1 15 3" xfId="29768"/>
    <cellStyle name="SAPBEXHLevel1 15 4" xfId="29769"/>
    <cellStyle name="SAPBEXHLevel1 16" xfId="29770"/>
    <cellStyle name="SAPBEXHLevel1 16 2" xfId="29771"/>
    <cellStyle name="SAPBEXHLevel1 17" xfId="29772"/>
    <cellStyle name="SAPBEXHLevel1 17 2" xfId="29773"/>
    <cellStyle name="SAPBEXHLevel1 18" xfId="29774"/>
    <cellStyle name="SAPBEXHLevel1 19" xfId="29775"/>
    <cellStyle name="SAPBEXHLevel1 2" xfId="29776"/>
    <cellStyle name="SAPBEXHLevel1 2 10" xfId="29777"/>
    <cellStyle name="SAPBEXHLevel1 2 10 10" xfId="29778"/>
    <cellStyle name="SAPBEXHLevel1 2 10 11" xfId="29779"/>
    <cellStyle name="SAPBEXHLevel1 2 10 2" xfId="29780"/>
    <cellStyle name="SAPBEXHLevel1 2 10 2 2" xfId="29781"/>
    <cellStyle name="SAPBEXHLevel1 2 10 2 2 2" xfId="29782"/>
    <cellStyle name="SAPBEXHLevel1 2 10 2 2 2 2" xfId="29783"/>
    <cellStyle name="SAPBEXHLevel1 2 10 2 2 3" xfId="29784"/>
    <cellStyle name="SAPBEXHLevel1 2 10 2 3" xfId="29785"/>
    <cellStyle name="SAPBEXHLevel1 2 10 2 3 2" xfId="29786"/>
    <cellStyle name="SAPBEXHLevel1 2 10 2 4" xfId="29787"/>
    <cellStyle name="SAPBEXHLevel1 2 10 2 4 2" xfId="29788"/>
    <cellStyle name="SAPBEXHLevel1 2 10 2 5" xfId="29789"/>
    <cellStyle name="SAPBEXHLevel1 2 10 2 5 2" xfId="29790"/>
    <cellStyle name="SAPBEXHLevel1 2 10 2 6" xfId="29791"/>
    <cellStyle name="SAPBEXHLevel1 2 10 3" xfId="29792"/>
    <cellStyle name="SAPBEXHLevel1 2 10 3 2" xfId="29793"/>
    <cellStyle name="SAPBEXHLevel1 2 10 3 2 2" xfId="29794"/>
    <cellStyle name="SAPBEXHLevel1 2 10 3 2 2 2" xfId="29795"/>
    <cellStyle name="SAPBEXHLevel1 2 10 3 2 3" xfId="29796"/>
    <cellStyle name="SAPBEXHLevel1 2 10 3 3" xfId="29797"/>
    <cellStyle name="SAPBEXHLevel1 2 10 3 3 2" xfId="29798"/>
    <cellStyle name="SAPBEXHLevel1 2 10 3 4" xfId="29799"/>
    <cellStyle name="SAPBEXHLevel1 2 10 3 4 2" xfId="29800"/>
    <cellStyle name="SAPBEXHLevel1 2 10 3 5" xfId="29801"/>
    <cellStyle name="SAPBEXHLevel1 2 10 3 5 2" xfId="29802"/>
    <cellStyle name="SAPBEXHLevel1 2 10 3 6" xfId="29803"/>
    <cellStyle name="SAPBEXHLevel1 2 10 3 7" xfId="29804"/>
    <cellStyle name="SAPBEXHLevel1 2 10 3 8" xfId="29805"/>
    <cellStyle name="SAPBEXHLevel1 2 10 4" xfId="29806"/>
    <cellStyle name="SAPBEXHLevel1 2 10 4 2" xfId="29807"/>
    <cellStyle name="SAPBEXHLevel1 2 10 4 2 2" xfId="29808"/>
    <cellStyle name="SAPBEXHLevel1 2 10 4 3" xfId="29809"/>
    <cellStyle name="SAPBEXHLevel1 2 10 4 4" xfId="29810"/>
    <cellStyle name="SAPBEXHLevel1 2 10 4 5" xfId="29811"/>
    <cellStyle name="SAPBEXHLevel1 2 10 5" xfId="29812"/>
    <cellStyle name="SAPBEXHLevel1 2 10 5 2" xfId="29813"/>
    <cellStyle name="SAPBEXHLevel1 2 10 5 2 2" xfId="29814"/>
    <cellStyle name="SAPBEXHLevel1 2 10 5 3" xfId="29815"/>
    <cellStyle name="SAPBEXHLevel1 2 10 5 4" xfId="29816"/>
    <cellStyle name="SAPBEXHLevel1 2 10 5 5" xfId="29817"/>
    <cellStyle name="SAPBEXHLevel1 2 10 6" xfId="29818"/>
    <cellStyle name="SAPBEXHLevel1 2 10 6 2" xfId="29819"/>
    <cellStyle name="SAPBEXHLevel1 2 10 6 2 2" xfId="29820"/>
    <cellStyle name="SAPBEXHLevel1 2 10 6 3" xfId="29821"/>
    <cellStyle name="SAPBEXHLevel1 2 10 6 4" xfId="29822"/>
    <cellStyle name="SAPBEXHLevel1 2 10 6 5" xfId="29823"/>
    <cellStyle name="SAPBEXHLevel1 2 10 7" xfId="29824"/>
    <cellStyle name="SAPBEXHLevel1 2 10 7 2" xfId="29825"/>
    <cellStyle name="SAPBEXHLevel1 2 10 7 3" xfId="29826"/>
    <cellStyle name="SAPBEXHLevel1 2 10 7 4" xfId="29827"/>
    <cellStyle name="SAPBEXHLevel1 2 10 8" xfId="29828"/>
    <cellStyle name="SAPBEXHLevel1 2 10 8 2" xfId="29829"/>
    <cellStyle name="SAPBEXHLevel1 2 10 8 3" xfId="29830"/>
    <cellStyle name="SAPBEXHLevel1 2 10 8 4" xfId="29831"/>
    <cellStyle name="SAPBEXHLevel1 2 10 9" xfId="29832"/>
    <cellStyle name="SAPBEXHLevel1 2 10 9 2" xfId="29833"/>
    <cellStyle name="SAPBEXHLevel1 2 11" xfId="29834"/>
    <cellStyle name="SAPBEXHLevel1 2 11 10" xfId="29835"/>
    <cellStyle name="SAPBEXHLevel1 2 11 11" xfId="29836"/>
    <cellStyle name="SAPBEXHLevel1 2 11 2" xfId="29837"/>
    <cellStyle name="SAPBEXHLevel1 2 11 2 2" xfId="29838"/>
    <cellStyle name="SAPBEXHLevel1 2 11 2 2 2" xfId="29839"/>
    <cellStyle name="SAPBEXHLevel1 2 11 2 2 2 2" xfId="29840"/>
    <cellStyle name="SAPBEXHLevel1 2 11 2 2 3" xfId="29841"/>
    <cellStyle name="SAPBEXHLevel1 2 11 2 3" xfId="29842"/>
    <cellStyle name="SAPBEXHLevel1 2 11 2 3 2" xfId="29843"/>
    <cellStyle name="SAPBEXHLevel1 2 11 2 4" xfId="29844"/>
    <cellStyle name="SAPBEXHLevel1 2 11 2 4 2" xfId="29845"/>
    <cellStyle name="SAPBEXHLevel1 2 11 2 5" xfId="29846"/>
    <cellStyle name="SAPBEXHLevel1 2 11 2 5 2" xfId="29847"/>
    <cellStyle name="SAPBEXHLevel1 2 11 2 6" xfId="29848"/>
    <cellStyle name="SAPBEXHLevel1 2 11 3" xfId="29849"/>
    <cellStyle name="SAPBEXHLevel1 2 11 3 2" xfId="29850"/>
    <cellStyle name="SAPBEXHLevel1 2 11 3 2 2" xfId="29851"/>
    <cellStyle name="SAPBEXHLevel1 2 11 3 2 2 2" xfId="29852"/>
    <cellStyle name="SAPBEXHLevel1 2 11 3 2 3" xfId="29853"/>
    <cellStyle name="SAPBEXHLevel1 2 11 3 3" xfId="29854"/>
    <cellStyle name="SAPBEXHLevel1 2 11 3 3 2" xfId="29855"/>
    <cellStyle name="SAPBEXHLevel1 2 11 3 4" xfId="29856"/>
    <cellStyle name="SAPBEXHLevel1 2 11 3 4 2" xfId="29857"/>
    <cellStyle name="SAPBEXHLevel1 2 11 3 5" xfId="29858"/>
    <cellStyle name="SAPBEXHLevel1 2 11 3 5 2" xfId="29859"/>
    <cellStyle name="SAPBEXHLevel1 2 11 3 6" xfId="29860"/>
    <cellStyle name="SAPBEXHLevel1 2 11 3 7" xfId="29861"/>
    <cellStyle name="SAPBEXHLevel1 2 11 3 8" xfId="29862"/>
    <cellStyle name="SAPBEXHLevel1 2 11 4" xfId="29863"/>
    <cellStyle name="SAPBEXHLevel1 2 11 4 2" xfId="29864"/>
    <cellStyle name="SAPBEXHLevel1 2 11 4 2 2" xfId="29865"/>
    <cellStyle name="SAPBEXHLevel1 2 11 4 3" xfId="29866"/>
    <cellStyle name="SAPBEXHLevel1 2 11 4 4" xfId="29867"/>
    <cellStyle name="SAPBEXHLevel1 2 11 4 5" xfId="29868"/>
    <cellStyle name="SAPBEXHLevel1 2 11 5" xfId="29869"/>
    <cellStyle name="SAPBEXHLevel1 2 11 5 2" xfId="29870"/>
    <cellStyle name="SAPBEXHLevel1 2 11 5 2 2" xfId="29871"/>
    <cellStyle name="SAPBEXHLevel1 2 11 5 3" xfId="29872"/>
    <cellStyle name="SAPBEXHLevel1 2 11 5 4" xfId="29873"/>
    <cellStyle name="SAPBEXHLevel1 2 11 5 5" xfId="29874"/>
    <cellStyle name="SAPBEXHLevel1 2 11 6" xfId="29875"/>
    <cellStyle name="SAPBEXHLevel1 2 11 6 2" xfId="29876"/>
    <cellStyle name="SAPBEXHLevel1 2 11 6 2 2" xfId="29877"/>
    <cellStyle name="SAPBEXHLevel1 2 11 6 3" xfId="29878"/>
    <cellStyle name="SAPBEXHLevel1 2 11 6 4" xfId="29879"/>
    <cellStyle name="SAPBEXHLevel1 2 11 6 5" xfId="29880"/>
    <cellStyle name="SAPBEXHLevel1 2 11 7" xfId="29881"/>
    <cellStyle name="SAPBEXHLevel1 2 11 7 2" xfId="29882"/>
    <cellStyle name="SAPBEXHLevel1 2 11 7 3" xfId="29883"/>
    <cellStyle name="SAPBEXHLevel1 2 11 7 4" xfId="29884"/>
    <cellStyle name="SAPBEXHLevel1 2 11 8" xfId="29885"/>
    <cellStyle name="SAPBEXHLevel1 2 11 8 2" xfId="29886"/>
    <cellStyle name="SAPBEXHLevel1 2 11 8 3" xfId="29887"/>
    <cellStyle name="SAPBEXHLevel1 2 11 8 4" xfId="29888"/>
    <cellStyle name="SAPBEXHLevel1 2 11 9" xfId="29889"/>
    <cellStyle name="SAPBEXHLevel1 2 11 9 2" xfId="29890"/>
    <cellStyle name="SAPBEXHLevel1 2 12" xfId="29891"/>
    <cellStyle name="SAPBEXHLevel1 2 12 10" xfId="29892"/>
    <cellStyle name="SAPBEXHLevel1 2 12 11" xfId="29893"/>
    <cellStyle name="SAPBEXHLevel1 2 12 2" xfId="29894"/>
    <cellStyle name="SAPBEXHLevel1 2 12 2 2" xfId="29895"/>
    <cellStyle name="SAPBEXHLevel1 2 12 2 2 2" xfId="29896"/>
    <cellStyle name="SAPBEXHLevel1 2 12 2 2 2 2" xfId="29897"/>
    <cellStyle name="SAPBEXHLevel1 2 12 2 2 3" xfId="29898"/>
    <cellStyle name="SAPBEXHLevel1 2 12 2 3" xfId="29899"/>
    <cellStyle name="SAPBEXHLevel1 2 12 2 3 2" xfId="29900"/>
    <cellStyle name="SAPBEXHLevel1 2 12 2 4" xfId="29901"/>
    <cellStyle name="SAPBEXHLevel1 2 12 2 4 2" xfId="29902"/>
    <cellStyle name="SAPBEXHLevel1 2 12 2 5" xfId="29903"/>
    <cellStyle name="SAPBEXHLevel1 2 12 2 5 2" xfId="29904"/>
    <cellStyle name="SAPBEXHLevel1 2 12 2 6" xfId="29905"/>
    <cellStyle name="SAPBEXHLevel1 2 12 3" xfId="29906"/>
    <cellStyle name="SAPBEXHLevel1 2 12 3 2" xfId="29907"/>
    <cellStyle name="SAPBEXHLevel1 2 12 3 2 2" xfId="29908"/>
    <cellStyle name="SAPBEXHLevel1 2 12 3 2 2 2" xfId="29909"/>
    <cellStyle name="SAPBEXHLevel1 2 12 3 2 3" xfId="29910"/>
    <cellStyle name="SAPBEXHLevel1 2 12 3 3" xfId="29911"/>
    <cellStyle name="SAPBEXHLevel1 2 12 3 3 2" xfId="29912"/>
    <cellStyle name="SAPBEXHLevel1 2 12 3 4" xfId="29913"/>
    <cellStyle name="SAPBEXHLevel1 2 12 3 4 2" xfId="29914"/>
    <cellStyle name="SAPBEXHLevel1 2 12 3 5" xfId="29915"/>
    <cellStyle name="SAPBEXHLevel1 2 12 3 5 2" xfId="29916"/>
    <cellStyle name="SAPBEXHLevel1 2 12 3 6" xfId="29917"/>
    <cellStyle name="SAPBEXHLevel1 2 12 3 7" xfId="29918"/>
    <cellStyle name="SAPBEXHLevel1 2 12 3 8" xfId="29919"/>
    <cellStyle name="SAPBEXHLevel1 2 12 4" xfId="29920"/>
    <cellStyle name="SAPBEXHLevel1 2 12 4 2" xfId="29921"/>
    <cellStyle name="SAPBEXHLevel1 2 12 4 2 2" xfId="29922"/>
    <cellStyle name="SAPBEXHLevel1 2 12 4 3" xfId="29923"/>
    <cellStyle name="SAPBEXHLevel1 2 12 4 4" xfId="29924"/>
    <cellStyle name="SAPBEXHLevel1 2 12 4 5" xfId="29925"/>
    <cellStyle name="SAPBEXHLevel1 2 12 5" xfId="29926"/>
    <cellStyle name="SAPBEXHLevel1 2 12 5 2" xfId="29927"/>
    <cellStyle name="SAPBEXHLevel1 2 12 5 2 2" xfId="29928"/>
    <cellStyle name="SAPBEXHLevel1 2 12 5 3" xfId="29929"/>
    <cellStyle name="SAPBEXHLevel1 2 12 5 4" xfId="29930"/>
    <cellStyle name="SAPBEXHLevel1 2 12 5 5" xfId="29931"/>
    <cellStyle name="SAPBEXHLevel1 2 12 6" xfId="29932"/>
    <cellStyle name="SAPBEXHLevel1 2 12 6 2" xfId="29933"/>
    <cellStyle name="SAPBEXHLevel1 2 12 6 2 2" xfId="29934"/>
    <cellStyle name="SAPBEXHLevel1 2 12 6 3" xfId="29935"/>
    <cellStyle name="SAPBEXHLevel1 2 12 6 4" xfId="29936"/>
    <cellStyle name="SAPBEXHLevel1 2 12 6 5" xfId="29937"/>
    <cellStyle name="SAPBEXHLevel1 2 12 7" xfId="29938"/>
    <cellStyle name="SAPBEXHLevel1 2 12 7 2" xfId="29939"/>
    <cellStyle name="SAPBEXHLevel1 2 12 7 3" xfId="29940"/>
    <cellStyle name="SAPBEXHLevel1 2 12 7 4" xfId="29941"/>
    <cellStyle name="SAPBEXHLevel1 2 12 8" xfId="29942"/>
    <cellStyle name="SAPBEXHLevel1 2 12 8 2" xfId="29943"/>
    <cellStyle name="SAPBEXHLevel1 2 12 8 3" xfId="29944"/>
    <cellStyle name="SAPBEXHLevel1 2 12 8 4" xfId="29945"/>
    <cellStyle name="SAPBEXHLevel1 2 12 9" xfId="29946"/>
    <cellStyle name="SAPBEXHLevel1 2 12 9 2" xfId="29947"/>
    <cellStyle name="SAPBEXHLevel1 2 13" xfId="29948"/>
    <cellStyle name="SAPBEXHLevel1 2 13 10" xfId="29949"/>
    <cellStyle name="SAPBEXHLevel1 2 13 11" xfId="29950"/>
    <cellStyle name="SAPBEXHLevel1 2 13 2" xfId="29951"/>
    <cellStyle name="SAPBEXHLevel1 2 13 2 2" xfId="29952"/>
    <cellStyle name="SAPBEXHLevel1 2 13 2 2 2" xfId="29953"/>
    <cellStyle name="SAPBEXHLevel1 2 13 2 2 2 2" xfId="29954"/>
    <cellStyle name="SAPBEXHLevel1 2 13 2 2 3" xfId="29955"/>
    <cellStyle name="SAPBEXHLevel1 2 13 2 3" xfId="29956"/>
    <cellStyle name="SAPBEXHLevel1 2 13 2 3 2" xfId="29957"/>
    <cellStyle name="SAPBEXHLevel1 2 13 2 4" xfId="29958"/>
    <cellStyle name="SAPBEXHLevel1 2 13 2 4 2" xfId="29959"/>
    <cellStyle name="SAPBEXHLevel1 2 13 2 5" xfId="29960"/>
    <cellStyle name="SAPBEXHLevel1 2 13 2 5 2" xfId="29961"/>
    <cellStyle name="SAPBEXHLevel1 2 13 2 6" xfId="29962"/>
    <cellStyle name="SAPBEXHLevel1 2 13 3" xfId="29963"/>
    <cellStyle name="SAPBEXHLevel1 2 13 3 2" xfId="29964"/>
    <cellStyle name="SAPBEXHLevel1 2 13 3 2 2" xfId="29965"/>
    <cellStyle name="SAPBEXHLevel1 2 13 3 2 2 2" xfId="29966"/>
    <cellStyle name="SAPBEXHLevel1 2 13 3 2 3" xfId="29967"/>
    <cellStyle name="SAPBEXHLevel1 2 13 3 3" xfId="29968"/>
    <cellStyle name="SAPBEXHLevel1 2 13 3 3 2" xfId="29969"/>
    <cellStyle name="SAPBEXHLevel1 2 13 3 4" xfId="29970"/>
    <cellStyle name="SAPBEXHLevel1 2 13 3 4 2" xfId="29971"/>
    <cellStyle name="SAPBEXHLevel1 2 13 3 5" xfId="29972"/>
    <cellStyle name="SAPBEXHLevel1 2 13 3 5 2" xfId="29973"/>
    <cellStyle name="SAPBEXHLevel1 2 13 3 6" xfId="29974"/>
    <cellStyle name="SAPBEXHLevel1 2 13 3 7" xfId="29975"/>
    <cellStyle name="SAPBEXHLevel1 2 13 3 8" xfId="29976"/>
    <cellStyle name="SAPBEXHLevel1 2 13 4" xfId="29977"/>
    <cellStyle name="SAPBEXHLevel1 2 13 4 2" xfId="29978"/>
    <cellStyle name="SAPBEXHLevel1 2 13 4 2 2" xfId="29979"/>
    <cellStyle name="SAPBEXHLevel1 2 13 4 3" xfId="29980"/>
    <cellStyle name="SAPBEXHLevel1 2 13 4 4" xfId="29981"/>
    <cellStyle name="SAPBEXHLevel1 2 13 4 5" xfId="29982"/>
    <cellStyle name="SAPBEXHLevel1 2 13 5" xfId="29983"/>
    <cellStyle name="SAPBEXHLevel1 2 13 5 2" xfId="29984"/>
    <cellStyle name="SAPBEXHLevel1 2 13 5 2 2" xfId="29985"/>
    <cellStyle name="SAPBEXHLevel1 2 13 5 3" xfId="29986"/>
    <cellStyle name="SAPBEXHLevel1 2 13 5 4" xfId="29987"/>
    <cellStyle name="SAPBEXHLevel1 2 13 5 5" xfId="29988"/>
    <cellStyle name="SAPBEXHLevel1 2 13 6" xfId="29989"/>
    <cellStyle name="SAPBEXHLevel1 2 13 6 2" xfId="29990"/>
    <cellStyle name="SAPBEXHLevel1 2 13 6 2 2" xfId="29991"/>
    <cellStyle name="SAPBEXHLevel1 2 13 6 3" xfId="29992"/>
    <cellStyle name="SAPBEXHLevel1 2 13 6 4" xfId="29993"/>
    <cellStyle name="SAPBEXHLevel1 2 13 6 5" xfId="29994"/>
    <cellStyle name="SAPBEXHLevel1 2 13 7" xfId="29995"/>
    <cellStyle name="SAPBEXHLevel1 2 13 7 2" xfId="29996"/>
    <cellStyle name="SAPBEXHLevel1 2 13 7 3" xfId="29997"/>
    <cellStyle name="SAPBEXHLevel1 2 13 7 4" xfId="29998"/>
    <cellStyle name="SAPBEXHLevel1 2 13 8" xfId="29999"/>
    <cellStyle name="SAPBEXHLevel1 2 13 8 2" xfId="30000"/>
    <cellStyle name="SAPBEXHLevel1 2 13 8 3" xfId="30001"/>
    <cellStyle name="SAPBEXHLevel1 2 13 8 4" xfId="30002"/>
    <cellStyle name="SAPBEXHLevel1 2 13 9" xfId="30003"/>
    <cellStyle name="SAPBEXHLevel1 2 13 9 2" xfId="30004"/>
    <cellStyle name="SAPBEXHLevel1 2 14" xfId="30005"/>
    <cellStyle name="SAPBEXHLevel1 2 14 10" xfId="30006"/>
    <cellStyle name="SAPBEXHLevel1 2 14 11" xfId="30007"/>
    <cellStyle name="SAPBEXHLevel1 2 14 2" xfId="30008"/>
    <cellStyle name="SAPBEXHLevel1 2 14 2 2" xfId="30009"/>
    <cellStyle name="SAPBEXHLevel1 2 14 2 2 2" xfId="30010"/>
    <cellStyle name="SAPBEXHLevel1 2 14 2 2 2 2" xfId="30011"/>
    <cellStyle name="SAPBEXHLevel1 2 14 2 2 3" xfId="30012"/>
    <cellStyle name="SAPBEXHLevel1 2 14 2 3" xfId="30013"/>
    <cellStyle name="SAPBEXHLevel1 2 14 2 3 2" xfId="30014"/>
    <cellStyle name="SAPBEXHLevel1 2 14 2 4" xfId="30015"/>
    <cellStyle name="SAPBEXHLevel1 2 14 2 4 2" xfId="30016"/>
    <cellStyle name="SAPBEXHLevel1 2 14 2 5" xfId="30017"/>
    <cellStyle name="SAPBEXHLevel1 2 14 2 5 2" xfId="30018"/>
    <cellStyle name="SAPBEXHLevel1 2 14 2 6" xfId="30019"/>
    <cellStyle name="SAPBEXHLevel1 2 14 3" xfId="30020"/>
    <cellStyle name="SAPBEXHLevel1 2 14 3 2" xfId="30021"/>
    <cellStyle name="SAPBEXHLevel1 2 14 3 2 2" xfId="30022"/>
    <cellStyle name="SAPBEXHLevel1 2 14 3 2 2 2" xfId="30023"/>
    <cellStyle name="SAPBEXHLevel1 2 14 3 2 3" xfId="30024"/>
    <cellStyle name="SAPBEXHLevel1 2 14 3 3" xfId="30025"/>
    <cellStyle name="SAPBEXHLevel1 2 14 3 3 2" xfId="30026"/>
    <cellStyle name="SAPBEXHLevel1 2 14 3 4" xfId="30027"/>
    <cellStyle name="SAPBEXHLevel1 2 14 3 4 2" xfId="30028"/>
    <cellStyle name="SAPBEXHLevel1 2 14 3 5" xfId="30029"/>
    <cellStyle name="SAPBEXHLevel1 2 14 3 5 2" xfId="30030"/>
    <cellStyle name="SAPBEXHLevel1 2 14 3 6" xfId="30031"/>
    <cellStyle name="SAPBEXHLevel1 2 14 3 7" xfId="30032"/>
    <cellStyle name="SAPBEXHLevel1 2 14 3 8" xfId="30033"/>
    <cellStyle name="SAPBEXHLevel1 2 14 4" xfId="30034"/>
    <cellStyle name="SAPBEXHLevel1 2 14 4 2" xfId="30035"/>
    <cellStyle name="SAPBEXHLevel1 2 14 4 2 2" xfId="30036"/>
    <cellStyle name="SAPBEXHLevel1 2 14 4 3" xfId="30037"/>
    <cellStyle name="SAPBEXHLevel1 2 14 4 4" xfId="30038"/>
    <cellStyle name="SAPBEXHLevel1 2 14 4 5" xfId="30039"/>
    <cellStyle name="SAPBEXHLevel1 2 14 5" xfId="30040"/>
    <cellStyle name="SAPBEXHLevel1 2 14 5 2" xfId="30041"/>
    <cellStyle name="SAPBEXHLevel1 2 14 5 2 2" xfId="30042"/>
    <cellStyle name="SAPBEXHLevel1 2 14 5 3" xfId="30043"/>
    <cellStyle name="SAPBEXHLevel1 2 14 5 4" xfId="30044"/>
    <cellStyle name="SAPBEXHLevel1 2 14 5 5" xfId="30045"/>
    <cellStyle name="SAPBEXHLevel1 2 14 6" xfId="30046"/>
    <cellStyle name="SAPBEXHLevel1 2 14 6 2" xfId="30047"/>
    <cellStyle name="SAPBEXHLevel1 2 14 6 2 2" xfId="30048"/>
    <cellStyle name="SAPBEXHLevel1 2 14 6 3" xfId="30049"/>
    <cellStyle name="SAPBEXHLevel1 2 14 6 4" xfId="30050"/>
    <cellStyle name="SAPBEXHLevel1 2 14 6 5" xfId="30051"/>
    <cellStyle name="SAPBEXHLevel1 2 14 7" xfId="30052"/>
    <cellStyle name="SAPBEXHLevel1 2 14 7 2" xfId="30053"/>
    <cellStyle name="SAPBEXHLevel1 2 14 7 3" xfId="30054"/>
    <cellStyle name="SAPBEXHLevel1 2 14 7 4" xfId="30055"/>
    <cellStyle name="SAPBEXHLevel1 2 14 8" xfId="30056"/>
    <cellStyle name="SAPBEXHLevel1 2 14 8 2" xfId="30057"/>
    <cellStyle name="SAPBEXHLevel1 2 14 8 3" xfId="30058"/>
    <cellStyle name="SAPBEXHLevel1 2 14 8 4" xfId="30059"/>
    <cellStyle name="SAPBEXHLevel1 2 14 9" xfId="30060"/>
    <cellStyle name="SAPBEXHLevel1 2 14 9 2" xfId="30061"/>
    <cellStyle name="SAPBEXHLevel1 2 15" xfId="30062"/>
    <cellStyle name="SAPBEXHLevel1 2 15 10" xfId="30063"/>
    <cellStyle name="SAPBEXHLevel1 2 15 11" xfId="30064"/>
    <cellStyle name="SAPBEXHLevel1 2 15 2" xfId="30065"/>
    <cellStyle name="SAPBEXHLevel1 2 15 2 2" xfId="30066"/>
    <cellStyle name="SAPBEXHLevel1 2 15 2 2 2" xfId="30067"/>
    <cellStyle name="SAPBEXHLevel1 2 15 2 2 2 2" xfId="30068"/>
    <cellStyle name="SAPBEXHLevel1 2 15 2 2 3" xfId="30069"/>
    <cellStyle name="SAPBEXHLevel1 2 15 2 3" xfId="30070"/>
    <cellStyle name="SAPBEXHLevel1 2 15 2 3 2" xfId="30071"/>
    <cellStyle name="SAPBEXHLevel1 2 15 2 4" xfId="30072"/>
    <cellStyle name="SAPBEXHLevel1 2 15 2 4 2" xfId="30073"/>
    <cellStyle name="SAPBEXHLevel1 2 15 2 5" xfId="30074"/>
    <cellStyle name="SAPBEXHLevel1 2 15 2 5 2" xfId="30075"/>
    <cellStyle name="SAPBEXHLevel1 2 15 2 6" xfId="30076"/>
    <cellStyle name="SAPBEXHLevel1 2 15 3" xfId="30077"/>
    <cellStyle name="SAPBEXHLevel1 2 15 3 2" xfId="30078"/>
    <cellStyle name="SAPBEXHLevel1 2 15 3 2 2" xfId="30079"/>
    <cellStyle name="SAPBEXHLevel1 2 15 3 2 2 2" xfId="30080"/>
    <cellStyle name="SAPBEXHLevel1 2 15 3 2 3" xfId="30081"/>
    <cellStyle name="SAPBEXHLevel1 2 15 3 3" xfId="30082"/>
    <cellStyle name="SAPBEXHLevel1 2 15 3 3 2" xfId="30083"/>
    <cellStyle name="SAPBEXHLevel1 2 15 3 4" xfId="30084"/>
    <cellStyle name="SAPBEXHLevel1 2 15 3 4 2" xfId="30085"/>
    <cellStyle name="SAPBEXHLevel1 2 15 3 5" xfId="30086"/>
    <cellStyle name="SAPBEXHLevel1 2 15 3 5 2" xfId="30087"/>
    <cellStyle name="SAPBEXHLevel1 2 15 3 6" xfId="30088"/>
    <cellStyle name="SAPBEXHLevel1 2 15 3 7" xfId="30089"/>
    <cellStyle name="SAPBEXHLevel1 2 15 3 8" xfId="30090"/>
    <cellStyle name="SAPBEXHLevel1 2 15 4" xfId="30091"/>
    <cellStyle name="SAPBEXHLevel1 2 15 4 2" xfId="30092"/>
    <cellStyle name="SAPBEXHLevel1 2 15 4 2 2" xfId="30093"/>
    <cellStyle name="SAPBEXHLevel1 2 15 4 3" xfId="30094"/>
    <cellStyle name="SAPBEXHLevel1 2 15 4 4" xfId="30095"/>
    <cellStyle name="SAPBEXHLevel1 2 15 4 5" xfId="30096"/>
    <cellStyle name="SAPBEXHLevel1 2 15 5" xfId="30097"/>
    <cellStyle name="SAPBEXHLevel1 2 15 5 2" xfId="30098"/>
    <cellStyle name="SAPBEXHLevel1 2 15 5 2 2" xfId="30099"/>
    <cellStyle name="SAPBEXHLevel1 2 15 5 3" xfId="30100"/>
    <cellStyle name="SAPBEXHLevel1 2 15 5 4" xfId="30101"/>
    <cellStyle name="SAPBEXHLevel1 2 15 5 5" xfId="30102"/>
    <cellStyle name="SAPBEXHLevel1 2 15 6" xfId="30103"/>
    <cellStyle name="SAPBEXHLevel1 2 15 6 2" xfId="30104"/>
    <cellStyle name="SAPBEXHLevel1 2 15 6 2 2" xfId="30105"/>
    <cellStyle name="SAPBEXHLevel1 2 15 6 3" xfId="30106"/>
    <cellStyle name="SAPBEXHLevel1 2 15 6 4" xfId="30107"/>
    <cellStyle name="SAPBEXHLevel1 2 15 6 5" xfId="30108"/>
    <cellStyle name="SAPBEXHLevel1 2 15 7" xfId="30109"/>
    <cellStyle name="SAPBEXHLevel1 2 15 7 2" xfId="30110"/>
    <cellStyle name="SAPBEXHLevel1 2 15 7 3" xfId="30111"/>
    <cellStyle name="SAPBEXHLevel1 2 15 7 4" xfId="30112"/>
    <cellStyle name="SAPBEXHLevel1 2 15 8" xfId="30113"/>
    <cellStyle name="SAPBEXHLevel1 2 15 8 2" xfId="30114"/>
    <cellStyle name="SAPBEXHLevel1 2 15 8 3" xfId="30115"/>
    <cellStyle name="SAPBEXHLevel1 2 15 8 4" xfId="30116"/>
    <cellStyle name="SAPBEXHLevel1 2 15 9" xfId="30117"/>
    <cellStyle name="SAPBEXHLevel1 2 15 9 2" xfId="30118"/>
    <cellStyle name="SAPBEXHLevel1 2 16" xfId="30119"/>
    <cellStyle name="SAPBEXHLevel1 2 16 10" xfId="30120"/>
    <cellStyle name="SAPBEXHLevel1 2 16 11" xfId="30121"/>
    <cellStyle name="SAPBEXHLevel1 2 16 2" xfId="30122"/>
    <cellStyle name="SAPBEXHLevel1 2 16 2 2" xfId="30123"/>
    <cellStyle name="SAPBEXHLevel1 2 16 2 2 2" xfId="30124"/>
    <cellStyle name="SAPBEXHLevel1 2 16 2 2 2 2" xfId="30125"/>
    <cellStyle name="SAPBEXHLevel1 2 16 2 2 3" xfId="30126"/>
    <cellStyle name="SAPBEXHLevel1 2 16 2 3" xfId="30127"/>
    <cellStyle name="SAPBEXHLevel1 2 16 2 3 2" xfId="30128"/>
    <cellStyle name="SAPBEXHLevel1 2 16 2 4" xfId="30129"/>
    <cellStyle name="SAPBEXHLevel1 2 16 2 4 2" xfId="30130"/>
    <cellStyle name="SAPBEXHLevel1 2 16 2 5" xfId="30131"/>
    <cellStyle name="SAPBEXHLevel1 2 16 2 5 2" xfId="30132"/>
    <cellStyle name="SAPBEXHLevel1 2 16 2 6" xfId="30133"/>
    <cellStyle name="SAPBEXHLevel1 2 16 3" xfId="30134"/>
    <cellStyle name="SAPBEXHLevel1 2 16 3 2" xfId="30135"/>
    <cellStyle name="SAPBEXHLevel1 2 16 3 2 2" xfId="30136"/>
    <cellStyle name="SAPBEXHLevel1 2 16 3 2 2 2" xfId="30137"/>
    <cellStyle name="SAPBEXHLevel1 2 16 3 2 3" xfId="30138"/>
    <cellStyle name="SAPBEXHLevel1 2 16 3 3" xfId="30139"/>
    <cellStyle name="SAPBEXHLevel1 2 16 3 3 2" xfId="30140"/>
    <cellStyle name="SAPBEXHLevel1 2 16 3 4" xfId="30141"/>
    <cellStyle name="SAPBEXHLevel1 2 16 3 4 2" xfId="30142"/>
    <cellStyle name="SAPBEXHLevel1 2 16 3 5" xfId="30143"/>
    <cellStyle name="SAPBEXHLevel1 2 16 3 5 2" xfId="30144"/>
    <cellStyle name="SAPBEXHLevel1 2 16 3 6" xfId="30145"/>
    <cellStyle name="SAPBEXHLevel1 2 16 3 7" xfId="30146"/>
    <cellStyle name="SAPBEXHLevel1 2 16 3 8" xfId="30147"/>
    <cellStyle name="SAPBEXHLevel1 2 16 4" xfId="30148"/>
    <cellStyle name="SAPBEXHLevel1 2 16 4 2" xfId="30149"/>
    <cellStyle name="SAPBEXHLevel1 2 16 4 2 2" xfId="30150"/>
    <cellStyle name="SAPBEXHLevel1 2 16 4 3" xfId="30151"/>
    <cellStyle name="SAPBEXHLevel1 2 16 4 4" xfId="30152"/>
    <cellStyle name="SAPBEXHLevel1 2 16 4 5" xfId="30153"/>
    <cellStyle name="SAPBEXHLevel1 2 16 5" xfId="30154"/>
    <cellStyle name="SAPBEXHLevel1 2 16 5 2" xfId="30155"/>
    <cellStyle name="SAPBEXHLevel1 2 16 5 2 2" xfId="30156"/>
    <cellStyle name="SAPBEXHLevel1 2 16 5 3" xfId="30157"/>
    <cellStyle name="SAPBEXHLevel1 2 16 5 4" xfId="30158"/>
    <cellStyle name="SAPBEXHLevel1 2 16 5 5" xfId="30159"/>
    <cellStyle name="SAPBEXHLevel1 2 16 6" xfId="30160"/>
    <cellStyle name="SAPBEXHLevel1 2 16 6 2" xfId="30161"/>
    <cellStyle name="SAPBEXHLevel1 2 16 6 2 2" xfId="30162"/>
    <cellStyle name="SAPBEXHLevel1 2 16 6 3" xfId="30163"/>
    <cellStyle name="SAPBEXHLevel1 2 16 6 4" xfId="30164"/>
    <cellStyle name="SAPBEXHLevel1 2 16 6 5" xfId="30165"/>
    <cellStyle name="SAPBEXHLevel1 2 16 7" xfId="30166"/>
    <cellStyle name="SAPBEXHLevel1 2 16 7 2" xfId="30167"/>
    <cellStyle name="SAPBEXHLevel1 2 16 7 3" xfId="30168"/>
    <cellStyle name="SAPBEXHLevel1 2 16 7 4" xfId="30169"/>
    <cellStyle name="SAPBEXHLevel1 2 16 8" xfId="30170"/>
    <cellStyle name="SAPBEXHLevel1 2 16 8 2" xfId="30171"/>
    <cellStyle name="SAPBEXHLevel1 2 16 8 3" xfId="30172"/>
    <cellStyle name="SAPBEXHLevel1 2 16 8 4" xfId="30173"/>
    <cellStyle name="SAPBEXHLevel1 2 16 9" xfId="30174"/>
    <cellStyle name="SAPBEXHLevel1 2 16 9 2" xfId="30175"/>
    <cellStyle name="SAPBEXHLevel1 2 17" xfId="30176"/>
    <cellStyle name="SAPBEXHLevel1 2 17 10" xfId="30177"/>
    <cellStyle name="SAPBEXHLevel1 2 17 11" xfId="30178"/>
    <cellStyle name="SAPBEXHLevel1 2 17 2" xfId="30179"/>
    <cellStyle name="SAPBEXHLevel1 2 17 2 2" xfId="30180"/>
    <cellStyle name="SAPBEXHLevel1 2 17 2 2 2" xfId="30181"/>
    <cellStyle name="SAPBEXHLevel1 2 17 2 2 2 2" xfId="30182"/>
    <cellStyle name="SAPBEXHLevel1 2 17 2 2 3" xfId="30183"/>
    <cellStyle name="SAPBEXHLevel1 2 17 2 3" xfId="30184"/>
    <cellStyle name="SAPBEXHLevel1 2 17 2 3 2" xfId="30185"/>
    <cellStyle name="SAPBEXHLevel1 2 17 2 4" xfId="30186"/>
    <cellStyle name="SAPBEXHLevel1 2 17 2 4 2" xfId="30187"/>
    <cellStyle name="SAPBEXHLevel1 2 17 2 5" xfId="30188"/>
    <cellStyle name="SAPBEXHLevel1 2 17 2 5 2" xfId="30189"/>
    <cellStyle name="SAPBEXHLevel1 2 17 2 6" xfId="30190"/>
    <cellStyle name="SAPBEXHLevel1 2 17 3" xfId="30191"/>
    <cellStyle name="SAPBEXHLevel1 2 17 3 2" xfId="30192"/>
    <cellStyle name="SAPBEXHLevel1 2 17 3 2 2" xfId="30193"/>
    <cellStyle name="SAPBEXHLevel1 2 17 3 2 2 2" xfId="30194"/>
    <cellStyle name="SAPBEXHLevel1 2 17 3 2 3" xfId="30195"/>
    <cellStyle name="SAPBEXHLevel1 2 17 3 3" xfId="30196"/>
    <cellStyle name="SAPBEXHLevel1 2 17 3 3 2" xfId="30197"/>
    <cellStyle name="SAPBEXHLevel1 2 17 3 4" xfId="30198"/>
    <cellStyle name="SAPBEXHLevel1 2 17 3 4 2" xfId="30199"/>
    <cellStyle name="SAPBEXHLevel1 2 17 3 5" xfId="30200"/>
    <cellStyle name="SAPBEXHLevel1 2 17 3 5 2" xfId="30201"/>
    <cellStyle name="SAPBEXHLevel1 2 17 3 6" xfId="30202"/>
    <cellStyle name="SAPBEXHLevel1 2 17 3 7" xfId="30203"/>
    <cellStyle name="SAPBEXHLevel1 2 17 3 8" xfId="30204"/>
    <cellStyle name="SAPBEXHLevel1 2 17 4" xfId="30205"/>
    <cellStyle name="SAPBEXHLevel1 2 17 4 2" xfId="30206"/>
    <cellStyle name="SAPBEXHLevel1 2 17 4 2 2" xfId="30207"/>
    <cellStyle name="SAPBEXHLevel1 2 17 4 3" xfId="30208"/>
    <cellStyle name="SAPBEXHLevel1 2 17 4 4" xfId="30209"/>
    <cellStyle name="SAPBEXHLevel1 2 17 4 5" xfId="30210"/>
    <cellStyle name="SAPBEXHLevel1 2 17 5" xfId="30211"/>
    <cellStyle name="SAPBEXHLevel1 2 17 5 2" xfId="30212"/>
    <cellStyle name="SAPBEXHLevel1 2 17 5 2 2" xfId="30213"/>
    <cellStyle name="SAPBEXHLevel1 2 17 5 3" xfId="30214"/>
    <cellStyle name="SAPBEXHLevel1 2 17 5 4" xfId="30215"/>
    <cellStyle name="SAPBEXHLevel1 2 17 5 5" xfId="30216"/>
    <cellStyle name="SAPBEXHLevel1 2 17 6" xfId="30217"/>
    <cellStyle name="SAPBEXHLevel1 2 17 6 2" xfId="30218"/>
    <cellStyle name="SAPBEXHLevel1 2 17 6 2 2" xfId="30219"/>
    <cellStyle name="SAPBEXHLevel1 2 17 6 3" xfId="30220"/>
    <cellStyle name="SAPBEXHLevel1 2 17 6 4" xfId="30221"/>
    <cellStyle name="SAPBEXHLevel1 2 17 6 5" xfId="30222"/>
    <cellStyle name="SAPBEXHLevel1 2 17 7" xfId="30223"/>
    <cellStyle name="SAPBEXHLevel1 2 17 7 2" xfId="30224"/>
    <cellStyle name="SAPBEXHLevel1 2 17 7 3" xfId="30225"/>
    <cellStyle name="SAPBEXHLevel1 2 17 7 4" xfId="30226"/>
    <cellStyle name="SAPBEXHLevel1 2 17 8" xfId="30227"/>
    <cellStyle name="SAPBEXHLevel1 2 17 8 2" xfId="30228"/>
    <cellStyle name="SAPBEXHLevel1 2 17 8 3" xfId="30229"/>
    <cellStyle name="SAPBEXHLevel1 2 17 8 4" xfId="30230"/>
    <cellStyle name="SAPBEXHLevel1 2 17 9" xfId="30231"/>
    <cellStyle name="SAPBEXHLevel1 2 17 9 2" xfId="30232"/>
    <cellStyle name="SAPBEXHLevel1 2 18" xfId="30233"/>
    <cellStyle name="SAPBEXHLevel1 2 18 2" xfId="30234"/>
    <cellStyle name="SAPBEXHLevel1 2 18 2 2" xfId="30235"/>
    <cellStyle name="SAPBEXHLevel1 2 18 2 2 2" xfId="30236"/>
    <cellStyle name="SAPBEXHLevel1 2 18 2 3" xfId="30237"/>
    <cellStyle name="SAPBEXHLevel1 2 18 3" xfId="30238"/>
    <cellStyle name="SAPBEXHLevel1 2 18 3 2" xfId="30239"/>
    <cellStyle name="SAPBEXHLevel1 2 18 4" xfId="30240"/>
    <cellStyle name="SAPBEXHLevel1 2 18 4 2" xfId="30241"/>
    <cellStyle name="SAPBEXHLevel1 2 18 5" xfId="30242"/>
    <cellStyle name="SAPBEXHLevel1 2 18 5 2" xfId="30243"/>
    <cellStyle name="SAPBEXHLevel1 2 18 6" xfId="30244"/>
    <cellStyle name="SAPBEXHLevel1 2 18 7" xfId="30245"/>
    <cellStyle name="SAPBEXHLevel1 2 18 8" xfId="30246"/>
    <cellStyle name="SAPBEXHLevel1 2 19" xfId="30247"/>
    <cellStyle name="SAPBEXHLevel1 2 19 2" xfId="30248"/>
    <cellStyle name="SAPBEXHLevel1 2 19 2 2" xfId="30249"/>
    <cellStyle name="SAPBEXHLevel1 2 19 2 2 2" xfId="30250"/>
    <cellStyle name="SAPBEXHLevel1 2 19 2 3" xfId="30251"/>
    <cellStyle name="SAPBEXHLevel1 2 19 3" xfId="30252"/>
    <cellStyle name="SAPBEXHLevel1 2 19 3 2" xfId="30253"/>
    <cellStyle name="SAPBEXHLevel1 2 19 4" xfId="30254"/>
    <cellStyle name="SAPBEXHLevel1 2 19 4 2" xfId="30255"/>
    <cellStyle name="SAPBEXHLevel1 2 19 5" xfId="30256"/>
    <cellStyle name="SAPBEXHLevel1 2 19 5 2" xfId="30257"/>
    <cellStyle name="SAPBEXHLevel1 2 19 6" xfId="30258"/>
    <cellStyle name="SAPBEXHLevel1 2 19 7" xfId="30259"/>
    <cellStyle name="SAPBEXHLevel1 2 19 8" xfId="30260"/>
    <cellStyle name="SAPBEXHLevel1 2 2" xfId="30261"/>
    <cellStyle name="SAPBEXHLevel1 2 2 10" xfId="30262"/>
    <cellStyle name="SAPBEXHLevel1 2 2 10 2" xfId="30263"/>
    <cellStyle name="SAPBEXHLevel1 2 2 11" xfId="30264"/>
    <cellStyle name="SAPBEXHLevel1 2 2 12" xfId="30265"/>
    <cellStyle name="SAPBEXHLevel1 2 2 2" xfId="30266"/>
    <cellStyle name="SAPBEXHLevel1 2 2 2 2" xfId="30267"/>
    <cellStyle name="SAPBEXHLevel1 2 2 2 2 2" xfId="30268"/>
    <cellStyle name="SAPBEXHLevel1 2 2 2 2 2 2" xfId="30269"/>
    <cellStyle name="SAPBEXHLevel1 2 2 2 2 3" xfId="30270"/>
    <cellStyle name="SAPBEXHLevel1 2 2 2 3" xfId="30271"/>
    <cellStyle name="SAPBEXHLevel1 2 2 2 3 2" xfId="30272"/>
    <cellStyle name="SAPBEXHLevel1 2 2 2 4" xfId="30273"/>
    <cellStyle name="SAPBEXHLevel1 2 2 2 4 2" xfId="30274"/>
    <cellStyle name="SAPBEXHLevel1 2 2 2 5" xfId="30275"/>
    <cellStyle name="SAPBEXHLevel1 2 2 2 5 2" xfId="30276"/>
    <cellStyle name="SAPBEXHLevel1 2 2 2 6" xfId="30277"/>
    <cellStyle name="SAPBEXHLevel1 2 2 3" xfId="30278"/>
    <cellStyle name="SAPBEXHLevel1 2 2 3 2" xfId="30279"/>
    <cellStyle name="SAPBEXHLevel1 2 2 3 2 2" xfId="30280"/>
    <cellStyle name="SAPBEXHLevel1 2 2 3 2 2 2" xfId="30281"/>
    <cellStyle name="SAPBEXHLevel1 2 2 3 2 3" xfId="30282"/>
    <cellStyle name="SAPBEXHLevel1 2 2 3 3" xfId="30283"/>
    <cellStyle name="SAPBEXHLevel1 2 2 3 3 2" xfId="30284"/>
    <cellStyle name="SAPBEXHLevel1 2 2 3 4" xfId="30285"/>
    <cellStyle name="SAPBEXHLevel1 2 2 3 4 2" xfId="30286"/>
    <cellStyle name="SAPBEXHLevel1 2 2 3 5" xfId="30287"/>
    <cellStyle name="SAPBEXHLevel1 2 2 3 5 2" xfId="30288"/>
    <cellStyle name="SAPBEXHLevel1 2 2 3 6" xfId="30289"/>
    <cellStyle name="SAPBEXHLevel1 2 2 3 7" xfId="30290"/>
    <cellStyle name="SAPBEXHLevel1 2 2 3 8" xfId="30291"/>
    <cellStyle name="SAPBEXHLevel1 2 2 4" xfId="30292"/>
    <cellStyle name="SAPBEXHLevel1 2 2 4 2" xfId="30293"/>
    <cellStyle name="SAPBEXHLevel1 2 2 4 2 2" xfId="30294"/>
    <cellStyle name="SAPBEXHLevel1 2 2 4 2 2 2" xfId="30295"/>
    <cellStyle name="SAPBEXHLevel1 2 2 4 2 3" xfId="30296"/>
    <cellStyle name="SAPBEXHLevel1 2 2 4 3" xfId="30297"/>
    <cellStyle name="SAPBEXHLevel1 2 2 4 3 2" xfId="30298"/>
    <cellStyle name="SAPBEXHLevel1 2 2 4 4" xfId="30299"/>
    <cellStyle name="SAPBEXHLevel1 2 2 4 4 2" xfId="30300"/>
    <cellStyle name="SAPBEXHLevel1 2 2 4 5" xfId="30301"/>
    <cellStyle name="SAPBEXHLevel1 2 2 4 5 2" xfId="30302"/>
    <cellStyle name="SAPBEXHLevel1 2 2 4 6" xfId="30303"/>
    <cellStyle name="SAPBEXHLevel1 2 2 4 7" xfId="30304"/>
    <cellStyle name="SAPBEXHLevel1 2 2 4 8" xfId="30305"/>
    <cellStyle name="SAPBEXHLevel1 2 2 5" xfId="30306"/>
    <cellStyle name="SAPBEXHLevel1 2 2 5 2" xfId="30307"/>
    <cellStyle name="SAPBEXHLevel1 2 2 5 2 2" xfId="30308"/>
    <cellStyle name="SAPBEXHLevel1 2 2 5 3" xfId="30309"/>
    <cellStyle name="SAPBEXHLevel1 2 2 5 4" xfId="30310"/>
    <cellStyle name="SAPBEXHLevel1 2 2 5 5" xfId="30311"/>
    <cellStyle name="SAPBEXHLevel1 2 2 6" xfId="30312"/>
    <cellStyle name="SAPBEXHLevel1 2 2 6 2" xfId="30313"/>
    <cellStyle name="SAPBEXHLevel1 2 2 6 2 2" xfId="30314"/>
    <cellStyle name="SAPBEXHLevel1 2 2 6 3" xfId="30315"/>
    <cellStyle name="SAPBEXHLevel1 2 2 6 4" xfId="30316"/>
    <cellStyle name="SAPBEXHLevel1 2 2 6 5" xfId="30317"/>
    <cellStyle name="SAPBEXHLevel1 2 2 7" xfId="30318"/>
    <cellStyle name="SAPBEXHLevel1 2 2 7 2" xfId="30319"/>
    <cellStyle name="SAPBEXHLevel1 2 2 7 2 2" xfId="30320"/>
    <cellStyle name="SAPBEXHLevel1 2 2 7 3" xfId="30321"/>
    <cellStyle name="SAPBEXHLevel1 2 2 7 4" xfId="30322"/>
    <cellStyle name="SAPBEXHLevel1 2 2 7 5" xfId="30323"/>
    <cellStyle name="SAPBEXHLevel1 2 2 8" xfId="30324"/>
    <cellStyle name="SAPBEXHLevel1 2 2 8 2" xfId="30325"/>
    <cellStyle name="SAPBEXHLevel1 2 2 8 3" xfId="30326"/>
    <cellStyle name="SAPBEXHLevel1 2 2 8 4" xfId="30327"/>
    <cellStyle name="SAPBEXHLevel1 2 2 9" xfId="30328"/>
    <cellStyle name="SAPBEXHLevel1 2 2 9 2" xfId="30329"/>
    <cellStyle name="SAPBEXHLevel1 2 20" xfId="30330"/>
    <cellStyle name="SAPBEXHLevel1 2 20 2" xfId="30331"/>
    <cellStyle name="SAPBEXHLevel1 2 20 2 2" xfId="30332"/>
    <cellStyle name="SAPBEXHLevel1 2 20 2 2 2" xfId="30333"/>
    <cellStyle name="SAPBEXHLevel1 2 20 2 3" xfId="30334"/>
    <cellStyle name="SAPBEXHLevel1 2 20 3" xfId="30335"/>
    <cellStyle name="SAPBEXHLevel1 2 20 3 2" xfId="30336"/>
    <cellStyle name="SAPBEXHLevel1 2 20 4" xfId="30337"/>
    <cellStyle name="SAPBEXHLevel1 2 20 4 2" xfId="30338"/>
    <cellStyle name="SAPBEXHLevel1 2 20 5" xfId="30339"/>
    <cellStyle name="SAPBEXHLevel1 2 20 5 2" xfId="30340"/>
    <cellStyle name="SAPBEXHLevel1 2 20 6" xfId="30341"/>
    <cellStyle name="SAPBEXHLevel1 2 20 7" xfId="30342"/>
    <cellStyle name="SAPBEXHLevel1 2 21" xfId="30343"/>
    <cellStyle name="SAPBEXHLevel1 2 21 2" xfId="30344"/>
    <cellStyle name="SAPBEXHLevel1 2 21 2 2" xfId="30345"/>
    <cellStyle name="SAPBEXHLevel1 2 21 3" xfId="30346"/>
    <cellStyle name="SAPBEXHLevel1 2 21 4" xfId="30347"/>
    <cellStyle name="SAPBEXHLevel1 2 22" xfId="30348"/>
    <cellStyle name="SAPBEXHLevel1 2 22 2" xfId="30349"/>
    <cellStyle name="SAPBEXHLevel1 2 22 2 2" xfId="30350"/>
    <cellStyle name="SAPBEXHLevel1 2 22 3" xfId="30351"/>
    <cellStyle name="SAPBEXHLevel1 2 22 4" xfId="30352"/>
    <cellStyle name="SAPBEXHLevel1 2 22 5" xfId="30353"/>
    <cellStyle name="SAPBEXHLevel1 2 23" xfId="30354"/>
    <cellStyle name="SAPBEXHLevel1 2 23 2" xfId="30355"/>
    <cellStyle name="SAPBEXHLevel1 2 23 2 2" xfId="30356"/>
    <cellStyle name="SAPBEXHLevel1 2 23 3" xfId="30357"/>
    <cellStyle name="SAPBEXHLevel1 2 23 4" xfId="30358"/>
    <cellStyle name="SAPBEXHLevel1 2 23 5" xfId="30359"/>
    <cellStyle name="SAPBEXHLevel1 2 24" xfId="30360"/>
    <cellStyle name="SAPBEXHLevel1 2 24 2" xfId="30361"/>
    <cellStyle name="SAPBEXHLevel1 2 24 3" xfId="30362"/>
    <cellStyle name="SAPBEXHLevel1 2 24 4" xfId="30363"/>
    <cellStyle name="SAPBEXHLevel1 2 25" xfId="30364"/>
    <cellStyle name="SAPBEXHLevel1 2 25 2" xfId="30365"/>
    <cellStyle name="SAPBEXHLevel1 2 26" xfId="30366"/>
    <cellStyle name="SAPBEXHLevel1 2 26 2" xfId="30367"/>
    <cellStyle name="SAPBEXHLevel1 2 27" xfId="30368"/>
    <cellStyle name="SAPBEXHLevel1 2 28" xfId="30369"/>
    <cellStyle name="SAPBEXHLevel1 2 29" xfId="30370"/>
    <cellStyle name="SAPBEXHLevel1 2 3" xfId="30371"/>
    <cellStyle name="SAPBEXHLevel1 2 3 10" xfId="30372"/>
    <cellStyle name="SAPBEXHLevel1 2 3 11" xfId="30373"/>
    <cellStyle name="SAPBEXHLevel1 2 3 2" xfId="30374"/>
    <cellStyle name="SAPBEXHLevel1 2 3 2 2" xfId="30375"/>
    <cellStyle name="SAPBEXHLevel1 2 3 2 2 2" xfId="30376"/>
    <cellStyle name="SAPBEXHLevel1 2 3 2 2 2 2" xfId="30377"/>
    <cellStyle name="SAPBEXHLevel1 2 3 2 2 3" xfId="30378"/>
    <cellStyle name="SAPBEXHLevel1 2 3 2 3" xfId="30379"/>
    <cellStyle name="SAPBEXHLevel1 2 3 2 3 2" xfId="30380"/>
    <cellStyle name="SAPBEXHLevel1 2 3 2 4" xfId="30381"/>
    <cellStyle name="SAPBEXHLevel1 2 3 2 4 2" xfId="30382"/>
    <cellStyle name="SAPBEXHLevel1 2 3 2 5" xfId="30383"/>
    <cellStyle name="SAPBEXHLevel1 2 3 2 5 2" xfId="30384"/>
    <cellStyle name="SAPBEXHLevel1 2 3 2 6" xfId="30385"/>
    <cellStyle name="SAPBEXHLevel1 2 3 3" xfId="30386"/>
    <cellStyle name="SAPBEXHLevel1 2 3 3 2" xfId="30387"/>
    <cellStyle name="SAPBEXHLevel1 2 3 3 2 2" xfId="30388"/>
    <cellStyle name="SAPBEXHLevel1 2 3 3 2 2 2" xfId="30389"/>
    <cellStyle name="SAPBEXHLevel1 2 3 3 2 3" xfId="30390"/>
    <cellStyle name="SAPBEXHLevel1 2 3 3 3" xfId="30391"/>
    <cellStyle name="SAPBEXHLevel1 2 3 3 3 2" xfId="30392"/>
    <cellStyle name="SAPBEXHLevel1 2 3 3 4" xfId="30393"/>
    <cellStyle name="SAPBEXHLevel1 2 3 3 4 2" xfId="30394"/>
    <cellStyle name="SAPBEXHLevel1 2 3 3 5" xfId="30395"/>
    <cellStyle name="SAPBEXHLevel1 2 3 3 5 2" xfId="30396"/>
    <cellStyle name="SAPBEXHLevel1 2 3 3 6" xfId="30397"/>
    <cellStyle name="SAPBEXHLevel1 2 3 3 7" xfId="30398"/>
    <cellStyle name="SAPBEXHLevel1 2 3 3 8" xfId="30399"/>
    <cellStyle name="SAPBEXHLevel1 2 3 4" xfId="30400"/>
    <cellStyle name="SAPBEXHLevel1 2 3 4 2" xfId="30401"/>
    <cellStyle name="SAPBEXHLevel1 2 3 4 2 2" xfId="30402"/>
    <cellStyle name="SAPBEXHLevel1 2 3 4 3" xfId="30403"/>
    <cellStyle name="SAPBEXHLevel1 2 3 4 4" xfId="30404"/>
    <cellStyle name="SAPBEXHLevel1 2 3 4 5" xfId="30405"/>
    <cellStyle name="SAPBEXHLevel1 2 3 5" xfId="30406"/>
    <cellStyle name="SAPBEXHLevel1 2 3 5 2" xfId="30407"/>
    <cellStyle name="SAPBEXHLevel1 2 3 5 2 2" xfId="30408"/>
    <cellStyle name="SAPBEXHLevel1 2 3 5 3" xfId="30409"/>
    <cellStyle name="SAPBEXHLevel1 2 3 5 4" xfId="30410"/>
    <cellStyle name="SAPBEXHLevel1 2 3 5 5" xfId="30411"/>
    <cellStyle name="SAPBEXHLevel1 2 3 6" xfId="30412"/>
    <cellStyle name="SAPBEXHLevel1 2 3 6 2" xfId="30413"/>
    <cellStyle name="SAPBEXHLevel1 2 3 6 2 2" xfId="30414"/>
    <cellStyle name="SAPBEXHLevel1 2 3 6 3" xfId="30415"/>
    <cellStyle name="SAPBEXHLevel1 2 3 6 4" xfId="30416"/>
    <cellStyle name="SAPBEXHLevel1 2 3 6 5" xfId="30417"/>
    <cellStyle name="SAPBEXHLevel1 2 3 7" xfId="30418"/>
    <cellStyle name="SAPBEXHLevel1 2 3 7 2" xfId="30419"/>
    <cellStyle name="SAPBEXHLevel1 2 3 7 3" xfId="30420"/>
    <cellStyle name="SAPBEXHLevel1 2 3 7 4" xfId="30421"/>
    <cellStyle name="SAPBEXHLevel1 2 3 8" xfId="30422"/>
    <cellStyle name="SAPBEXHLevel1 2 3 8 2" xfId="30423"/>
    <cellStyle name="SAPBEXHLevel1 2 3 8 3" xfId="30424"/>
    <cellStyle name="SAPBEXHLevel1 2 3 8 4" xfId="30425"/>
    <cellStyle name="SAPBEXHLevel1 2 3 9" xfId="30426"/>
    <cellStyle name="SAPBEXHLevel1 2 3 9 2" xfId="30427"/>
    <cellStyle name="SAPBEXHLevel1 2 4" xfId="30428"/>
    <cellStyle name="SAPBEXHLevel1 2 4 10" xfId="30429"/>
    <cellStyle name="SAPBEXHLevel1 2 4 11" xfId="30430"/>
    <cellStyle name="SAPBEXHLevel1 2 4 2" xfId="30431"/>
    <cellStyle name="SAPBEXHLevel1 2 4 2 2" xfId="30432"/>
    <cellStyle name="SAPBEXHLevel1 2 4 2 2 2" xfId="30433"/>
    <cellStyle name="SAPBEXHLevel1 2 4 2 2 2 2" xfId="30434"/>
    <cellStyle name="SAPBEXHLevel1 2 4 2 2 3" xfId="30435"/>
    <cellStyle name="SAPBEXHLevel1 2 4 2 3" xfId="30436"/>
    <cellStyle name="SAPBEXHLevel1 2 4 2 3 2" xfId="30437"/>
    <cellStyle name="SAPBEXHLevel1 2 4 2 4" xfId="30438"/>
    <cellStyle name="SAPBEXHLevel1 2 4 2 4 2" xfId="30439"/>
    <cellStyle name="SAPBEXHLevel1 2 4 2 5" xfId="30440"/>
    <cellStyle name="SAPBEXHLevel1 2 4 2 5 2" xfId="30441"/>
    <cellStyle name="SAPBEXHLevel1 2 4 2 6" xfId="30442"/>
    <cellStyle name="SAPBEXHLevel1 2 4 3" xfId="30443"/>
    <cellStyle name="SAPBEXHLevel1 2 4 3 2" xfId="30444"/>
    <cellStyle name="SAPBEXHLevel1 2 4 3 2 2" xfId="30445"/>
    <cellStyle name="SAPBEXHLevel1 2 4 3 2 2 2" xfId="30446"/>
    <cellStyle name="SAPBEXHLevel1 2 4 3 2 3" xfId="30447"/>
    <cellStyle name="SAPBEXHLevel1 2 4 3 3" xfId="30448"/>
    <cellStyle name="SAPBEXHLevel1 2 4 3 3 2" xfId="30449"/>
    <cellStyle name="SAPBEXHLevel1 2 4 3 4" xfId="30450"/>
    <cellStyle name="SAPBEXHLevel1 2 4 3 4 2" xfId="30451"/>
    <cellStyle name="SAPBEXHLevel1 2 4 3 5" xfId="30452"/>
    <cellStyle name="SAPBEXHLevel1 2 4 3 5 2" xfId="30453"/>
    <cellStyle name="SAPBEXHLevel1 2 4 3 6" xfId="30454"/>
    <cellStyle name="SAPBEXHLevel1 2 4 3 7" xfId="30455"/>
    <cellStyle name="SAPBEXHLevel1 2 4 3 8" xfId="30456"/>
    <cellStyle name="SAPBEXHLevel1 2 4 4" xfId="30457"/>
    <cellStyle name="SAPBEXHLevel1 2 4 4 2" xfId="30458"/>
    <cellStyle name="SAPBEXHLevel1 2 4 4 2 2" xfId="30459"/>
    <cellStyle name="SAPBEXHLevel1 2 4 4 3" xfId="30460"/>
    <cellStyle name="SAPBEXHLevel1 2 4 4 4" xfId="30461"/>
    <cellStyle name="SAPBEXHLevel1 2 4 4 5" xfId="30462"/>
    <cellStyle name="SAPBEXHLevel1 2 4 5" xfId="30463"/>
    <cellStyle name="SAPBEXHLevel1 2 4 5 2" xfId="30464"/>
    <cellStyle name="SAPBEXHLevel1 2 4 5 2 2" xfId="30465"/>
    <cellStyle name="SAPBEXHLevel1 2 4 5 3" xfId="30466"/>
    <cellStyle name="SAPBEXHLevel1 2 4 5 4" xfId="30467"/>
    <cellStyle name="SAPBEXHLevel1 2 4 5 5" xfId="30468"/>
    <cellStyle name="SAPBEXHLevel1 2 4 6" xfId="30469"/>
    <cellStyle name="SAPBEXHLevel1 2 4 6 2" xfId="30470"/>
    <cellStyle name="SAPBEXHLevel1 2 4 6 2 2" xfId="30471"/>
    <cellStyle name="SAPBEXHLevel1 2 4 6 3" xfId="30472"/>
    <cellStyle name="SAPBEXHLevel1 2 4 6 4" xfId="30473"/>
    <cellStyle name="SAPBEXHLevel1 2 4 6 5" xfId="30474"/>
    <cellStyle name="SAPBEXHLevel1 2 4 7" xfId="30475"/>
    <cellStyle name="SAPBEXHLevel1 2 4 7 2" xfId="30476"/>
    <cellStyle name="SAPBEXHLevel1 2 4 7 3" xfId="30477"/>
    <cellStyle name="SAPBEXHLevel1 2 4 7 4" xfId="30478"/>
    <cellStyle name="SAPBEXHLevel1 2 4 8" xfId="30479"/>
    <cellStyle name="SAPBEXHLevel1 2 4 8 2" xfId="30480"/>
    <cellStyle name="SAPBEXHLevel1 2 4 8 3" xfId="30481"/>
    <cellStyle name="SAPBEXHLevel1 2 4 8 4" xfId="30482"/>
    <cellStyle name="SAPBEXHLevel1 2 4 9" xfId="30483"/>
    <cellStyle name="SAPBEXHLevel1 2 4 9 2" xfId="30484"/>
    <cellStyle name="SAPBEXHLevel1 2 5" xfId="30485"/>
    <cellStyle name="SAPBEXHLevel1 2 5 10" xfId="30486"/>
    <cellStyle name="SAPBEXHLevel1 2 5 11" xfId="30487"/>
    <cellStyle name="SAPBEXHLevel1 2 5 2" xfId="30488"/>
    <cellStyle name="SAPBEXHLevel1 2 5 2 2" xfId="30489"/>
    <cellStyle name="SAPBEXHLevel1 2 5 2 2 2" xfId="30490"/>
    <cellStyle name="SAPBEXHLevel1 2 5 2 2 2 2" xfId="30491"/>
    <cellStyle name="SAPBEXHLevel1 2 5 2 2 3" xfId="30492"/>
    <cellStyle name="SAPBEXHLevel1 2 5 2 3" xfId="30493"/>
    <cellStyle name="SAPBEXHLevel1 2 5 2 3 2" xfId="30494"/>
    <cellStyle name="SAPBEXHLevel1 2 5 2 4" xfId="30495"/>
    <cellStyle name="SAPBEXHLevel1 2 5 2 4 2" xfId="30496"/>
    <cellStyle name="SAPBEXHLevel1 2 5 2 5" xfId="30497"/>
    <cellStyle name="SAPBEXHLevel1 2 5 2 5 2" xfId="30498"/>
    <cellStyle name="SAPBEXHLevel1 2 5 2 6" xfId="30499"/>
    <cellStyle name="SAPBEXHLevel1 2 5 3" xfId="30500"/>
    <cellStyle name="SAPBEXHLevel1 2 5 3 2" xfId="30501"/>
    <cellStyle name="SAPBEXHLevel1 2 5 3 2 2" xfId="30502"/>
    <cellStyle name="SAPBEXHLevel1 2 5 3 2 2 2" xfId="30503"/>
    <cellStyle name="SAPBEXHLevel1 2 5 3 2 3" xfId="30504"/>
    <cellStyle name="SAPBEXHLevel1 2 5 3 3" xfId="30505"/>
    <cellStyle name="SAPBEXHLevel1 2 5 3 3 2" xfId="30506"/>
    <cellStyle name="SAPBEXHLevel1 2 5 3 4" xfId="30507"/>
    <cellStyle name="SAPBEXHLevel1 2 5 3 4 2" xfId="30508"/>
    <cellStyle name="SAPBEXHLevel1 2 5 3 5" xfId="30509"/>
    <cellStyle name="SAPBEXHLevel1 2 5 3 5 2" xfId="30510"/>
    <cellStyle name="SAPBEXHLevel1 2 5 3 6" xfId="30511"/>
    <cellStyle name="SAPBEXHLevel1 2 5 3 7" xfId="30512"/>
    <cellStyle name="SAPBEXHLevel1 2 5 3 8" xfId="30513"/>
    <cellStyle name="SAPBEXHLevel1 2 5 4" xfId="30514"/>
    <cellStyle name="SAPBEXHLevel1 2 5 4 2" xfId="30515"/>
    <cellStyle name="SAPBEXHLevel1 2 5 4 2 2" xfId="30516"/>
    <cellStyle name="SAPBEXHLevel1 2 5 4 3" xfId="30517"/>
    <cellStyle name="SAPBEXHLevel1 2 5 4 4" xfId="30518"/>
    <cellStyle name="SAPBEXHLevel1 2 5 4 5" xfId="30519"/>
    <cellStyle name="SAPBEXHLevel1 2 5 5" xfId="30520"/>
    <cellStyle name="SAPBEXHLevel1 2 5 5 2" xfId="30521"/>
    <cellStyle name="SAPBEXHLevel1 2 5 5 2 2" xfId="30522"/>
    <cellStyle name="SAPBEXHLevel1 2 5 5 3" xfId="30523"/>
    <cellStyle name="SAPBEXHLevel1 2 5 5 4" xfId="30524"/>
    <cellStyle name="SAPBEXHLevel1 2 5 5 5" xfId="30525"/>
    <cellStyle name="SAPBEXHLevel1 2 5 6" xfId="30526"/>
    <cellStyle name="SAPBEXHLevel1 2 5 6 2" xfId="30527"/>
    <cellStyle name="SAPBEXHLevel1 2 5 6 2 2" xfId="30528"/>
    <cellStyle name="SAPBEXHLevel1 2 5 6 3" xfId="30529"/>
    <cellStyle name="SAPBEXHLevel1 2 5 6 4" xfId="30530"/>
    <cellStyle name="SAPBEXHLevel1 2 5 6 5" xfId="30531"/>
    <cellStyle name="SAPBEXHLevel1 2 5 7" xfId="30532"/>
    <cellStyle name="SAPBEXHLevel1 2 5 7 2" xfId="30533"/>
    <cellStyle name="SAPBEXHLevel1 2 5 7 3" xfId="30534"/>
    <cellStyle name="SAPBEXHLevel1 2 5 7 4" xfId="30535"/>
    <cellStyle name="SAPBEXHLevel1 2 5 8" xfId="30536"/>
    <cellStyle name="SAPBEXHLevel1 2 5 8 2" xfId="30537"/>
    <cellStyle name="SAPBEXHLevel1 2 5 8 3" xfId="30538"/>
    <cellStyle name="SAPBEXHLevel1 2 5 8 4" xfId="30539"/>
    <cellStyle name="SAPBEXHLevel1 2 5 9" xfId="30540"/>
    <cellStyle name="SAPBEXHLevel1 2 5 9 2" xfId="30541"/>
    <cellStyle name="SAPBEXHLevel1 2 6" xfId="30542"/>
    <cellStyle name="SAPBEXHLevel1 2 6 10" xfId="30543"/>
    <cellStyle name="SAPBEXHLevel1 2 6 11" xfId="30544"/>
    <cellStyle name="SAPBEXHLevel1 2 6 2" xfId="30545"/>
    <cellStyle name="SAPBEXHLevel1 2 6 2 2" xfId="30546"/>
    <cellStyle name="SAPBEXHLevel1 2 6 2 2 2" xfId="30547"/>
    <cellStyle name="SAPBEXHLevel1 2 6 2 2 2 2" xfId="30548"/>
    <cellStyle name="SAPBEXHLevel1 2 6 2 2 3" xfId="30549"/>
    <cellStyle name="SAPBEXHLevel1 2 6 2 3" xfId="30550"/>
    <cellStyle name="SAPBEXHLevel1 2 6 2 3 2" xfId="30551"/>
    <cellStyle name="SAPBEXHLevel1 2 6 2 4" xfId="30552"/>
    <cellStyle name="SAPBEXHLevel1 2 6 2 4 2" xfId="30553"/>
    <cellStyle name="SAPBEXHLevel1 2 6 2 5" xfId="30554"/>
    <cellStyle name="SAPBEXHLevel1 2 6 2 5 2" xfId="30555"/>
    <cellStyle name="SAPBEXHLevel1 2 6 2 6" xfId="30556"/>
    <cellStyle name="SAPBEXHLevel1 2 6 3" xfId="30557"/>
    <cellStyle name="SAPBEXHLevel1 2 6 3 2" xfId="30558"/>
    <cellStyle name="SAPBEXHLevel1 2 6 3 2 2" xfId="30559"/>
    <cellStyle name="SAPBEXHLevel1 2 6 3 2 2 2" xfId="30560"/>
    <cellStyle name="SAPBEXHLevel1 2 6 3 2 3" xfId="30561"/>
    <cellStyle name="SAPBEXHLevel1 2 6 3 3" xfId="30562"/>
    <cellStyle name="SAPBEXHLevel1 2 6 3 3 2" xfId="30563"/>
    <cellStyle name="SAPBEXHLevel1 2 6 3 4" xfId="30564"/>
    <cellStyle name="SAPBEXHLevel1 2 6 3 4 2" xfId="30565"/>
    <cellStyle name="SAPBEXHLevel1 2 6 3 5" xfId="30566"/>
    <cellStyle name="SAPBEXHLevel1 2 6 3 5 2" xfId="30567"/>
    <cellStyle name="SAPBEXHLevel1 2 6 3 6" xfId="30568"/>
    <cellStyle name="SAPBEXHLevel1 2 6 3 7" xfId="30569"/>
    <cellStyle name="SAPBEXHLevel1 2 6 3 8" xfId="30570"/>
    <cellStyle name="SAPBEXHLevel1 2 6 4" xfId="30571"/>
    <cellStyle name="SAPBEXHLevel1 2 6 4 2" xfId="30572"/>
    <cellStyle name="SAPBEXHLevel1 2 6 4 2 2" xfId="30573"/>
    <cellStyle name="SAPBEXHLevel1 2 6 4 3" xfId="30574"/>
    <cellStyle name="SAPBEXHLevel1 2 6 4 4" xfId="30575"/>
    <cellStyle name="SAPBEXHLevel1 2 6 4 5" xfId="30576"/>
    <cellStyle name="SAPBEXHLevel1 2 6 5" xfId="30577"/>
    <cellStyle name="SAPBEXHLevel1 2 6 5 2" xfId="30578"/>
    <cellStyle name="SAPBEXHLevel1 2 6 5 2 2" xfId="30579"/>
    <cellStyle name="SAPBEXHLevel1 2 6 5 3" xfId="30580"/>
    <cellStyle name="SAPBEXHLevel1 2 6 5 4" xfId="30581"/>
    <cellStyle name="SAPBEXHLevel1 2 6 5 5" xfId="30582"/>
    <cellStyle name="SAPBEXHLevel1 2 6 6" xfId="30583"/>
    <cellStyle name="SAPBEXHLevel1 2 6 6 2" xfId="30584"/>
    <cellStyle name="SAPBEXHLevel1 2 6 6 2 2" xfId="30585"/>
    <cellStyle name="SAPBEXHLevel1 2 6 6 3" xfId="30586"/>
    <cellStyle name="SAPBEXHLevel1 2 6 6 4" xfId="30587"/>
    <cellStyle name="SAPBEXHLevel1 2 6 6 5" xfId="30588"/>
    <cellStyle name="SAPBEXHLevel1 2 6 7" xfId="30589"/>
    <cellStyle name="SAPBEXHLevel1 2 6 7 2" xfId="30590"/>
    <cellStyle name="SAPBEXHLevel1 2 6 7 3" xfId="30591"/>
    <cellStyle name="SAPBEXHLevel1 2 6 7 4" xfId="30592"/>
    <cellStyle name="SAPBEXHLevel1 2 6 8" xfId="30593"/>
    <cellStyle name="SAPBEXHLevel1 2 6 8 2" xfId="30594"/>
    <cellStyle name="SAPBEXHLevel1 2 6 8 3" xfId="30595"/>
    <cellStyle name="SAPBEXHLevel1 2 6 8 4" xfId="30596"/>
    <cellStyle name="SAPBEXHLevel1 2 6 9" xfId="30597"/>
    <cellStyle name="SAPBEXHLevel1 2 6 9 2" xfId="30598"/>
    <cellStyle name="SAPBEXHLevel1 2 7" xfId="30599"/>
    <cellStyle name="SAPBEXHLevel1 2 7 10" xfId="30600"/>
    <cellStyle name="SAPBEXHLevel1 2 7 11" xfId="30601"/>
    <cellStyle name="SAPBEXHLevel1 2 7 2" xfId="30602"/>
    <cellStyle name="SAPBEXHLevel1 2 7 2 2" xfId="30603"/>
    <cellStyle name="SAPBEXHLevel1 2 7 2 2 2" xfId="30604"/>
    <cellStyle name="SAPBEXHLevel1 2 7 2 2 2 2" xfId="30605"/>
    <cellStyle name="SAPBEXHLevel1 2 7 2 2 3" xfId="30606"/>
    <cellStyle name="SAPBEXHLevel1 2 7 2 3" xfId="30607"/>
    <cellStyle name="SAPBEXHLevel1 2 7 2 3 2" xfId="30608"/>
    <cellStyle name="SAPBEXHLevel1 2 7 2 4" xfId="30609"/>
    <cellStyle name="SAPBEXHLevel1 2 7 2 4 2" xfId="30610"/>
    <cellStyle name="SAPBEXHLevel1 2 7 2 5" xfId="30611"/>
    <cellStyle name="SAPBEXHLevel1 2 7 2 5 2" xfId="30612"/>
    <cellStyle name="SAPBEXHLevel1 2 7 2 6" xfId="30613"/>
    <cellStyle name="SAPBEXHLevel1 2 7 3" xfId="30614"/>
    <cellStyle name="SAPBEXHLevel1 2 7 3 2" xfId="30615"/>
    <cellStyle name="SAPBEXHLevel1 2 7 3 2 2" xfId="30616"/>
    <cellStyle name="SAPBEXHLevel1 2 7 3 2 2 2" xfId="30617"/>
    <cellStyle name="SAPBEXHLevel1 2 7 3 2 3" xfId="30618"/>
    <cellStyle name="SAPBEXHLevel1 2 7 3 3" xfId="30619"/>
    <cellStyle name="SAPBEXHLevel1 2 7 3 3 2" xfId="30620"/>
    <cellStyle name="SAPBEXHLevel1 2 7 3 4" xfId="30621"/>
    <cellStyle name="SAPBEXHLevel1 2 7 3 4 2" xfId="30622"/>
    <cellStyle name="SAPBEXHLevel1 2 7 3 5" xfId="30623"/>
    <cellStyle name="SAPBEXHLevel1 2 7 3 5 2" xfId="30624"/>
    <cellStyle name="SAPBEXHLevel1 2 7 3 6" xfId="30625"/>
    <cellStyle name="SAPBEXHLevel1 2 7 3 7" xfId="30626"/>
    <cellStyle name="SAPBEXHLevel1 2 7 3 8" xfId="30627"/>
    <cellStyle name="SAPBEXHLevel1 2 7 4" xfId="30628"/>
    <cellStyle name="SAPBEXHLevel1 2 7 4 2" xfId="30629"/>
    <cellStyle name="SAPBEXHLevel1 2 7 4 2 2" xfId="30630"/>
    <cellStyle name="SAPBEXHLevel1 2 7 4 3" xfId="30631"/>
    <cellStyle name="SAPBEXHLevel1 2 7 4 4" xfId="30632"/>
    <cellStyle name="SAPBEXHLevel1 2 7 4 5" xfId="30633"/>
    <cellStyle name="SAPBEXHLevel1 2 7 5" xfId="30634"/>
    <cellStyle name="SAPBEXHLevel1 2 7 5 2" xfId="30635"/>
    <cellStyle name="SAPBEXHLevel1 2 7 5 2 2" xfId="30636"/>
    <cellStyle name="SAPBEXHLevel1 2 7 5 3" xfId="30637"/>
    <cellStyle name="SAPBEXHLevel1 2 7 5 4" xfId="30638"/>
    <cellStyle name="SAPBEXHLevel1 2 7 5 5" xfId="30639"/>
    <cellStyle name="SAPBEXHLevel1 2 7 6" xfId="30640"/>
    <cellStyle name="SAPBEXHLevel1 2 7 6 2" xfId="30641"/>
    <cellStyle name="SAPBEXHLevel1 2 7 6 2 2" xfId="30642"/>
    <cellStyle name="SAPBEXHLevel1 2 7 6 3" xfId="30643"/>
    <cellStyle name="SAPBEXHLevel1 2 7 6 4" xfId="30644"/>
    <cellStyle name="SAPBEXHLevel1 2 7 6 5" xfId="30645"/>
    <cellStyle name="SAPBEXHLevel1 2 7 7" xfId="30646"/>
    <cellStyle name="SAPBEXHLevel1 2 7 7 2" xfId="30647"/>
    <cellStyle name="SAPBEXHLevel1 2 7 7 3" xfId="30648"/>
    <cellStyle name="SAPBEXHLevel1 2 7 7 4" xfId="30649"/>
    <cellStyle name="SAPBEXHLevel1 2 7 8" xfId="30650"/>
    <cellStyle name="SAPBEXHLevel1 2 7 8 2" xfId="30651"/>
    <cellStyle name="SAPBEXHLevel1 2 7 8 3" xfId="30652"/>
    <cellStyle name="SAPBEXHLevel1 2 7 8 4" xfId="30653"/>
    <cellStyle name="SAPBEXHLevel1 2 7 9" xfId="30654"/>
    <cellStyle name="SAPBEXHLevel1 2 7 9 2" xfId="30655"/>
    <cellStyle name="SAPBEXHLevel1 2 8" xfId="30656"/>
    <cellStyle name="SAPBEXHLevel1 2 8 10" xfId="30657"/>
    <cellStyle name="SAPBEXHLevel1 2 8 11" xfId="30658"/>
    <cellStyle name="SAPBEXHLevel1 2 8 2" xfId="30659"/>
    <cellStyle name="SAPBEXHLevel1 2 8 2 2" xfId="30660"/>
    <cellStyle name="SAPBEXHLevel1 2 8 2 2 2" xfId="30661"/>
    <cellStyle name="SAPBEXHLevel1 2 8 2 2 2 2" xfId="30662"/>
    <cellStyle name="SAPBEXHLevel1 2 8 2 2 3" xfId="30663"/>
    <cellStyle name="SAPBEXHLevel1 2 8 2 3" xfId="30664"/>
    <cellStyle name="SAPBEXHLevel1 2 8 2 3 2" xfId="30665"/>
    <cellStyle name="SAPBEXHLevel1 2 8 2 4" xfId="30666"/>
    <cellStyle name="SAPBEXHLevel1 2 8 2 4 2" xfId="30667"/>
    <cellStyle name="SAPBEXHLevel1 2 8 2 5" xfId="30668"/>
    <cellStyle name="SAPBEXHLevel1 2 8 2 5 2" xfId="30669"/>
    <cellStyle name="SAPBEXHLevel1 2 8 2 6" xfId="30670"/>
    <cellStyle name="SAPBEXHLevel1 2 8 3" xfId="30671"/>
    <cellStyle name="SAPBEXHLevel1 2 8 3 2" xfId="30672"/>
    <cellStyle name="SAPBEXHLevel1 2 8 3 2 2" xfId="30673"/>
    <cellStyle name="SAPBEXHLevel1 2 8 3 2 2 2" xfId="30674"/>
    <cellStyle name="SAPBEXHLevel1 2 8 3 2 3" xfId="30675"/>
    <cellStyle name="SAPBEXHLevel1 2 8 3 3" xfId="30676"/>
    <cellStyle name="SAPBEXHLevel1 2 8 3 3 2" xfId="30677"/>
    <cellStyle name="SAPBEXHLevel1 2 8 3 4" xfId="30678"/>
    <cellStyle name="SAPBEXHLevel1 2 8 3 4 2" xfId="30679"/>
    <cellStyle name="SAPBEXHLevel1 2 8 3 5" xfId="30680"/>
    <cellStyle name="SAPBEXHLevel1 2 8 3 5 2" xfId="30681"/>
    <cellStyle name="SAPBEXHLevel1 2 8 3 6" xfId="30682"/>
    <cellStyle name="SAPBEXHLevel1 2 8 3 7" xfId="30683"/>
    <cellStyle name="SAPBEXHLevel1 2 8 3 8" xfId="30684"/>
    <cellStyle name="SAPBEXHLevel1 2 8 4" xfId="30685"/>
    <cellStyle name="SAPBEXHLevel1 2 8 4 2" xfId="30686"/>
    <cellStyle name="SAPBEXHLevel1 2 8 4 2 2" xfId="30687"/>
    <cellStyle name="SAPBEXHLevel1 2 8 4 3" xfId="30688"/>
    <cellStyle name="SAPBEXHLevel1 2 8 4 4" xfId="30689"/>
    <cellStyle name="SAPBEXHLevel1 2 8 4 5" xfId="30690"/>
    <cellStyle name="SAPBEXHLevel1 2 8 5" xfId="30691"/>
    <cellStyle name="SAPBEXHLevel1 2 8 5 2" xfId="30692"/>
    <cellStyle name="SAPBEXHLevel1 2 8 5 2 2" xfId="30693"/>
    <cellStyle name="SAPBEXHLevel1 2 8 5 3" xfId="30694"/>
    <cellStyle name="SAPBEXHLevel1 2 8 5 4" xfId="30695"/>
    <cellStyle name="SAPBEXHLevel1 2 8 5 5" xfId="30696"/>
    <cellStyle name="SAPBEXHLevel1 2 8 6" xfId="30697"/>
    <cellStyle name="SAPBEXHLevel1 2 8 6 2" xfId="30698"/>
    <cellStyle name="SAPBEXHLevel1 2 8 6 2 2" xfId="30699"/>
    <cellStyle name="SAPBEXHLevel1 2 8 6 3" xfId="30700"/>
    <cellStyle name="SAPBEXHLevel1 2 8 6 4" xfId="30701"/>
    <cellStyle name="SAPBEXHLevel1 2 8 6 5" xfId="30702"/>
    <cellStyle name="SAPBEXHLevel1 2 8 7" xfId="30703"/>
    <cellStyle name="SAPBEXHLevel1 2 8 7 2" xfId="30704"/>
    <cellStyle name="SAPBEXHLevel1 2 8 7 3" xfId="30705"/>
    <cellStyle name="SAPBEXHLevel1 2 8 7 4" xfId="30706"/>
    <cellStyle name="SAPBEXHLevel1 2 8 8" xfId="30707"/>
    <cellStyle name="SAPBEXHLevel1 2 8 8 2" xfId="30708"/>
    <cellStyle name="SAPBEXHLevel1 2 8 8 3" xfId="30709"/>
    <cellStyle name="SAPBEXHLevel1 2 8 8 4" xfId="30710"/>
    <cellStyle name="SAPBEXHLevel1 2 8 9" xfId="30711"/>
    <cellStyle name="SAPBEXHLevel1 2 8 9 2" xfId="30712"/>
    <cellStyle name="SAPBEXHLevel1 2 9" xfId="30713"/>
    <cellStyle name="SAPBEXHLevel1 2 9 10" xfId="30714"/>
    <cellStyle name="SAPBEXHLevel1 2 9 11" xfId="30715"/>
    <cellStyle name="SAPBEXHLevel1 2 9 2" xfId="30716"/>
    <cellStyle name="SAPBEXHLevel1 2 9 2 2" xfId="30717"/>
    <cellStyle name="SAPBEXHLevel1 2 9 2 2 2" xfId="30718"/>
    <cellStyle name="SAPBEXHLevel1 2 9 2 2 2 2" xfId="30719"/>
    <cellStyle name="SAPBEXHLevel1 2 9 2 2 3" xfId="30720"/>
    <cellStyle name="SAPBEXHLevel1 2 9 2 3" xfId="30721"/>
    <cellStyle name="SAPBEXHLevel1 2 9 2 3 2" xfId="30722"/>
    <cellStyle name="SAPBEXHLevel1 2 9 2 4" xfId="30723"/>
    <cellStyle name="SAPBEXHLevel1 2 9 2 4 2" xfId="30724"/>
    <cellStyle name="SAPBEXHLevel1 2 9 2 5" xfId="30725"/>
    <cellStyle name="SAPBEXHLevel1 2 9 2 5 2" xfId="30726"/>
    <cellStyle name="SAPBEXHLevel1 2 9 2 6" xfId="30727"/>
    <cellStyle name="SAPBEXHLevel1 2 9 3" xfId="30728"/>
    <cellStyle name="SAPBEXHLevel1 2 9 3 2" xfId="30729"/>
    <cellStyle name="SAPBEXHLevel1 2 9 3 2 2" xfId="30730"/>
    <cellStyle name="SAPBEXHLevel1 2 9 3 2 2 2" xfId="30731"/>
    <cellStyle name="SAPBEXHLevel1 2 9 3 2 3" xfId="30732"/>
    <cellStyle name="SAPBEXHLevel1 2 9 3 3" xfId="30733"/>
    <cellStyle name="SAPBEXHLevel1 2 9 3 3 2" xfId="30734"/>
    <cellStyle name="SAPBEXHLevel1 2 9 3 4" xfId="30735"/>
    <cellStyle name="SAPBEXHLevel1 2 9 3 4 2" xfId="30736"/>
    <cellStyle name="SAPBEXHLevel1 2 9 3 5" xfId="30737"/>
    <cellStyle name="SAPBEXHLevel1 2 9 3 5 2" xfId="30738"/>
    <cellStyle name="SAPBEXHLevel1 2 9 3 6" xfId="30739"/>
    <cellStyle name="SAPBEXHLevel1 2 9 3 7" xfId="30740"/>
    <cellStyle name="SAPBEXHLevel1 2 9 3 8" xfId="30741"/>
    <cellStyle name="SAPBEXHLevel1 2 9 4" xfId="30742"/>
    <cellStyle name="SAPBEXHLevel1 2 9 4 2" xfId="30743"/>
    <cellStyle name="SAPBEXHLevel1 2 9 4 2 2" xfId="30744"/>
    <cellStyle name="SAPBEXHLevel1 2 9 4 3" xfId="30745"/>
    <cellStyle name="SAPBEXHLevel1 2 9 4 4" xfId="30746"/>
    <cellStyle name="SAPBEXHLevel1 2 9 4 5" xfId="30747"/>
    <cellStyle name="SAPBEXHLevel1 2 9 5" xfId="30748"/>
    <cellStyle name="SAPBEXHLevel1 2 9 5 2" xfId="30749"/>
    <cellStyle name="SAPBEXHLevel1 2 9 5 2 2" xfId="30750"/>
    <cellStyle name="SAPBEXHLevel1 2 9 5 3" xfId="30751"/>
    <cellStyle name="SAPBEXHLevel1 2 9 5 4" xfId="30752"/>
    <cellStyle name="SAPBEXHLevel1 2 9 5 5" xfId="30753"/>
    <cellStyle name="SAPBEXHLevel1 2 9 6" xfId="30754"/>
    <cellStyle name="SAPBEXHLevel1 2 9 6 2" xfId="30755"/>
    <cellStyle name="SAPBEXHLevel1 2 9 6 2 2" xfId="30756"/>
    <cellStyle name="SAPBEXHLevel1 2 9 6 3" xfId="30757"/>
    <cellStyle name="SAPBEXHLevel1 2 9 6 4" xfId="30758"/>
    <cellStyle name="SAPBEXHLevel1 2 9 6 5" xfId="30759"/>
    <cellStyle name="SAPBEXHLevel1 2 9 7" xfId="30760"/>
    <cellStyle name="SAPBEXHLevel1 2 9 7 2" xfId="30761"/>
    <cellStyle name="SAPBEXHLevel1 2 9 7 3" xfId="30762"/>
    <cellStyle name="SAPBEXHLevel1 2 9 7 4" xfId="30763"/>
    <cellStyle name="SAPBEXHLevel1 2 9 8" xfId="30764"/>
    <cellStyle name="SAPBEXHLevel1 2 9 8 2" xfId="30765"/>
    <cellStyle name="SAPBEXHLevel1 2 9 8 3" xfId="30766"/>
    <cellStyle name="SAPBEXHLevel1 2 9 8 4" xfId="30767"/>
    <cellStyle name="SAPBEXHLevel1 2 9 9" xfId="30768"/>
    <cellStyle name="SAPBEXHLevel1 2 9 9 2" xfId="30769"/>
    <cellStyle name="SAPBEXHLevel1 2_20120313_final_participating_bonds_mar2012_interest_calc" xfId="30770"/>
    <cellStyle name="SAPBEXHLevel1 20" xfId="30771"/>
    <cellStyle name="SAPBEXHLevel1 3" xfId="30772"/>
    <cellStyle name="SAPBEXHLevel1 3 10" xfId="30773"/>
    <cellStyle name="SAPBEXHLevel1 3 10 2" xfId="30774"/>
    <cellStyle name="SAPBEXHLevel1 3 11" xfId="30775"/>
    <cellStyle name="SAPBEXHLevel1 3 12" xfId="30776"/>
    <cellStyle name="SAPBEXHLevel1 3 2" xfId="30777"/>
    <cellStyle name="SAPBEXHLevel1 3 2 2" xfId="30778"/>
    <cellStyle name="SAPBEXHLevel1 3 2 2 2" xfId="30779"/>
    <cellStyle name="SAPBEXHLevel1 3 2 2 2 2" xfId="30780"/>
    <cellStyle name="SAPBEXHLevel1 3 2 2 3" xfId="30781"/>
    <cellStyle name="SAPBEXHLevel1 3 2 3" xfId="30782"/>
    <cellStyle name="SAPBEXHLevel1 3 2 3 2" xfId="30783"/>
    <cellStyle name="SAPBEXHLevel1 3 2 4" xfId="30784"/>
    <cellStyle name="SAPBEXHLevel1 3 2 4 2" xfId="30785"/>
    <cellStyle name="SAPBEXHLevel1 3 2 5" xfId="30786"/>
    <cellStyle name="SAPBEXHLevel1 3 2 5 2" xfId="30787"/>
    <cellStyle name="SAPBEXHLevel1 3 2 6" xfId="30788"/>
    <cellStyle name="SAPBEXHLevel1 3 3" xfId="30789"/>
    <cellStyle name="SAPBEXHLevel1 3 3 2" xfId="30790"/>
    <cellStyle name="SAPBEXHLevel1 3 3 2 2" xfId="30791"/>
    <cellStyle name="SAPBEXHLevel1 3 3 2 2 2" xfId="30792"/>
    <cellStyle name="SAPBEXHLevel1 3 3 2 3" xfId="30793"/>
    <cellStyle name="SAPBEXHLevel1 3 3 3" xfId="30794"/>
    <cellStyle name="SAPBEXHLevel1 3 3 3 2" xfId="30795"/>
    <cellStyle name="SAPBEXHLevel1 3 3 4" xfId="30796"/>
    <cellStyle name="SAPBEXHLevel1 3 3 4 2" xfId="30797"/>
    <cellStyle name="SAPBEXHLevel1 3 3 5" xfId="30798"/>
    <cellStyle name="SAPBEXHLevel1 3 3 5 2" xfId="30799"/>
    <cellStyle name="SAPBEXHLevel1 3 3 6" xfId="30800"/>
    <cellStyle name="SAPBEXHLevel1 3 3 7" xfId="30801"/>
    <cellStyle name="SAPBEXHLevel1 3 3 8" xfId="30802"/>
    <cellStyle name="SAPBEXHLevel1 3 4" xfId="30803"/>
    <cellStyle name="SAPBEXHLevel1 3 4 2" xfId="30804"/>
    <cellStyle name="SAPBEXHLevel1 3 4 2 2" xfId="30805"/>
    <cellStyle name="SAPBEXHLevel1 3 4 2 2 2" xfId="30806"/>
    <cellStyle name="SAPBEXHLevel1 3 4 2 3" xfId="30807"/>
    <cellStyle name="SAPBEXHLevel1 3 4 3" xfId="30808"/>
    <cellStyle name="SAPBEXHLevel1 3 4 3 2" xfId="30809"/>
    <cellStyle name="SAPBEXHLevel1 3 4 4" xfId="30810"/>
    <cellStyle name="SAPBEXHLevel1 3 4 4 2" xfId="30811"/>
    <cellStyle name="SAPBEXHLevel1 3 4 5" xfId="30812"/>
    <cellStyle name="SAPBEXHLevel1 3 4 5 2" xfId="30813"/>
    <cellStyle name="SAPBEXHLevel1 3 4 6" xfId="30814"/>
    <cellStyle name="SAPBEXHLevel1 3 4 7" xfId="30815"/>
    <cellStyle name="SAPBEXHLevel1 3 4 8" xfId="30816"/>
    <cellStyle name="SAPBEXHLevel1 3 5" xfId="30817"/>
    <cellStyle name="SAPBEXHLevel1 3 5 2" xfId="30818"/>
    <cellStyle name="SAPBEXHLevel1 3 5 2 2" xfId="30819"/>
    <cellStyle name="SAPBEXHLevel1 3 5 3" xfId="30820"/>
    <cellStyle name="SAPBEXHLevel1 3 5 4" xfId="30821"/>
    <cellStyle name="SAPBEXHLevel1 3 5 5" xfId="30822"/>
    <cellStyle name="SAPBEXHLevel1 3 6" xfId="30823"/>
    <cellStyle name="SAPBEXHLevel1 3 6 2" xfId="30824"/>
    <cellStyle name="SAPBEXHLevel1 3 6 2 2" xfId="30825"/>
    <cellStyle name="SAPBEXHLevel1 3 6 3" xfId="30826"/>
    <cellStyle name="SAPBEXHLevel1 3 6 4" xfId="30827"/>
    <cellStyle name="SAPBEXHLevel1 3 6 5" xfId="30828"/>
    <cellStyle name="SAPBEXHLevel1 3 7" xfId="30829"/>
    <cellStyle name="SAPBEXHLevel1 3 7 2" xfId="30830"/>
    <cellStyle name="SAPBEXHLevel1 3 7 2 2" xfId="30831"/>
    <cellStyle name="SAPBEXHLevel1 3 7 3" xfId="30832"/>
    <cellStyle name="SAPBEXHLevel1 3 7 4" xfId="30833"/>
    <cellStyle name="SAPBEXHLevel1 3 7 5" xfId="30834"/>
    <cellStyle name="SAPBEXHLevel1 3 8" xfId="30835"/>
    <cellStyle name="SAPBEXHLevel1 3 8 2" xfId="30836"/>
    <cellStyle name="SAPBEXHLevel1 3 8 3" xfId="30837"/>
    <cellStyle name="SAPBEXHLevel1 3 8 4" xfId="30838"/>
    <cellStyle name="SAPBEXHLevel1 3 9" xfId="30839"/>
    <cellStyle name="SAPBEXHLevel1 3 9 2" xfId="30840"/>
    <cellStyle name="SAPBEXHLevel1 4" xfId="30841"/>
    <cellStyle name="SAPBEXHLevel1 4 10" xfId="30842"/>
    <cellStyle name="SAPBEXHLevel1 4 11" xfId="30843"/>
    <cellStyle name="SAPBEXHLevel1 4 2" xfId="30844"/>
    <cellStyle name="SAPBEXHLevel1 4 2 2" xfId="30845"/>
    <cellStyle name="SAPBEXHLevel1 4 2 2 2" xfId="30846"/>
    <cellStyle name="SAPBEXHLevel1 4 2 2 2 2" xfId="30847"/>
    <cellStyle name="SAPBEXHLevel1 4 2 2 3" xfId="30848"/>
    <cellStyle name="SAPBEXHLevel1 4 2 3" xfId="30849"/>
    <cellStyle name="SAPBEXHLevel1 4 2 3 2" xfId="30850"/>
    <cellStyle name="SAPBEXHLevel1 4 2 4" xfId="30851"/>
    <cellStyle name="SAPBEXHLevel1 4 2 4 2" xfId="30852"/>
    <cellStyle name="SAPBEXHLevel1 4 2 5" xfId="30853"/>
    <cellStyle name="SAPBEXHLevel1 4 2 5 2" xfId="30854"/>
    <cellStyle name="SAPBEXHLevel1 4 2 6" xfId="30855"/>
    <cellStyle name="SAPBEXHLevel1 4 3" xfId="30856"/>
    <cellStyle name="SAPBEXHLevel1 4 3 2" xfId="30857"/>
    <cellStyle name="SAPBEXHLevel1 4 3 2 2" xfId="30858"/>
    <cellStyle name="SAPBEXHLevel1 4 3 2 2 2" xfId="30859"/>
    <cellStyle name="SAPBEXHLevel1 4 3 2 3" xfId="30860"/>
    <cellStyle name="SAPBEXHLevel1 4 3 3" xfId="30861"/>
    <cellStyle name="SAPBEXHLevel1 4 3 3 2" xfId="30862"/>
    <cellStyle name="SAPBEXHLevel1 4 3 4" xfId="30863"/>
    <cellStyle name="SAPBEXHLevel1 4 3 4 2" xfId="30864"/>
    <cellStyle name="SAPBEXHLevel1 4 3 5" xfId="30865"/>
    <cellStyle name="SAPBEXHLevel1 4 3 5 2" xfId="30866"/>
    <cellStyle name="SAPBEXHLevel1 4 3 6" xfId="30867"/>
    <cellStyle name="SAPBEXHLevel1 4 3 7" xfId="30868"/>
    <cellStyle name="SAPBEXHLevel1 4 3 8" xfId="30869"/>
    <cellStyle name="SAPBEXHLevel1 4 4" xfId="30870"/>
    <cellStyle name="SAPBEXHLevel1 4 4 2" xfId="30871"/>
    <cellStyle name="SAPBEXHLevel1 4 4 2 2" xfId="30872"/>
    <cellStyle name="SAPBEXHLevel1 4 4 3" xfId="30873"/>
    <cellStyle name="SAPBEXHLevel1 4 4 4" xfId="30874"/>
    <cellStyle name="SAPBEXHLevel1 4 4 5" xfId="30875"/>
    <cellStyle name="SAPBEXHLevel1 4 5" xfId="30876"/>
    <cellStyle name="SAPBEXHLevel1 4 5 2" xfId="30877"/>
    <cellStyle name="SAPBEXHLevel1 4 5 2 2" xfId="30878"/>
    <cellStyle name="SAPBEXHLevel1 4 5 3" xfId="30879"/>
    <cellStyle name="SAPBEXHLevel1 4 5 4" xfId="30880"/>
    <cellStyle name="SAPBEXHLevel1 4 5 5" xfId="30881"/>
    <cellStyle name="SAPBEXHLevel1 4 6" xfId="30882"/>
    <cellStyle name="SAPBEXHLevel1 4 6 2" xfId="30883"/>
    <cellStyle name="SAPBEXHLevel1 4 6 2 2" xfId="30884"/>
    <cellStyle name="SAPBEXHLevel1 4 6 3" xfId="30885"/>
    <cellStyle name="SAPBEXHLevel1 4 6 4" xfId="30886"/>
    <cellStyle name="SAPBEXHLevel1 4 6 5" xfId="30887"/>
    <cellStyle name="SAPBEXHLevel1 4 7" xfId="30888"/>
    <cellStyle name="SAPBEXHLevel1 4 7 2" xfId="30889"/>
    <cellStyle name="SAPBEXHLevel1 4 7 3" xfId="30890"/>
    <cellStyle name="SAPBEXHLevel1 4 7 4" xfId="30891"/>
    <cellStyle name="SAPBEXHLevel1 4 8" xfId="30892"/>
    <cellStyle name="SAPBEXHLevel1 4 8 2" xfId="30893"/>
    <cellStyle name="SAPBEXHLevel1 4 8 3" xfId="30894"/>
    <cellStyle name="SAPBEXHLevel1 4 8 4" xfId="30895"/>
    <cellStyle name="SAPBEXHLevel1 4 9" xfId="30896"/>
    <cellStyle name="SAPBEXHLevel1 4 9 2" xfId="30897"/>
    <cellStyle name="SAPBEXHLevel1 5" xfId="30898"/>
    <cellStyle name="SAPBEXHLevel1 5 10" xfId="30899"/>
    <cellStyle name="SAPBEXHLevel1 5 11" xfId="30900"/>
    <cellStyle name="SAPBEXHLevel1 5 2" xfId="30901"/>
    <cellStyle name="SAPBEXHLevel1 5 2 2" xfId="30902"/>
    <cellStyle name="SAPBEXHLevel1 5 2 2 2" xfId="30903"/>
    <cellStyle name="SAPBEXHLevel1 5 2 2 2 2" xfId="30904"/>
    <cellStyle name="SAPBEXHLevel1 5 2 2 3" xfId="30905"/>
    <cellStyle name="SAPBEXHLevel1 5 2 3" xfId="30906"/>
    <cellStyle name="SAPBEXHLevel1 5 2 3 2" xfId="30907"/>
    <cellStyle name="SAPBEXHLevel1 5 2 4" xfId="30908"/>
    <cellStyle name="SAPBEXHLevel1 5 2 4 2" xfId="30909"/>
    <cellStyle name="SAPBEXHLevel1 5 2 5" xfId="30910"/>
    <cellStyle name="SAPBEXHLevel1 5 2 5 2" xfId="30911"/>
    <cellStyle name="SAPBEXHLevel1 5 2 6" xfId="30912"/>
    <cellStyle name="SAPBEXHLevel1 5 3" xfId="30913"/>
    <cellStyle name="SAPBEXHLevel1 5 3 2" xfId="30914"/>
    <cellStyle name="SAPBEXHLevel1 5 3 2 2" xfId="30915"/>
    <cellStyle name="SAPBEXHLevel1 5 3 2 2 2" xfId="30916"/>
    <cellStyle name="SAPBEXHLevel1 5 3 2 3" xfId="30917"/>
    <cellStyle name="SAPBEXHLevel1 5 3 3" xfId="30918"/>
    <cellStyle name="SAPBEXHLevel1 5 3 3 2" xfId="30919"/>
    <cellStyle name="SAPBEXHLevel1 5 3 4" xfId="30920"/>
    <cellStyle name="SAPBEXHLevel1 5 3 4 2" xfId="30921"/>
    <cellStyle name="SAPBEXHLevel1 5 3 5" xfId="30922"/>
    <cellStyle name="SAPBEXHLevel1 5 3 5 2" xfId="30923"/>
    <cellStyle name="SAPBEXHLevel1 5 3 6" xfId="30924"/>
    <cellStyle name="SAPBEXHLevel1 5 3 7" xfId="30925"/>
    <cellStyle name="SAPBEXHLevel1 5 3 8" xfId="30926"/>
    <cellStyle name="SAPBEXHLevel1 5 4" xfId="30927"/>
    <cellStyle name="SAPBEXHLevel1 5 4 2" xfId="30928"/>
    <cellStyle name="SAPBEXHLevel1 5 4 2 2" xfId="30929"/>
    <cellStyle name="SAPBEXHLevel1 5 4 3" xfId="30930"/>
    <cellStyle name="SAPBEXHLevel1 5 4 4" xfId="30931"/>
    <cellStyle name="SAPBEXHLevel1 5 4 5" xfId="30932"/>
    <cellStyle name="SAPBEXHLevel1 5 5" xfId="30933"/>
    <cellStyle name="SAPBEXHLevel1 5 5 2" xfId="30934"/>
    <cellStyle name="SAPBEXHLevel1 5 5 2 2" xfId="30935"/>
    <cellStyle name="SAPBEXHLevel1 5 5 3" xfId="30936"/>
    <cellStyle name="SAPBEXHLevel1 5 5 4" xfId="30937"/>
    <cellStyle name="SAPBEXHLevel1 5 5 5" xfId="30938"/>
    <cellStyle name="SAPBEXHLevel1 5 6" xfId="30939"/>
    <cellStyle name="SAPBEXHLevel1 5 6 2" xfId="30940"/>
    <cellStyle name="SAPBEXHLevel1 5 6 2 2" xfId="30941"/>
    <cellStyle name="SAPBEXHLevel1 5 6 3" xfId="30942"/>
    <cellStyle name="SAPBEXHLevel1 5 6 4" xfId="30943"/>
    <cellStyle name="SAPBEXHLevel1 5 6 5" xfId="30944"/>
    <cellStyle name="SAPBEXHLevel1 5 7" xfId="30945"/>
    <cellStyle name="SAPBEXHLevel1 5 7 2" xfId="30946"/>
    <cellStyle name="SAPBEXHLevel1 5 7 3" xfId="30947"/>
    <cellStyle name="SAPBEXHLevel1 5 7 4" xfId="30948"/>
    <cellStyle name="SAPBEXHLevel1 5 8" xfId="30949"/>
    <cellStyle name="SAPBEXHLevel1 5 8 2" xfId="30950"/>
    <cellStyle name="SAPBEXHLevel1 5 8 3" xfId="30951"/>
    <cellStyle name="SAPBEXHLevel1 5 8 4" xfId="30952"/>
    <cellStyle name="SAPBEXHLevel1 5 9" xfId="30953"/>
    <cellStyle name="SAPBEXHLevel1 5 9 2" xfId="30954"/>
    <cellStyle name="SAPBEXHLevel1 6" xfId="30955"/>
    <cellStyle name="SAPBEXHLevel1 6 10" xfId="30956"/>
    <cellStyle name="SAPBEXHLevel1 6 11" xfId="30957"/>
    <cellStyle name="SAPBEXHLevel1 6 2" xfId="30958"/>
    <cellStyle name="SAPBEXHLevel1 6 2 2" xfId="30959"/>
    <cellStyle name="SAPBEXHLevel1 6 2 2 2" xfId="30960"/>
    <cellStyle name="SAPBEXHLevel1 6 2 2 2 2" xfId="30961"/>
    <cellStyle name="SAPBEXHLevel1 6 2 2 3" xfId="30962"/>
    <cellStyle name="SAPBEXHLevel1 6 2 3" xfId="30963"/>
    <cellStyle name="SAPBEXHLevel1 6 2 3 2" xfId="30964"/>
    <cellStyle name="SAPBEXHLevel1 6 2 4" xfId="30965"/>
    <cellStyle name="SAPBEXHLevel1 6 2 4 2" xfId="30966"/>
    <cellStyle name="SAPBEXHLevel1 6 2 5" xfId="30967"/>
    <cellStyle name="SAPBEXHLevel1 6 2 5 2" xfId="30968"/>
    <cellStyle name="SAPBEXHLevel1 6 2 6" xfId="30969"/>
    <cellStyle name="SAPBEXHLevel1 6 3" xfId="30970"/>
    <cellStyle name="SAPBEXHLevel1 6 3 2" xfId="30971"/>
    <cellStyle name="SAPBEXHLevel1 6 3 2 2" xfId="30972"/>
    <cellStyle name="SAPBEXHLevel1 6 3 2 2 2" xfId="30973"/>
    <cellStyle name="SAPBEXHLevel1 6 3 2 3" xfId="30974"/>
    <cellStyle name="SAPBEXHLevel1 6 3 3" xfId="30975"/>
    <cellStyle name="SAPBEXHLevel1 6 3 3 2" xfId="30976"/>
    <cellStyle name="SAPBEXHLevel1 6 3 4" xfId="30977"/>
    <cellStyle name="SAPBEXHLevel1 6 3 4 2" xfId="30978"/>
    <cellStyle name="SAPBEXHLevel1 6 3 5" xfId="30979"/>
    <cellStyle name="SAPBEXHLevel1 6 3 5 2" xfId="30980"/>
    <cellStyle name="SAPBEXHLevel1 6 3 6" xfId="30981"/>
    <cellStyle name="SAPBEXHLevel1 6 3 7" xfId="30982"/>
    <cellStyle name="SAPBEXHLevel1 6 3 8" xfId="30983"/>
    <cellStyle name="SAPBEXHLevel1 6 4" xfId="30984"/>
    <cellStyle name="SAPBEXHLevel1 6 4 2" xfId="30985"/>
    <cellStyle name="SAPBEXHLevel1 6 4 2 2" xfId="30986"/>
    <cellStyle name="SAPBEXHLevel1 6 4 3" xfId="30987"/>
    <cellStyle name="SAPBEXHLevel1 6 4 4" xfId="30988"/>
    <cellStyle name="SAPBEXHLevel1 6 4 5" xfId="30989"/>
    <cellStyle name="SAPBEXHLevel1 6 5" xfId="30990"/>
    <cellStyle name="SAPBEXHLevel1 6 5 2" xfId="30991"/>
    <cellStyle name="SAPBEXHLevel1 6 5 2 2" xfId="30992"/>
    <cellStyle name="SAPBEXHLevel1 6 5 3" xfId="30993"/>
    <cellStyle name="SAPBEXHLevel1 6 5 4" xfId="30994"/>
    <cellStyle name="SAPBEXHLevel1 6 5 5" xfId="30995"/>
    <cellStyle name="SAPBEXHLevel1 6 6" xfId="30996"/>
    <cellStyle name="SAPBEXHLevel1 6 6 2" xfId="30997"/>
    <cellStyle name="SAPBEXHLevel1 6 6 2 2" xfId="30998"/>
    <cellStyle name="SAPBEXHLevel1 6 6 3" xfId="30999"/>
    <cellStyle name="SAPBEXHLevel1 6 6 4" xfId="31000"/>
    <cellStyle name="SAPBEXHLevel1 6 6 5" xfId="31001"/>
    <cellStyle name="SAPBEXHLevel1 6 7" xfId="31002"/>
    <cellStyle name="SAPBEXHLevel1 6 7 2" xfId="31003"/>
    <cellStyle name="SAPBEXHLevel1 6 7 3" xfId="31004"/>
    <cellStyle name="SAPBEXHLevel1 6 7 4" xfId="31005"/>
    <cellStyle name="SAPBEXHLevel1 6 8" xfId="31006"/>
    <cellStyle name="SAPBEXHLevel1 6 8 2" xfId="31007"/>
    <cellStyle name="SAPBEXHLevel1 6 8 3" xfId="31008"/>
    <cellStyle name="SAPBEXHLevel1 6 8 4" xfId="31009"/>
    <cellStyle name="SAPBEXHLevel1 6 9" xfId="31010"/>
    <cellStyle name="SAPBEXHLevel1 6 9 2" xfId="31011"/>
    <cellStyle name="SAPBEXHLevel1 7" xfId="31012"/>
    <cellStyle name="SAPBEXHLevel1 7 10" xfId="31013"/>
    <cellStyle name="SAPBEXHLevel1 7 11" xfId="31014"/>
    <cellStyle name="SAPBEXHLevel1 7 2" xfId="31015"/>
    <cellStyle name="SAPBEXHLevel1 7 2 2" xfId="31016"/>
    <cellStyle name="SAPBEXHLevel1 7 2 2 2" xfId="31017"/>
    <cellStyle name="SAPBEXHLevel1 7 2 2 2 2" xfId="31018"/>
    <cellStyle name="SAPBEXHLevel1 7 2 2 3" xfId="31019"/>
    <cellStyle name="SAPBEXHLevel1 7 2 3" xfId="31020"/>
    <cellStyle name="SAPBEXHLevel1 7 2 3 2" xfId="31021"/>
    <cellStyle name="SAPBEXHLevel1 7 2 4" xfId="31022"/>
    <cellStyle name="SAPBEXHLevel1 7 2 4 2" xfId="31023"/>
    <cellStyle name="SAPBEXHLevel1 7 2 5" xfId="31024"/>
    <cellStyle name="SAPBEXHLevel1 7 2 5 2" xfId="31025"/>
    <cellStyle name="SAPBEXHLevel1 7 2 6" xfId="31026"/>
    <cellStyle name="SAPBEXHLevel1 7 3" xfId="31027"/>
    <cellStyle name="SAPBEXHLevel1 7 3 2" xfId="31028"/>
    <cellStyle name="SAPBEXHLevel1 7 3 2 2" xfId="31029"/>
    <cellStyle name="SAPBEXHLevel1 7 3 2 2 2" xfId="31030"/>
    <cellStyle name="SAPBEXHLevel1 7 3 2 3" xfId="31031"/>
    <cellStyle name="SAPBEXHLevel1 7 3 3" xfId="31032"/>
    <cellStyle name="SAPBEXHLevel1 7 3 3 2" xfId="31033"/>
    <cellStyle name="SAPBEXHLevel1 7 3 4" xfId="31034"/>
    <cellStyle name="SAPBEXHLevel1 7 3 4 2" xfId="31035"/>
    <cellStyle name="SAPBEXHLevel1 7 3 5" xfId="31036"/>
    <cellStyle name="SAPBEXHLevel1 7 3 5 2" xfId="31037"/>
    <cellStyle name="SAPBEXHLevel1 7 3 6" xfId="31038"/>
    <cellStyle name="SAPBEXHLevel1 7 3 7" xfId="31039"/>
    <cellStyle name="SAPBEXHLevel1 7 3 8" xfId="31040"/>
    <cellStyle name="SAPBEXHLevel1 7 4" xfId="31041"/>
    <cellStyle name="SAPBEXHLevel1 7 4 2" xfId="31042"/>
    <cellStyle name="SAPBEXHLevel1 7 4 2 2" xfId="31043"/>
    <cellStyle name="SAPBEXHLevel1 7 4 3" xfId="31044"/>
    <cellStyle name="SAPBEXHLevel1 7 4 4" xfId="31045"/>
    <cellStyle name="SAPBEXHLevel1 7 4 5" xfId="31046"/>
    <cellStyle name="SAPBEXHLevel1 7 5" xfId="31047"/>
    <cellStyle name="SAPBEXHLevel1 7 5 2" xfId="31048"/>
    <cellStyle name="SAPBEXHLevel1 7 5 2 2" xfId="31049"/>
    <cellStyle name="SAPBEXHLevel1 7 5 3" xfId="31050"/>
    <cellStyle name="SAPBEXHLevel1 7 5 4" xfId="31051"/>
    <cellStyle name="SAPBEXHLevel1 7 5 5" xfId="31052"/>
    <cellStyle name="SAPBEXHLevel1 7 6" xfId="31053"/>
    <cellStyle name="SAPBEXHLevel1 7 6 2" xfId="31054"/>
    <cellStyle name="SAPBEXHLevel1 7 6 2 2" xfId="31055"/>
    <cellStyle name="SAPBEXHLevel1 7 6 3" xfId="31056"/>
    <cellStyle name="SAPBEXHLevel1 7 6 4" xfId="31057"/>
    <cellStyle name="SAPBEXHLevel1 7 6 5" xfId="31058"/>
    <cellStyle name="SAPBEXHLevel1 7 7" xfId="31059"/>
    <cellStyle name="SAPBEXHLevel1 7 7 2" xfId="31060"/>
    <cellStyle name="SAPBEXHLevel1 7 7 3" xfId="31061"/>
    <cellStyle name="SAPBEXHLevel1 7 7 4" xfId="31062"/>
    <cellStyle name="SAPBEXHLevel1 7 8" xfId="31063"/>
    <cellStyle name="SAPBEXHLevel1 7 8 2" xfId="31064"/>
    <cellStyle name="SAPBEXHLevel1 7 8 3" xfId="31065"/>
    <cellStyle name="SAPBEXHLevel1 7 8 4" xfId="31066"/>
    <cellStyle name="SAPBEXHLevel1 7 9" xfId="31067"/>
    <cellStyle name="SAPBEXHLevel1 7 9 2" xfId="31068"/>
    <cellStyle name="SAPBEXHLevel1 8" xfId="31069"/>
    <cellStyle name="SAPBEXHLevel1 8 10" xfId="31070"/>
    <cellStyle name="SAPBEXHLevel1 8 11" xfId="31071"/>
    <cellStyle name="SAPBEXHLevel1 8 2" xfId="31072"/>
    <cellStyle name="SAPBEXHLevel1 8 2 2" xfId="31073"/>
    <cellStyle name="SAPBEXHLevel1 8 2 2 2" xfId="31074"/>
    <cellStyle name="SAPBEXHLevel1 8 2 2 2 2" xfId="31075"/>
    <cellStyle name="SAPBEXHLevel1 8 2 2 3" xfId="31076"/>
    <cellStyle name="SAPBEXHLevel1 8 2 3" xfId="31077"/>
    <cellStyle name="SAPBEXHLevel1 8 2 3 2" xfId="31078"/>
    <cellStyle name="SAPBEXHLevel1 8 2 4" xfId="31079"/>
    <cellStyle name="SAPBEXHLevel1 8 2 4 2" xfId="31080"/>
    <cellStyle name="SAPBEXHLevel1 8 2 5" xfId="31081"/>
    <cellStyle name="SAPBEXHLevel1 8 2 5 2" xfId="31082"/>
    <cellStyle name="SAPBEXHLevel1 8 2 6" xfId="31083"/>
    <cellStyle name="SAPBEXHLevel1 8 3" xfId="31084"/>
    <cellStyle name="SAPBEXHLevel1 8 3 2" xfId="31085"/>
    <cellStyle name="SAPBEXHLevel1 8 3 2 2" xfId="31086"/>
    <cellStyle name="SAPBEXHLevel1 8 3 2 2 2" xfId="31087"/>
    <cellStyle name="SAPBEXHLevel1 8 3 2 3" xfId="31088"/>
    <cellStyle name="SAPBEXHLevel1 8 3 3" xfId="31089"/>
    <cellStyle name="SAPBEXHLevel1 8 3 3 2" xfId="31090"/>
    <cellStyle name="SAPBEXHLevel1 8 3 4" xfId="31091"/>
    <cellStyle name="SAPBEXHLevel1 8 3 4 2" xfId="31092"/>
    <cellStyle name="SAPBEXHLevel1 8 3 5" xfId="31093"/>
    <cellStyle name="SAPBEXHLevel1 8 3 5 2" xfId="31094"/>
    <cellStyle name="SAPBEXHLevel1 8 3 6" xfId="31095"/>
    <cellStyle name="SAPBEXHLevel1 8 3 7" xfId="31096"/>
    <cellStyle name="SAPBEXHLevel1 8 3 8" xfId="31097"/>
    <cellStyle name="SAPBEXHLevel1 8 4" xfId="31098"/>
    <cellStyle name="SAPBEXHLevel1 8 4 2" xfId="31099"/>
    <cellStyle name="SAPBEXHLevel1 8 4 2 2" xfId="31100"/>
    <cellStyle name="SAPBEXHLevel1 8 4 3" xfId="31101"/>
    <cellStyle name="SAPBEXHLevel1 8 4 4" xfId="31102"/>
    <cellStyle name="SAPBEXHLevel1 8 4 5" xfId="31103"/>
    <cellStyle name="SAPBEXHLevel1 8 5" xfId="31104"/>
    <cellStyle name="SAPBEXHLevel1 8 5 2" xfId="31105"/>
    <cellStyle name="SAPBEXHLevel1 8 5 2 2" xfId="31106"/>
    <cellStyle name="SAPBEXHLevel1 8 5 3" xfId="31107"/>
    <cellStyle name="SAPBEXHLevel1 8 5 4" xfId="31108"/>
    <cellStyle name="SAPBEXHLevel1 8 5 5" xfId="31109"/>
    <cellStyle name="SAPBEXHLevel1 8 6" xfId="31110"/>
    <cellStyle name="SAPBEXHLevel1 8 6 2" xfId="31111"/>
    <cellStyle name="SAPBEXHLevel1 8 6 2 2" xfId="31112"/>
    <cellStyle name="SAPBEXHLevel1 8 6 3" xfId="31113"/>
    <cellStyle name="SAPBEXHLevel1 8 6 4" xfId="31114"/>
    <cellStyle name="SAPBEXHLevel1 8 6 5" xfId="31115"/>
    <cellStyle name="SAPBEXHLevel1 8 7" xfId="31116"/>
    <cellStyle name="SAPBEXHLevel1 8 7 2" xfId="31117"/>
    <cellStyle name="SAPBEXHLevel1 8 7 3" xfId="31118"/>
    <cellStyle name="SAPBEXHLevel1 8 7 4" xfId="31119"/>
    <cellStyle name="SAPBEXHLevel1 8 8" xfId="31120"/>
    <cellStyle name="SAPBEXHLevel1 8 8 2" xfId="31121"/>
    <cellStyle name="SAPBEXHLevel1 8 8 3" xfId="31122"/>
    <cellStyle name="SAPBEXHLevel1 8 8 4" xfId="31123"/>
    <cellStyle name="SAPBEXHLevel1 8 9" xfId="31124"/>
    <cellStyle name="SAPBEXHLevel1 8 9 2" xfId="31125"/>
    <cellStyle name="SAPBEXHLevel1 9" xfId="31126"/>
    <cellStyle name="SAPBEXHLevel1 9 2" xfId="31127"/>
    <cellStyle name="SAPBEXHLevel1 9 2 2" xfId="31128"/>
    <cellStyle name="SAPBEXHLevel1 9 2 2 2" xfId="31129"/>
    <cellStyle name="SAPBEXHLevel1 9 2 3" xfId="31130"/>
    <cellStyle name="SAPBEXHLevel1 9 3" xfId="31131"/>
    <cellStyle name="SAPBEXHLevel1 9 3 2" xfId="31132"/>
    <cellStyle name="SAPBEXHLevel1 9 4" xfId="31133"/>
    <cellStyle name="SAPBEXHLevel1 9 4 2" xfId="31134"/>
    <cellStyle name="SAPBEXHLevel1 9 5" xfId="31135"/>
    <cellStyle name="SAPBEXHLevel1 9 5 2" xfId="31136"/>
    <cellStyle name="SAPBEXHLevel1 9 6" xfId="31137"/>
    <cellStyle name="SAPBEXHLevel1 9 7" xfId="31138"/>
    <cellStyle name="SAPBEXHLevel1 9 8" xfId="31139"/>
    <cellStyle name="SAPBEXHLevel1_2011-10-03 DSA EL with PSI Oct" xfId="31140"/>
    <cellStyle name="SAPBEXHLevel1X" xfId="31141"/>
    <cellStyle name="SAPBEXHLevel1X 10" xfId="31142"/>
    <cellStyle name="SAPBEXHLevel1X 10 2" xfId="31143"/>
    <cellStyle name="SAPBEXHLevel1X 10 2 2" xfId="31144"/>
    <cellStyle name="SAPBEXHLevel1X 10 2 2 2" xfId="31145"/>
    <cellStyle name="SAPBEXHLevel1X 10 2 3" xfId="31146"/>
    <cellStyle name="SAPBEXHLevel1X 10 3" xfId="31147"/>
    <cellStyle name="SAPBEXHLevel1X 10 3 2" xfId="31148"/>
    <cellStyle name="SAPBEXHLevel1X 10 4" xfId="31149"/>
    <cellStyle name="SAPBEXHLevel1X 10 4 2" xfId="31150"/>
    <cellStyle name="SAPBEXHLevel1X 10 5" xfId="31151"/>
    <cellStyle name="SAPBEXHLevel1X 10 5 2" xfId="31152"/>
    <cellStyle name="SAPBEXHLevel1X 10 6" xfId="31153"/>
    <cellStyle name="SAPBEXHLevel1X 10 7" xfId="31154"/>
    <cellStyle name="SAPBEXHLevel1X 10 8" xfId="31155"/>
    <cellStyle name="SAPBEXHLevel1X 11" xfId="31156"/>
    <cellStyle name="SAPBEXHLevel1X 11 2" xfId="31157"/>
    <cellStyle name="SAPBEXHLevel1X 11 2 2" xfId="31158"/>
    <cellStyle name="SAPBEXHLevel1X 11 2 2 2" xfId="31159"/>
    <cellStyle name="SAPBEXHLevel1X 11 2 3" xfId="31160"/>
    <cellStyle name="SAPBEXHLevel1X 11 3" xfId="31161"/>
    <cellStyle name="SAPBEXHLevel1X 11 3 2" xfId="31162"/>
    <cellStyle name="SAPBEXHLevel1X 11 4" xfId="31163"/>
    <cellStyle name="SAPBEXHLevel1X 11 4 2" xfId="31164"/>
    <cellStyle name="SAPBEXHLevel1X 11 5" xfId="31165"/>
    <cellStyle name="SAPBEXHLevel1X 11 5 2" xfId="31166"/>
    <cellStyle name="SAPBEXHLevel1X 11 6" xfId="31167"/>
    <cellStyle name="SAPBEXHLevel1X 11 7" xfId="31168"/>
    <cellStyle name="SAPBEXHLevel1X 12" xfId="31169"/>
    <cellStyle name="SAPBEXHLevel1X 12 2" xfId="31170"/>
    <cellStyle name="SAPBEXHLevel1X 12 2 2" xfId="31171"/>
    <cellStyle name="SAPBEXHLevel1X 12 3" xfId="31172"/>
    <cellStyle name="SAPBEXHLevel1X 12 4" xfId="31173"/>
    <cellStyle name="SAPBEXHLevel1X 13" xfId="31174"/>
    <cellStyle name="SAPBEXHLevel1X 13 2" xfId="31175"/>
    <cellStyle name="SAPBEXHLevel1X 13 2 2" xfId="31176"/>
    <cellStyle name="SAPBEXHLevel1X 13 3" xfId="31177"/>
    <cellStyle name="SAPBEXHLevel1X 13 4" xfId="31178"/>
    <cellStyle name="SAPBEXHLevel1X 13 5" xfId="31179"/>
    <cellStyle name="SAPBEXHLevel1X 14" xfId="31180"/>
    <cellStyle name="SAPBEXHLevel1X 14 2" xfId="31181"/>
    <cellStyle name="SAPBEXHLevel1X 14 2 2" xfId="31182"/>
    <cellStyle name="SAPBEXHLevel1X 14 3" xfId="31183"/>
    <cellStyle name="SAPBEXHLevel1X 14 4" xfId="31184"/>
    <cellStyle name="SAPBEXHLevel1X 14 5" xfId="31185"/>
    <cellStyle name="SAPBEXHLevel1X 15" xfId="31186"/>
    <cellStyle name="SAPBEXHLevel1X 15 2" xfId="31187"/>
    <cellStyle name="SAPBEXHLevel1X 15 3" xfId="31188"/>
    <cellStyle name="SAPBEXHLevel1X 15 4" xfId="31189"/>
    <cellStyle name="SAPBEXHLevel1X 16" xfId="31190"/>
    <cellStyle name="SAPBEXHLevel1X 16 2" xfId="31191"/>
    <cellStyle name="SAPBEXHLevel1X 17" xfId="31192"/>
    <cellStyle name="SAPBEXHLevel1X 17 2" xfId="31193"/>
    <cellStyle name="SAPBEXHLevel1X 18" xfId="31194"/>
    <cellStyle name="SAPBEXHLevel1X 19" xfId="31195"/>
    <cellStyle name="SAPBEXHLevel1X 2" xfId="31196"/>
    <cellStyle name="SAPBEXHLevel1X 2 10" xfId="31197"/>
    <cellStyle name="SAPBEXHLevel1X 2 10 10" xfId="31198"/>
    <cellStyle name="SAPBEXHLevel1X 2 10 11" xfId="31199"/>
    <cellStyle name="SAPBEXHLevel1X 2 10 2" xfId="31200"/>
    <cellStyle name="SAPBEXHLevel1X 2 10 2 2" xfId="31201"/>
    <cellStyle name="SAPBEXHLevel1X 2 10 2 2 2" xfId="31202"/>
    <cellStyle name="SAPBEXHLevel1X 2 10 2 2 2 2" xfId="31203"/>
    <cellStyle name="SAPBEXHLevel1X 2 10 2 2 3" xfId="31204"/>
    <cellStyle name="SAPBEXHLevel1X 2 10 2 3" xfId="31205"/>
    <cellStyle name="SAPBEXHLevel1X 2 10 2 3 2" xfId="31206"/>
    <cellStyle name="SAPBEXHLevel1X 2 10 2 4" xfId="31207"/>
    <cellStyle name="SAPBEXHLevel1X 2 10 2 4 2" xfId="31208"/>
    <cellStyle name="SAPBEXHLevel1X 2 10 2 5" xfId="31209"/>
    <cellStyle name="SAPBEXHLevel1X 2 10 2 5 2" xfId="31210"/>
    <cellStyle name="SAPBEXHLevel1X 2 10 2 6" xfId="31211"/>
    <cellStyle name="SAPBEXHLevel1X 2 10 3" xfId="31212"/>
    <cellStyle name="SAPBEXHLevel1X 2 10 3 2" xfId="31213"/>
    <cellStyle name="SAPBEXHLevel1X 2 10 3 2 2" xfId="31214"/>
    <cellStyle name="SAPBEXHLevel1X 2 10 3 2 2 2" xfId="31215"/>
    <cellStyle name="SAPBEXHLevel1X 2 10 3 2 3" xfId="31216"/>
    <cellStyle name="SAPBEXHLevel1X 2 10 3 3" xfId="31217"/>
    <cellStyle name="SAPBEXHLevel1X 2 10 3 3 2" xfId="31218"/>
    <cellStyle name="SAPBEXHLevel1X 2 10 3 4" xfId="31219"/>
    <cellStyle name="SAPBEXHLevel1X 2 10 3 4 2" xfId="31220"/>
    <cellStyle name="SAPBEXHLevel1X 2 10 3 5" xfId="31221"/>
    <cellStyle name="SAPBEXHLevel1X 2 10 3 5 2" xfId="31222"/>
    <cellStyle name="SAPBEXHLevel1X 2 10 3 6" xfId="31223"/>
    <cellStyle name="SAPBEXHLevel1X 2 10 3 7" xfId="31224"/>
    <cellStyle name="SAPBEXHLevel1X 2 10 3 8" xfId="31225"/>
    <cellStyle name="SAPBEXHLevel1X 2 10 4" xfId="31226"/>
    <cellStyle name="SAPBEXHLevel1X 2 10 4 2" xfId="31227"/>
    <cellStyle name="SAPBEXHLevel1X 2 10 4 2 2" xfId="31228"/>
    <cellStyle name="SAPBEXHLevel1X 2 10 4 3" xfId="31229"/>
    <cellStyle name="SAPBEXHLevel1X 2 10 4 4" xfId="31230"/>
    <cellStyle name="SAPBEXHLevel1X 2 10 4 5" xfId="31231"/>
    <cellStyle name="SAPBEXHLevel1X 2 10 5" xfId="31232"/>
    <cellStyle name="SAPBEXHLevel1X 2 10 5 2" xfId="31233"/>
    <cellStyle name="SAPBEXHLevel1X 2 10 5 2 2" xfId="31234"/>
    <cellStyle name="SAPBEXHLevel1X 2 10 5 3" xfId="31235"/>
    <cellStyle name="SAPBEXHLevel1X 2 10 5 4" xfId="31236"/>
    <cellStyle name="SAPBEXHLevel1X 2 10 5 5" xfId="31237"/>
    <cellStyle name="SAPBEXHLevel1X 2 10 6" xfId="31238"/>
    <cellStyle name="SAPBEXHLevel1X 2 10 6 2" xfId="31239"/>
    <cellStyle name="SAPBEXHLevel1X 2 10 6 2 2" xfId="31240"/>
    <cellStyle name="SAPBEXHLevel1X 2 10 6 3" xfId="31241"/>
    <cellStyle name="SAPBEXHLevel1X 2 10 6 4" xfId="31242"/>
    <cellStyle name="SAPBEXHLevel1X 2 10 6 5" xfId="31243"/>
    <cellStyle name="SAPBEXHLevel1X 2 10 7" xfId="31244"/>
    <cellStyle name="SAPBEXHLevel1X 2 10 7 2" xfId="31245"/>
    <cellStyle name="SAPBEXHLevel1X 2 10 7 3" xfId="31246"/>
    <cellStyle name="SAPBEXHLevel1X 2 10 7 4" xfId="31247"/>
    <cellStyle name="SAPBEXHLevel1X 2 10 8" xfId="31248"/>
    <cellStyle name="SAPBEXHLevel1X 2 10 8 2" xfId="31249"/>
    <cellStyle name="SAPBEXHLevel1X 2 10 8 3" xfId="31250"/>
    <cellStyle name="SAPBEXHLevel1X 2 10 8 4" xfId="31251"/>
    <cellStyle name="SAPBEXHLevel1X 2 10 9" xfId="31252"/>
    <cellStyle name="SAPBEXHLevel1X 2 10 9 2" xfId="31253"/>
    <cellStyle name="SAPBEXHLevel1X 2 11" xfId="31254"/>
    <cellStyle name="SAPBEXHLevel1X 2 11 10" xfId="31255"/>
    <cellStyle name="SAPBEXHLevel1X 2 11 11" xfId="31256"/>
    <cellStyle name="SAPBEXHLevel1X 2 11 2" xfId="31257"/>
    <cellStyle name="SAPBEXHLevel1X 2 11 2 2" xfId="31258"/>
    <cellStyle name="SAPBEXHLevel1X 2 11 2 2 2" xfId="31259"/>
    <cellStyle name="SAPBEXHLevel1X 2 11 2 2 2 2" xfId="31260"/>
    <cellStyle name="SAPBEXHLevel1X 2 11 2 2 3" xfId="31261"/>
    <cellStyle name="SAPBEXHLevel1X 2 11 2 3" xfId="31262"/>
    <cellStyle name="SAPBEXHLevel1X 2 11 2 3 2" xfId="31263"/>
    <cellStyle name="SAPBEXHLevel1X 2 11 2 4" xfId="31264"/>
    <cellStyle name="SAPBEXHLevel1X 2 11 2 4 2" xfId="31265"/>
    <cellStyle name="SAPBEXHLevel1X 2 11 2 5" xfId="31266"/>
    <cellStyle name="SAPBEXHLevel1X 2 11 2 5 2" xfId="31267"/>
    <cellStyle name="SAPBEXHLevel1X 2 11 2 6" xfId="31268"/>
    <cellStyle name="SAPBEXHLevel1X 2 11 3" xfId="31269"/>
    <cellStyle name="SAPBEXHLevel1X 2 11 3 2" xfId="31270"/>
    <cellStyle name="SAPBEXHLevel1X 2 11 3 2 2" xfId="31271"/>
    <cellStyle name="SAPBEXHLevel1X 2 11 3 2 2 2" xfId="31272"/>
    <cellStyle name="SAPBEXHLevel1X 2 11 3 2 3" xfId="31273"/>
    <cellStyle name="SAPBEXHLevel1X 2 11 3 3" xfId="31274"/>
    <cellStyle name="SAPBEXHLevel1X 2 11 3 3 2" xfId="31275"/>
    <cellStyle name="SAPBEXHLevel1X 2 11 3 4" xfId="31276"/>
    <cellStyle name="SAPBEXHLevel1X 2 11 3 4 2" xfId="31277"/>
    <cellStyle name="SAPBEXHLevel1X 2 11 3 5" xfId="31278"/>
    <cellStyle name="SAPBEXHLevel1X 2 11 3 5 2" xfId="31279"/>
    <cellStyle name="SAPBEXHLevel1X 2 11 3 6" xfId="31280"/>
    <cellStyle name="SAPBEXHLevel1X 2 11 3 7" xfId="31281"/>
    <cellStyle name="SAPBEXHLevel1X 2 11 3 8" xfId="31282"/>
    <cellStyle name="SAPBEXHLevel1X 2 11 4" xfId="31283"/>
    <cellStyle name="SAPBEXHLevel1X 2 11 4 2" xfId="31284"/>
    <cellStyle name="SAPBEXHLevel1X 2 11 4 2 2" xfId="31285"/>
    <cellStyle name="SAPBEXHLevel1X 2 11 4 3" xfId="31286"/>
    <cellStyle name="SAPBEXHLevel1X 2 11 4 4" xfId="31287"/>
    <cellStyle name="SAPBEXHLevel1X 2 11 4 5" xfId="31288"/>
    <cellStyle name="SAPBEXHLevel1X 2 11 5" xfId="31289"/>
    <cellStyle name="SAPBEXHLevel1X 2 11 5 2" xfId="31290"/>
    <cellStyle name="SAPBEXHLevel1X 2 11 5 2 2" xfId="31291"/>
    <cellStyle name="SAPBEXHLevel1X 2 11 5 3" xfId="31292"/>
    <cellStyle name="SAPBEXHLevel1X 2 11 5 4" xfId="31293"/>
    <cellStyle name="SAPBEXHLevel1X 2 11 5 5" xfId="31294"/>
    <cellStyle name="SAPBEXHLevel1X 2 11 6" xfId="31295"/>
    <cellStyle name="SAPBEXHLevel1X 2 11 6 2" xfId="31296"/>
    <cellStyle name="SAPBEXHLevel1X 2 11 6 2 2" xfId="31297"/>
    <cellStyle name="SAPBEXHLevel1X 2 11 6 3" xfId="31298"/>
    <cellStyle name="SAPBEXHLevel1X 2 11 6 4" xfId="31299"/>
    <cellStyle name="SAPBEXHLevel1X 2 11 6 5" xfId="31300"/>
    <cellStyle name="SAPBEXHLevel1X 2 11 7" xfId="31301"/>
    <cellStyle name="SAPBEXHLevel1X 2 11 7 2" xfId="31302"/>
    <cellStyle name="SAPBEXHLevel1X 2 11 7 3" xfId="31303"/>
    <cellStyle name="SAPBEXHLevel1X 2 11 7 4" xfId="31304"/>
    <cellStyle name="SAPBEXHLevel1X 2 11 8" xfId="31305"/>
    <cellStyle name="SAPBEXHLevel1X 2 11 8 2" xfId="31306"/>
    <cellStyle name="SAPBEXHLevel1X 2 11 8 3" xfId="31307"/>
    <cellStyle name="SAPBEXHLevel1X 2 11 8 4" xfId="31308"/>
    <cellStyle name="SAPBEXHLevel1X 2 11 9" xfId="31309"/>
    <cellStyle name="SAPBEXHLevel1X 2 11 9 2" xfId="31310"/>
    <cellStyle name="SAPBEXHLevel1X 2 12" xfId="31311"/>
    <cellStyle name="SAPBEXHLevel1X 2 12 10" xfId="31312"/>
    <cellStyle name="SAPBEXHLevel1X 2 12 11" xfId="31313"/>
    <cellStyle name="SAPBEXHLevel1X 2 12 2" xfId="31314"/>
    <cellStyle name="SAPBEXHLevel1X 2 12 2 2" xfId="31315"/>
    <cellStyle name="SAPBEXHLevel1X 2 12 2 2 2" xfId="31316"/>
    <cellStyle name="SAPBEXHLevel1X 2 12 2 2 2 2" xfId="31317"/>
    <cellStyle name="SAPBEXHLevel1X 2 12 2 2 3" xfId="31318"/>
    <cellStyle name="SAPBEXHLevel1X 2 12 2 3" xfId="31319"/>
    <cellStyle name="SAPBEXHLevel1X 2 12 2 3 2" xfId="31320"/>
    <cellStyle name="SAPBEXHLevel1X 2 12 2 4" xfId="31321"/>
    <cellStyle name="SAPBEXHLevel1X 2 12 2 4 2" xfId="31322"/>
    <cellStyle name="SAPBEXHLevel1X 2 12 2 5" xfId="31323"/>
    <cellStyle name="SAPBEXHLevel1X 2 12 2 5 2" xfId="31324"/>
    <cellStyle name="SAPBEXHLevel1X 2 12 2 6" xfId="31325"/>
    <cellStyle name="SAPBEXHLevel1X 2 12 3" xfId="31326"/>
    <cellStyle name="SAPBEXHLevel1X 2 12 3 2" xfId="31327"/>
    <cellStyle name="SAPBEXHLevel1X 2 12 3 2 2" xfId="31328"/>
    <cellStyle name="SAPBEXHLevel1X 2 12 3 2 2 2" xfId="31329"/>
    <cellStyle name="SAPBEXHLevel1X 2 12 3 2 3" xfId="31330"/>
    <cellStyle name="SAPBEXHLevel1X 2 12 3 3" xfId="31331"/>
    <cellStyle name="SAPBEXHLevel1X 2 12 3 3 2" xfId="31332"/>
    <cellStyle name="SAPBEXHLevel1X 2 12 3 4" xfId="31333"/>
    <cellStyle name="SAPBEXHLevel1X 2 12 3 4 2" xfId="31334"/>
    <cellStyle name="SAPBEXHLevel1X 2 12 3 5" xfId="31335"/>
    <cellStyle name="SAPBEXHLevel1X 2 12 3 5 2" xfId="31336"/>
    <cellStyle name="SAPBEXHLevel1X 2 12 3 6" xfId="31337"/>
    <cellStyle name="SAPBEXHLevel1X 2 12 3 7" xfId="31338"/>
    <cellStyle name="SAPBEXHLevel1X 2 12 3 8" xfId="31339"/>
    <cellStyle name="SAPBEXHLevel1X 2 12 4" xfId="31340"/>
    <cellStyle name="SAPBEXHLevel1X 2 12 4 2" xfId="31341"/>
    <cellStyle name="SAPBEXHLevel1X 2 12 4 2 2" xfId="31342"/>
    <cellStyle name="SAPBEXHLevel1X 2 12 4 3" xfId="31343"/>
    <cellStyle name="SAPBEXHLevel1X 2 12 4 4" xfId="31344"/>
    <cellStyle name="SAPBEXHLevel1X 2 12 4 5" xfId="31345"/>
    <cellStyle name="SAPBEXHLevel1X 2 12 5" xfId="31346"/>
    <cellStyle name="SAPBEXHLevel1X 2 12 5 2" xfId="31347"/>
    <cellStyle name="SAPBEXHLevel1X 2 12 5 2 2" xfId="31348"/>
    <cellStyle name="SAPBEXHLevel1X 2 12 5 3" xfId="31349"/>
    <cellStyle name="SAPBEXHLevel1X 2 12 5 4" xfId="31350"/>
    <cellStyle name="SAPBEXHLevel1X 2 12 5 5" xfId="31351"/>
    <cellStyle name="SAPBEXHLevel1X 2 12 6" xfId="31352"/>
    <cellStyle name="SAPBEXHLevel1X 2 12 6 2" xfId="31353"/>
    <cellStyle name="SAPBEXHLevel1X 2 12 6 2 2" xfId="31354"/>
    <cellStyle name="SAPBEXHLevel1X 2 12 6 3" xfId="31355"/>
    <cellStyle name="SAPBEXHLevel1X 2 12 6 4" xfId="31356"/>
    <cellStyle name="SAPBEXHLevel1X 2 12 6 5" xfId="31357"/>
    <cellStyle name="SAPBEXHLevel1X 2 12 7" xfId="31358"/>
    <cellStyle name="SAPBEXHLevel1X 2 12 7 2" xfId="31359"/>
    <cellStyle name="SAPBEXHLevel1X 2 12 7 3" xfId="31360"/>
    <cellStyle name="SAPBEXHLevel1X 2 12 7 4" xfId="31361"/>
    <cellStyle name="SAPBEXHLevel1X 2 12 8" xfId="31362"/>
    <cellStyle name="SAPBEXHLevel1X 2 12 8 2" xfId="31363"/>
    <cellStyle name="SAPBEXHLevel1X 2 12 8 3" xfId="31364"/>
    <cellStyle name="SAPBEXHLevel1X 2 12 8 4" xfId="31365"/>
    <cellStyle name="SAPBEXHLevel1X 2 12 9" xfId="31366"/>
    <cellStyle name="SAPBEXHLevel1X 2 12 9 2" xfId="31367"/>
    <cellStyle name="SAPBEXHLevel1X 2 13" xfId="31368"/>
    <cellStyle name="SAPBEXHLevel1X 2 13 10" xfId="31369"/>
    <cellStyle name="SAPBEXHLevel1X 2 13 11" xfId="31370"/>
    <cellStyle name="SAPBEXHLevel1X 2 13 2" xfId="31371"/>
    <cellStyle name="SAPBEXHLevel1X 2 13 2 2" xfId="31372"/>
    <cellStyle name="SAPBEXHLevel1X 2 13 2 2 2" xfId="31373"/>
    <cellStyle name="SAPBEXHLevel1X 2 13 2 2 2 2" xfId="31374"/>
    <cellStyle name="SAPBEXHLevel1X 2 13 2 2 3" xfId="31375"/>
    <cellStyle name="SAPBEXHLevel1X 2 13 2 3" xfId="31376"/>
    <cellStyle name="SAPBEXHLevel1X 2 13 2 3 2" xfId="31377"/>
    <cellStyle name="SAPBEXHLevel1X 2 13 2 4" xfId="31378"/>
    <cellStyle name="SAPBEXHLevel1X 2 13 2 4 2" xfId="31379"/>
    <cellStyle name="SAPBEXHLevel1X 2 13 2 5" xfId="31380"/>
    <cellStyle name="SAPBEXHLevel1X 2 13 2 5 2" xfId="31381"/>
    <cellStyle name="SAPBEXHLevel1X 2 13 2 6" xfId="31382"/>
    <cellStyle name="SAPBEXHLevel1X 2 13 3" xfId="31383"/>
    <cellStyle name="SAPBEXHLevel1X 2 13 3 2" xfId="31384"/>
    <cellStyle name="SAPBEXHLevel1X 2 13 3 2 2" xfId="31385"/>
    <cellStyle name="SAPBEXHLevel1X 2 13 3 2 2 2" xfId="31386"/>
    <cellStyle name="SAPBEXHLevel1X 2 13 3 2 3" xfId="31387"/>
    <cellStyle name="SAPBEXHLevel1X 2 13 3 3" xfId="31388"/>
    <cellStyle name="SAPBEXHLevel1X 2 13 3 3 2" xfId="31389"/>
    <cellStyle name="SAPBEXHLevel1X 2 13 3 4" xfId="31390"/>
    <cellStyle name="SAPBEXHLevel1X 2 13 3 4 2" xfId="31391"/>
    <cellStyle name="SAPBEXHLevel1X 2 13 3 5" xfId="31392"/>
    <cellStyle name="SAPBEXHLevel1X 2 13 3 5 2" xfId="31393"/>
    <cellStyle name="SAPBEXHLevel1X 2 13 3 6" xfId="31394"/>
    <cellStyle name="SAPBEXHLevel1X 2 13 3 7" xfId="31395"/>
    <cellStyle name="SAPBEXHLevel1X 2 13 3 8" xfId="31396"/>
    <cellStyle name="SAPBEXHLevel1X 2 13 4" xfId="31397"/>
    <cellStyle name="SAPBEXHLevel1X 2 13 4 2" xfId="31398"/>
    <cellStyle name="SAPBEXHLevel1X 2 13 4 2 2" xfId="31399"/>
    <cellStyle name="SAPBEXHLevel1X 2 13 4 3" xfId="31400"/>
    <cellStyle name="SAPBEXHLevel1X 2 13 4 4" xfId="31401"/>
    <cellStyle name="SAPBEXHLevel1X 2 13 4 5" xfId="31402"/>
    <cellStyle name="SAPBEXHLevel1X 2 13 5" xfId="31403"/>
    <cellStyle name="SAPBEXHLevel1X 2 13 5 2" xfId="31404"/>
    <cellStyle name="SAPBEXHLevel1X 2 13 5 2 2" xfId="31405"/>
    <cellStyle name="SAPBEXHLevel1X 2 13 5 3" xfId="31406"/>
    <cellStyle name="SAPBEXHLevel1X 2 13 5 4" xfId="31407"/>
    <cellStyle name="SAPBEXHLevel1X 2 13 5 5" xfId="31408"/>
    <cellStyle name="SAPBEXHLevel1X 2 13 6" xfId="31409"/>
    <cellStyle name="SAPBEXHLevel1X 2 13 6 2" xfId="31410"/>
    <cellStyle name="SAPBEXHLevel1X 2 13 6 2 2" xfId="31411"/>
    <cellStyle name="SAPBEXHLevel1X 2 13 6 3" xfId="31412"/>
    <cellStyle name="SAPBEXHLevel1X 2 13 6 4" xfId="31413"/>
    <cellStyle name="SAPBEXHLevel1X 2 13 6 5" xfId="31414"/>
    <cellStyle name="SAPBEXHLevel1X 2 13 7" xfId="31415"/>
    <cellStyle name="SAPBEXHLevel1X 2 13 7 2" xfId="31416"/>
    <cellStyle name="SAPBEXHLevel1X 2 13 7 3" xfId="31417"/>
    <cellStyle name="SAPBEXHLevel1X 2 13 7 4" xfId="31418"/>
    <cellStyle name="SAPBEXHLevel1X 2 13 8" xfId="31419"/>
    <cellStyle name="SAPBEXHLevel1X 2 13 8 2" xfId="31420"/>
    <cellStyle name="SAPBEXHLevel1X 2 13 8 3" xfId="31421"/>
    <cellStyle name="SAPBEXHLevel1X 2 13 8 4" xfId="31422"/>
    <cellStyle name="SAPBEXHLevel1X 2 13 9" xfId="31423"/>
    <cellStyle name="SAPBEXHLevel1X 2 13 9 2" xfId="31424"/>
    <cellStyle name="SAPBEXHLevel1X 2 14" xfId="31425"/>
    <cellStyle name="SAPBEXHLevel1X 2 14 10" xfId="31426"/>
    <cellStyle name="SAPBEXHLevel1X 2 14 11" xfId="31427"/>
    <cellStyle name="SAPBEXHLevel1X 2 14 2" xfId="31428"/>
    <cellStyle name="SAPBEXHLevel1X 2 14 2 2" xfId="31429"/>
    <cellStyle name="SAPBEXHLevel1X 2 14 2 2 2" xfId="31430"/>
    <cellStyle name="SAPBEXHLevel1X 2 14 2 2 2 2" xfId="31431"/>
    <cellStyle name="SAPBEXHLevel1X 2 14 2 2 3" xfId="31432"/>
    <cellStyle name="SAPBEXHLevel1X 2 14 2 3" xfId="31433"/>
    <cellStyle name="SAPBEXHLevel1X 2 14 2 3 2" xfId="31434"/>
    <cellStyle name="SAPBEXHLevel1X 2 14 2 4" xfId="31435"/>
    <cellStyle name="SAPBEXHLevel1X 2 14 2 4 2" xfId="31436"/>
    <cellStyle name="SAPBEXHLevel1X 2 14 2 5" xfId="31437"/>
    <cellStyle name="SAPBEXHLevel1X 2 14 2 5 2" xfId="31438"/>
    <cellStyle name="SAPBEXHLevel1X 2 14 2 6" xfId="31439"/>
    <cellStyle name="SAPBEXHLevel1X 2 14 3" xfId="31440"/>
    <cellStyle name="SAPBEXHLevel1X 2 14 3 2" xfId="31441"/>
    <cellStyle name="SAPBEXHLevel1X 2 14 3 2 2" xfId="31442"/>
    <cellStyle name="SAPBEXHLevel1X 2 14 3 2 2 2" xfId="31443"/>
    <cellStyle name="SAPBEXHLevel1X 2 14 3 2 3" xfId="31444"/>
    <cellStyle name="SAPBEXHLevel1X 2 14 3 3" xfId="31445"/>
    <cellStyle name="SAPBEXHLevel1X 2 14 3 3 2" xfId="31446"/>
    <cellStyle name="SAPBEXHLevel1X 2 14 3 4" xfId="31447"/>
    <cellStyle name="SAPBEXHLevel1X 2 14 3 4 2" xfId="31448"/>
    <cellStyle name="SAPBEXHLevel1X 2 14 3 5" xfId="31449"/>
    <cellStyle name="SAPBEXHLevel1X 2 14 3 5 2" xfId="31450"/>
    <cellStyle name="SAPBEXHLevel1X 2 14 3 6" xfId="31451"/>
    <cellStyle name="SAPBEXHLevel1X 2 14 3 7" xfId="31452"/>
    <cellStyle name="SAPBEXHLevel1X 2 14 3 8" xfId="31453"/>
    <cellStyle name="SAPBEXHLevel1X 2 14 4" xfId="31454"/>
    <cellStyle name="SAPBEXHLevel1X 2 14 4 2" xfId="31455"/>
    <cellStyle name="SAPBEXHLevel1X 2 14 4 2 2" xfId="31456"/>
    <cellStyle name="SAPBEXHLevel1X 2 14 4 3" xfId="31457"/>
    <cellStyle name="SAPBEXHLevel1X 2 14 4 4" xfId="31458"/>
    <cellStyle name="SAPBEXHLevel1X 2 14 4 5" xfId="31459"/>
    <cellStyle name="SAPBEXHLevel1X 2 14 5" xfId="31460"/>
    <cellStyle name="SAPBEXHLevel1X 2 14 5 2" xfId="31461"/>
    <cellStyle name="SAPBEXHLevel1X 2 14 5 2 2" xfId="31462"/>
    <cellStyle name="SAPBEXHLevel1X 2 14 5 3" xfId="31463"/>
    <cellStyle name="SAPBEXHLevel1X 2 14 5 4" xfId="31464"/>
    <cellStyle name="SAPBEXHLevel1X 2 14 5 5" xfId="31465"/>
    <cellStyle name="SAPBEXHLevel1X 2 14 6" xfId="31466"/>
    <cellStyle name="SAPBEXHLevel1X 2 14 6 2" xfId="31467"/>
    <cellStyle name="SAPBEXHLevel1X 2 14 6 2 2" xfId="31468"/>
    <cellStyle name="SAPBEXHLevel1X 2 14 6 3" xfId="31469"/>
    <cellStyle name="SAPBEXHLevel1X 2 14 6 4" xfId="31470"/>
    <cellStyle name="SAPBEXHLevel1X 2 14 6 5" xfId="31471"/>
    <cellStyle name="SAPBEXHLevel1X 2 14 7" xfId="31472"/>
    <cellStyle name="SAPBEXHLevel1X 2 14 7 2" xfId="31473"/>
    <cellStyle name="SAPBEXHLevel1X 2 14 7 3" xfId="31474"/>
    <cellStyle name="SAPBEXHLevel1X 2 14 7 4" xfId="31475"/>
    <cellStyle name="SAPBEXHLevel1X 2 14 8" xfId="31476"/>
    <cellStyle name="SAPBEXHLevel1X 2 14 8 2" xfId="31477"/>
    <cellStyle name="SAPBEXHLevel1X 2 14 8 3" xfId="31478"/>
    <cellStyle name="SAPBEXHLevel1X 2 14 8 4" xfId="31479"/>
    <cellStyle name="SAPBEXHLevel1X 2 14 9" xfId="31480"/>
    <cellStyle name="SAPBEXHLevel1X 2 14 9 2" xfId="31481"/>
    <cellStyle name="SAPBEXHLevel1X 2 15" xfId="31482"/>
    <cellStyle name="SAPBEXHLevel1X 2 15 10" xfId="31483"/>
    <cellStyle name="SAPBEXHLevel1X 2 15 11" xfId="31484"/>
    <cellStyle name="SAPBEXHLevel1X 2 15 2" xfId="31485"/>
    <cellStyle name="SAPBEXHLevel1X 2 15 2 2" xfId="31486"/>
    <cellStyle name="SAPBEXHLevel1X 2 15 2 2 2" xfId="31487"/>
    <cellStyle name="SAPBEXHLevel1X 2 15 2 2 2 2" xfId="31488"/>
    <cellStyle name="SAPBEXHLevel1X 2 15 2 2 3" xfId="31489"/>
    <cellStyle name="SAPBEXHLevel1X 2 15 2 3" xfId="31490"/>
    <cellStyle name="SAPBEXHLevel1X 2 15 2 3 2" xfId="31491"/>
    <cellStyle name="SAPBEXHLevel1X 2 15 2 4" xfId="31492"/>
    <cellStyle name="SAPBEXHLevel1X 2 15 2 4 2" xfId="31493"/>
    <cellStyle name="SAPBEXHLevel1X 2 15 2 5" xfId="31494"/>
    <cellStyle name="SAPBEXHLevel1X 2 15 2 5 2" xfId="31495"/>
    <cellStyle name="SAPBEXHLevel1X 2 15 2 6" xfId="31496"/>
    <cellStyle name="SAPBEXHLevel1X 2 15 3" xfId="31497"/>
    <cellStyle name="SAPBEXHLevel1X 2 15 3 2" xfId="31498"/>
    <cellStyle name="SAPBEXHLevel1X 2 15 3 2 2" xfId="31499"/>
    <cellStyle name="SAPBEXHLevel1X 2 15 3 2 2 2" xfId="31500"/>
    <cellStyle name="SAPBEXHLevel1X 2 15 3 2 3" xfId="31501"/>
    <cellStyle name="SAPBEXHLevel1X 2 15 3 3" xfId="31502"/>
    <cellStyle name="SAPBEXHLevel1X 2 15 3 3 2" xfId="31503"/>
    <cellStyle name="SAPBEXHLevel1X 2 15 3 4" xfId="31504"/>
    <cellStyle name="SAPBEXHLevel1X 2 15 3 4 2" xfId="31505"/>
    <cellStyle name="SAPBEXHLevel1X 2 15 3 5" xfId="31506"/>
    <cellStyle name="SAPBEXHLevel1X 2 15 3 5 2" xfId="31507"/>
    <cellStyle name="SAPBEXHLevel1X 2 15 3 6" xfId="31508"/>
    <cellStyle name="SAPBEXHLevel1X 2 15 3 7" xfId="31509"/>
    <cellStyle name="SAPBEXHLevel1X 2 15 3 8" xfId="31510"/>
    <cellStyle name="SAPBEXHLevel1X 2 15 4" xfId="31511"/>
    <cellStyle name="SAPBEXHLevel1X 2 15 4 2" xfId="31512"/>
    <cellStyle name="SAPBEXHLevel1X 2 15 4 2 2" xfId="31513"/>
    <cellStyle name="SAPBEXHLevel1X 2 15 4 3" xfId="31514"/>
    <cellStyle name="SAPBEXHLevel1X 2 15 4 4" xfId="31515"/>
    <cellStyle name="SAPBEXHLevel1X 2 15 4 5" xfId="31516"/>
    <cellStyle name="SAPBEXHLevel1X 2 15 5" xfId="31517"/>
    <cellStyle name="SAPBEXHLevel1X 2 15 5 2" xfId="31518"/>
    <cellStyle name="SAPBEXHLevel1X 2 15 5 2 2" xfId="31519"/>
    <cellStyle name="SAPBEXHLevel1X 2 15 5 3" xfId="31520"/>
    <cellStyle name="SAPBEXHLevel1X 2 15 5 4" xfId="31521"/>
    <cellStyle name="SAPBEXHLevel1X 2 15 5 5" xfId="31522"/>
    <cellStyle name="SAPBEXHLevel1X 2 15 6" xfId="31523"/>
    <cellStyle name="SAPBEXHLevel1X 2 15 6 2" xfId="31524"/>
    <cellStyle name="SAPBEXHLevel1X 2 15 6 2 2" xfId="31525"/>
    <cellStyle name="SAPBEXHLevel1X 2 15 6 3" xfId="31526"/>
    <cellStyle name="SAPBEXHLevel1X 2 15 6 4" xfId="31527"/>
    <cellStyle name="SAPBEXHLevel1X 2 15 6 5" xfId="31528"/>
    <cellStyle name="SAPBEXHLevel1X 2 15 7" xfId="31529"/>
    <cellStyle name="SAPBEXHLevel1X 2 15 7 2" xfId="31530"/>
    <cellStyle name="SAPBEXHLevel1X 2 15 7 3" xfId="31531"/>
    <cellStyle name="SAPBEXHLevel1X 2 15 7 4" xfId="31532"/>
    <cellStyle name="SAPBEXHLevel1X 2 15 8" xfId="31533"/>
    <cellStyle name="SAPBEXHLevel1X 2 15 8 2" xfId="31534"/>
    <cellStyle name="SAPBEXHLevel1X 2 15 8 3" xfId="31535"/>
    <cellStyle name="SAPBEXHLevel1X 2 15 8 4" xfId="31536"/>
    <cellStyle name="SAPBEXHLevel1X 2 15 9" xfId="31537"/>
    <cellStyle name="SAPBEXHLevel1X 2 15 9 2" xfId="31538"/>
    <cellStyle name="SAPBEXHLevel1X 2 16" xfId="31539"/>
    <cellStyle name="SAPBEXHLevel1X 2 16 10" xfId="31540"/>
    <cellStyle name="SAPBEXHLevel1X 2 16 11" xfId="31541"/>
    <cellStyle name="SAPBEXHLevel1X 2 16 2" xfId="31542"/>
    <cellStyle name="SAPBEXHLevel1X 2 16 2 2" xfId="31543"/>
    <cellStyle name="SAPBEXHLevel1X 2 16 2 2 2" xfId="31544"/>
    <cellStyle name="SAPBEXHLevel1X 2 16 2 2 2 2" xfId="31545"/>
    <cellStyle name="SAPBEXHLevel1X 2 16 2 2 3" xfId="31546"/>
    <cellStyle name="SAPBEXHLevel1X 2 16 2 3" xfId="31547"/>
    <cellStyle name="SAPBEXHLevel1X 2 16 2 3 2" xfId="31548"/>
    <cellStyle name="SAPBEXHLevel1X 2 16 2 4" xfId="31549"/>
    <cellStyle name="SAPBEXHLevel1X 2 16 2 4 2" xfId="31550"/>
    <cellStyle name="SAPBEXHLevel1X 2 16 2 5" xfId="31551"/>
    <cellStyle name="SAPBEXHLevel1X 2 16 2 5 2" xfId="31552"/>
    <cellStyle name="SAPBEXHLevel1X 2 16 2 6" xfId="31553"/>
    <cellStyle name="SAPBEXHLevel1X 2 16 3" xfId="31554"/>
    <cellStyle name="SAPBEXHLevel1X 2 16 3 2" xfId="31555"/>
    <cellStyle name="SAPBEXHLevel1X 2 16 3 2 2" xfId="31556"/>
    <cellStyle name="SAPBEXHLevel1X 2 16 3 2 2 2" xfId="31557"/>
    <cellStyle name="SAPBEXHLevel1X 2 16 3 2 3" xfId="31558"/>
    <cellStyle name="SAPBEXHLevel1X 2 16 3 3" xfId="31559"/>
    <cellStyle name="SAPBEXHLevel1X 2 16 3 3 2" xfId="31560"/>
    <cellStyle name="SAPBEXHLevel1X 2 16 3 4" xfId="31561"/>
    <cellStyle name="SAPBEXHLevel1X 2 16 3 4 2" xfId="31562"/>
    <cellStyle name="SAPBEXHLevel1X 2 16 3 5" xfId="31563"/>
    <cellStyle name="SAPBEXHLevel1X 2 16 3 5 2" xfId="31564"/>
    <cellStyle name="SAPBEXHLevel1X 2 16 3 6" xfId="31565"/>
    <cellStyle name="SAPBEXHLevel1X 2 16 3 7" xfId="31566"/>
    <cellStyle name="SAPBEXHLevel1X 2 16 3 8" xfId="31567"/>
    <cellStyle name="SAPBEXHLevel1X 2 16 4" xfId="31568"/>
    <cellStyle name="SAPBEXHLevel1X 2 16 4 2" xfId="31569"/>
    <cellStyle name="SAPBEXHLevel1X 2 16 4 2 2" xfId="31570"/>
    <cellStyle name="SAPBEXHLevel1X 2 16 4 3" xfId="31571"/>
    <cellStyle name="SAPBEXHLevel1X 2 16 4 4" xfId="31572"/>
    <cellStyle name="SAPBEXHLevel1X 2 16 4 5" xfId="31573"/>
    <cellStyle name="SAPBEXHLevel1X 2 16 5" xfId="31574"/>
    <cellStyle name="SAPBEXHLevel1X 2 16 5 2" xfId="31575"/>
    <cellStyle name="SAPBEXHLevel1X 2 16 5 2 2" xfId="31576"/>
    <cellStyle name="SAPBEXHLevel1X 2 16 5 3" xfId="31577"/>
    <cellStyle name="SAPBEXHLevel1X 2 16 5 4" xfId="31578"/>
    <cellStyle name="SAPBEXHLevel1X 2 16 5 5" xfId="31579"/>
    <cellStyle name="SAPBEXHLevel1X 2 16 6" xfId="31580"/>
    <cellStyle name="SAPBEXHLevel1X 2 16 6 2" xfId="31581"/>
    <cellStyle name="SAPBEXHLevel1X 2 16 6 2 2" xfId="31582"/>
    <cellStyle name="SAPBEXHLevel1X 2 16 6 3" xfId="31583"/>
    <cellStyle name="SAPBEXHLevel1X 2 16 6 4" xfId="31584"/>
    <cellStyle name="SAPBEXHLevel1X 2 16 6 5" xfId="31585"/>
    <cellStyle name="SAPBEXHLevel1X 2 16 7" xfId="31586"/>
    <cellStyle name="SAPBEXHLevel1X 2 16 7 2" xfId="31587"/>
    <cellStyle name="SAPBEXHLevel1X 2 16 7 3" xfId="31588"/>
    <cellStyle name="SAPBEXHLevel1X 2 16 7 4" xfId="31589"/>
    <cellStyle name="SAPBEXHLevel1X 2 16 8" xfId="31590"/>
    <cellStyle name="SAPBEXHLevel1X 2 16 8 2" xfId="31591"/>
    <cellStyle name="SAPBEXHLevel1X 2 16 8 3" xfId="31592"/>
    <cellStyle name="SAPBEXHLevel1X 2 16 8 4" xfId="31593"/>
    <cellStyle name="SAPBEXHLevel1X 2 16 9" xfId="31594"/>
    <cellStyle name="SAPBEXHLevel1X 2 16 9 2" xfId="31595"/>
    <cellStyle name="SAPBEXHLevel1X 2 17" xfId="31596"/>
    <cellStyle name="SAPBEXHLevel1X 2 17 10" xfId="31597"/>
    <cellStyle name="SAPBEXHLevel1X 2 17 11" xfId="31598"/>
    <cellStyle name="SAPBEXHLevel1X 2 17 2" xfId="31599"/>
    <cellStyle name="SAPBEXHLevel1X 2 17 2 2" xfId="31600"/>
    <cellStyle name="SAPBEXHLevel1X 2 17 2 2 2" xfId="31601"/>
    <cellStyle name="SAPBEXHLevel1X 2 17 2 2 2 2" xfId="31602"/>
    <cellStyle name="SAPBEXHLevel1X 2 17 2 2 3" xfId="31603"/>
    <cellStyle name="SAPBEXHLevel1X 2 17 2 3" xfId="31604"/>
    <cellStyle name="SAPBEXHLevel1X 2 17 2 3 2" xfId="31605"/>
    <cellStyle name="SAPBEXHLevel1X 2 17 2 4" xfId="31606"/>
    <cellStyle name="SAPBEXHLevel1X 2 17 2 4 2" xfId="31607"/>
    <cellStyle name="SAPBEXHLevel1X 2 17 2 5" xfId="31608"/>
    <cellStyle name="SAPBEXHLevel1X 2 17 2 5 2" xfId="31609"/>
    <cellStyle name="SAPBEXHLevel1X 2 17 2 6" xfId="31610"/>
    <cellStyle name="SAPBEXHLevel1X 2 17 3" xfId="31611"/>
    <cellStyle name="SAPBEXHLevel1X 2 17 3 2" xfId="31612"/>
    <cellStyle name="SAPBEXHLevel1X 2 17 3 2 2" xfId="31613"/>
    <cellStyle name="SAPBEXHLevel1X 2 17 3 2 2 2" xfId="31614"/>
    <cellStyle name="SAPBEXHLevel1X 2 17 3 2 3" xfId="31615"/>
    <cellStyle name="SAPBEXHLevel1X 2 17 3 3" xfId="31616"/>
    <cellStyle name="SAPBEXHLevel1X 2 17 3 3 2" xfId="31617"/>
    <cellStyle name="SAPBEXHLevel1X 2 17 3 4" xfId="31618"/>
    <cellStyle name="SAPBEXHLevel1X 2 17 3 4 2" xfId="31619"/>
    <cellStyle name="SAPBEXHLevel1X 2 17 3 5" xfId="31620"/>
    <cellStyle name="SAPBEXHLevel1X 2 17 3 5 2" xfId="31621"/>
    <cellStyle name="SAPBEXHLevel1X 2 17 3 6" xfId="31622"/>
    <cellStyle name="SAPBEXHLevel1X 2 17 3 7" xfId="31623"/>
    <cellStyle name="SAPBEXHLevel1X 2 17 3 8" xfId="31624"/>
    <cellStyle name="SAPBEXHLevel1X 2 17 4" xfId="31625"/>
    <cellStyle name="SAPBEXHLevel1X 2 17 4 2" xfId="31626"/>
    <cellStyle name="SAPBEXHLevel1X 2 17 4 2 2" xfId="31627"/>
    <cellStyle name="SAPBEXHLevel1X 2 17 4 3" xfId="31628"/>
    <cellStyle name="SAPBEXHLevel1X 2 17 4 4" xfId="31629"/>
    <cellStyle name="SAPBEXHLevel1X 2 17 4 5" xfId="31630"/>
    <cellStyle name="SAPBEXHLevel1X 2 17 5" xfId="31631"/>
    <cellStyle name="SAPBEXHLevel1X 2 17 5 2" xfId="31632"/>
    <cellStyle name="SAPBEXHLevel1X 2 17 5 2 2" xfId="31633"/>
    <cellStyle name="SAPBEXHLevel1X 2 17 5 3" xfId="31634"/>
    <cellStyle name="SAPBEXHLevel1X 2 17 5 4" xfId="31635"/>
    <cellStyle name="SAPBEXHLevel1X 2 17 5 5" xfId="31636"/>
    <cellStyle name="SAPBEXHLevel1X 2 17 6" xfId="31637"/>
    <cellStyle name="SAPBEXHLevel1X 2 17 6 2" xfId="31638"/>
    <cellStyle name="SAPBEXHLevel1X 2 17 6 2 2" xfId="31639"/>
    <cellStyle name="SAPBEXHLevel1X 2 17 6 3" xfId="31640"/>
    <cellStyle name="SAPBEXHLevel1X 2 17 6 4" xfId="31641"/>
    <cellStyle name="SAPBEXHLevel1X 2 17 6 5" xfId="31642"/>
    <cellStyle name="SAPBEXHLevel1X 2 17 7" xfId="31643"/>
    <cellStyle name="SAPBEXHLevel1X 2 17 7 2" xfId="31644"/>
    <cellStyle name="SAPBEXHLevel1X 2 17 7 3" xfId="31645"/>
    <cellStyle name="SAPBEXHLevel1X 2 17 7 4" xfId="31646"/>
    <cellStyle name="SAPBEXHLevel1X 2 17 8" xfId="31647"/>
    <cellStyle name="SAPBEXHLevel1X 2 17 8 2" xfId="31648"/>
    <cellStyle name="SAPBEXHLevel1X 2 17 8 3" xfId="31649"/>
    <cellStyle name="SAPBEXHLevel1X 2 17 8 4" xfId="31650"/>
    <cellStyle name="SAPBEXHLevel1X 2 17 9" xfId="31651"/>
    <cellStyle name="SAPBEXHLevel1X 2 17 9 2" xfId="31652"/>
    <cellStyle name="SAPBEXHLevel1X 2 18" xfId="31653"/>
    <cellStyle name="SAPBEXHLevel1X 2 18 2" xfId="31654"/>
    <cellStyle name="SAPBEXHLevel1X 2 18 2 2" xfId="31655"/>
    <cellStyle name="SAPBEXHLevel1X 2 18 2 2 2" xfId="31656"/>
    <cellStyle name="SAPBEXHLevel1X 2 18 2 3" xfId="31657"/>
    <cellStyle name="SAPBEXHLevel1X 2 18 3" xfId="31658"/>
    <cellStyle name="SAPBEXHLevel1X 2 18 3 2" xfId="31659"/>
    <cellStyle name="SAPBEXHLevel1X 2 18 4" xfId="31660"/>
    <cellStyle name="SAPBEXHLevel1X 2 18 4 2" xfId="31661"/>
    <cellStyle name="SAPBEXHLevel1X 2 18 5" xfId="31662"/>
    <cellStyle name="SAPBEXHLevel1X 2 18 5 2" xfId="31663"/>
    <cellStyle name="SAPBEXHLevel1X 2 18 6" xfId="31664"/>
    <cellStyle name="SAPBEXHLevel1X 2 18 7" xfId="31665"/>
    <cellStyle name="SAPBEXHLevel1X 2 18 8" xfId="31666"/>
    <cellStyle name="SAPBEXHLevel1X 2 19" xfId="31667"/>
    <cellStyle name="SAPBEXHLevel1X 2 19 2" xfId="31668"/>
    <cellStyle name="SAPBEXHLevel1X 2 19 2 2" xfId="31669"/>
    <cellStyle name="SAPBEXHLevel1X 2 19 2 2 2" xfId="31670"/>
    <cellStyle name="SAPBEXHLevel1X 2 19 2 3" xfId="31671"/>
    <cellStyle name="SAPBEXHLevel1X 2 19 3" xfId="31672"/>
    <cellStyle name="SAPBEXHLevel1X 2 19 3 2" xfId="31673"/>
    <cellStyle name="SAPBEXHLevel1X 2 19 4" xfId="31674"/>
    <cellStyle name="SAPBEXHLevel1X 2 19 4 2" xfId="31675"/>
    <cellStyle name="SAPBEXHLevel1X 2 19 5" xfId="31676"/>
    <cellStyle name="SAPBEXHLevel1X 2 19 5 2" xfId="31677"/>
    <cellStyle name="SAPBEXHLevel1X 2 19 6" xfId="31678"/>
    <cellStyle name="SAPBEXHLevel1X 2 19 7" xfId="31679"/>
    <cellStyle name="SAPBEXHLevel1X 2 19 8" xfId="31680"/>
    <cellStyle name="SAPBEXHLevel1X 2 2" xfId="31681"/>
    <cellStyle name="SAPBEXHLevel1X 2 2 10" xfId="31682"/>
    <cellStyle name="SAPBEXHLevel1X 2 2 10 2" xfId="31683"/>
    <cellStyle name="SAPBEXHLevel1X 2 2 11" xfId="31684"/>
    <cellStyle name="SAPBEXHLevel1X 2 2 12" xfId="31685"/>
    <cellStyle name="SAPBEXHLevel1X 2 2 2" xfId="31686"/>
    <cellStyle name="SAPBEXHLevel1X 2 2 2 2" xfId="31687"/>
    <cellStyle name="SAPBEXHLevel1X 2 2 2 2 2" xfId="31688"/>
    <cellStyle name="SAPBEXHLevel1X 2 2 2 2 2 2" xfId="31689"/>
    <cellStyle name="SAPBEXHLevel1X 2 2 2 2 3" xfId="31690"/>
    <cellStyle name="SAPBEXHLevel1X 2 2 2 3" xfId="31691"/>
    <cellStyle name="SAPBEXHLevel1X 2 2 2 3 2" xfId="31692"/>
    <cellStyle name="SAPBEXHLevel1X 2 2 2 4" xfId="31693"/>
    <cellStyle name="SAPBEXHLevel1X 2 2 2 4 2" xfId="31694"/>
    <cellStyle name="SAPBEXHLevel1X 2 2 2 5" xfId="31695"/>
    <cellStyle name="SAPBEXHLevel1X 2 2 2 5 2" xfId="31696"/>
    <cellStyle name="SAPBEXHLevel1X 2 2 2 6" xfId="31697"/>
    <cellStyle name="SAPBEXHLevel1X 2 2 3" xfId="31698"/>
    <cellStyle name="SAPBEXHLevel1X 2 2 3 2" xfId="31699"/>
    <cellStyle name="SAPBEXHLevel1X 2 2 3 2 2" xfId="31700"/>
    <cellStyle name="SAPBEXHLevel1X 2 2 3 2 2 2" xfId="31701"/>
    <cellStyle name="SAPBEXHLevel1X 2 2 3 2 3" xfId="31702"/>
    <cellStyle name="SAPBEXHLevel1X 2 2 3 3" xfId="31703"/>
    <cellStyle name="SAPBEXHLevel1X 2 2 3 3 2" xfId="31704"/>
    <cellStyle name="SAPBEXHLevel1X 2 2 3 4" xfId="31705"/>
    <cellStyle name="SAPBEXHLevel1X 2 2 3 4 2" xfId="31706"/>
    <cellStyle name="SAPBEXHLevel1X 2 2 3 5" xfId="31707"/>
    <cellStyle name="SAPBEXHLevel1X 2 2 3 5 2" xfId="31708"/>
    <cellStyle name="SAPBEXHLevel1X 2 2 3 6" xfId="31709"/>
    <cellStyle name="SAPBEXHLevel1X 2 2 3 7" xfId="31710"/>
    <cellStyle name="SAPBEXHLevel1X 2 2 3 8" xfId="31711"/>
    <cellStyle name="SAPBEXHLevel1X 2 2 4" xfId="31712"/>
    <cellStyle name="SAPBEXHLevel1X 2 2 4 2" xfId="31713"/>
    <cellStyle name="SAPBEXHLevel1X 2 2 4 2 2" xfId="31714"/>
    <cellStyle name="SAPBEXHLevel1X 2 2 4 2 2 2" xfId="31715"/>
    <cellStyle name="SAPBEXHLevel1X 2 2 4 2 3" xfId="31716"/>
    <cellStyle name="SAPBEXHLevel1X 2 2 4 3" xfId="31717"/>
    <cellStyle name="SAPBEXHLevel1X 2 2 4 3 2" xfId="31718"/>
    <cellStyle name="SAPBEXHLevel1X 2 2 4 4" xfId="31719"/>
    <cellStyle name="SAPBEXHLevel1X 2 2 4 4 2" xfId="31720"/>
    <cellStyle name="SAPBEXHLevel1X 2 2 4 5" xfId="31721"/>
    <cellStyle name="SAPBEXHLevel1X 2 2 4 5 2" xfId="31722"/>
    <cellStyle name="SAPBEXHLevel1X 2 2 4 6" xfId="31723"/>
    <cellStyle name="SAPBEXHLevel1X 2 2 4 7" xfId="31724"/>
    <cellStyle name="SAPBEXHLevel1X 2 2 4 8" xfId="31725"/>
    <cellStyle name="SAPBEXHLevel1X 2 2 5" xfId="31726"/>
    <cellStyle name="SAPBEXHLevel1X 2 2 5 2" xfId="31727"/>
    <cellStyle name="SAPBEXHLevel1X 2 2 5 2 2" xfId="31728"/>
    <cellStyle name="SAPBEXHLevel1X 2 2 5 3" xfId="31729"/>
    <cellStyle name="SAPBEXHLevel1X 2 2 5 4" xfId="31730"/>
    <cellStyle name="SAPBEXHLevel1X 2 2 5 5" xfId="31731"/>
    <cellStyle name="SAPBEXHLevel1X 2 2 6" xfId="31732"/>
    <cellStyle name="SAPBEXHLevel1X 2 2 6 2" xfId="31733"/>
    <cellStyle name="SAPBEXHLevel1X 2 2 6 2 2" xfId="31734"/>
    <cellStyle name="SAPBEXHLevel1X 2 2 6 3" xfId="31735"/>
    <cellStyle name="SAPBEXHLevel1X 2 2 6 4" xfId="31736"/>
    <cellStyle name="SAPBEXHLevel1X 2 2 6 5" xfId="31737"/>
    <cellStyle name="SAPBEXHLevel1X 2 2 7" xfId="31738"/>
    <cellStyle name="SAPBEXHLevel1X 2 2 7 2" xfId="31739"/>
    <cellStyle name="SAPBEXHLevel1X 2 2 7 2 2" xfId="31740"/>
    <cellStyle name="SAPBEXHLevel1X 2 2 7 3" xfId="31741"/>
    <cellStyle name="SAPBEXHLevel1X 2 2 7 4" xfId="31742"/>
    <cellStyle name="SAPBEXHLevel1X 2 2 7 5" xfId="31743"/>
    <cellStyle name="SAPBEXHLevel1X 2 2 8" xfId="31744"/>
    <cellStyle name="SAPBEXHLevel1X 2 2 8 2" xfId="31745"/>
    <cellStyle name="SAPBEXHLevel1X 2 2 8 3" xfId="31746"/>
    <cellStyle name="SAPBEXHLevel1X 2 2 8 4" xfId="31747"/>
    <cellStyle name="SAPBEXHLevel1X 2 2 9" xfId="31748"/>
    <cellStyle name="SAPBEXHLevel1X 2 2 9 2" xfId="31749"/>
    <cellStyle name="SAPBEXHLevel1X 2 20" xfId="31750"/>
    <cellStyle name="SAPBEXHLevel1X 2 20 2" xfId="31751"/>
    <cellStyle name="SAPBEXHLevel1X 2 20 2 2" xfId="31752"/>
    <cellStyle name="SAPBEXHLevel1X 2 20 2 2 2" xfId="31753"/>
    <cellStyle name="SAPBEXHLevel1X 2 20 2 3" xfId="31754"/>
    <cellStyle name="SAPBEXHLevel1X 2 20 3" xfId="31755"/>
    <cellStyle name="SAPBEXHLevel1X 2 20 3 2" xfId="31756"/>
    <cellStyle name="SAPBEXHLevel1X 2 20 4" xfId="31757"/>
    <cellStyle name="SAPBEXHLevel1X 2 20 4 2" xfId="31758"/>
    <cellStyle name="SAPBEXHLevel1X 2 20 5" xfId="31759"/>
    <cellStyle name="SAPBEXHLevel1X 2 20 5 2" xfId="31760"/>
    <cellStyle name="SAPBEXHLevel1X 2 20 6" xfId="31761"/>
    <cellStyle name="SAPBEXHLevel1X 2 20 7" xfId="31762"/>
    <cellStyle name="SAPBEXHLevel1X 2 21" xfId="31763"/>
    <cellStyle name="SAPBEXHLevel1X 2 21 2" xfId="31764"/>
    <cellStyle name="SAPBEXHLevel1X 2 21 2 2" xfId="31765"/>
    <cellStyle name="SAPBEXHLevel1X 2 21 3" xfId="31766"/>
    <cellStyle name="SAPBEXHLevel1X 2 21 4" xfId="31767"/>
    <cellStyle name="SAPBEXHLevel1X 2 22" xfId="31768"/>
    <cellStyle name="SAPBEXHLevel1X 2 22 2" xfId="31769"/>
    <cellStyle name="SAPBEXHLevel1X 2 22 2 2" xfId="31770"/>
    <cellStyle name="SAPBEXHLevel1X 2 22 3" xfId="31771"/>
    <cellStyle name="SAPBEXHLevel1X 2 22 4" xfId="31772"/>
    <cellStyle name="SAPBEXHLevel1X 2 22 5" xfId="31773"/>
    <cellStyle name="SAPBEXHLevel1X 2 23" xfId="31774"/>
    <cellStyle name="SAPBEXHLevel1X 2 23 2" xfId="31775"/>
    <cellStyle name="SAPBEXHLevel1X 2 23 2 2" xfId="31776"/>
    <cellStyle name="SAPBEXHLevel1X 2 23 3" xfId="31777"/>
    <cellStyle name="SAPBEXHLevel1X 2 23 4" xfId="31778"/>
    <cellStyle name="SAPBEXHLevel1X 2 23 5" xfId="31779"/>
    <cellStyle name="SAPBEXHLevel1X 2 24" xfId="31780"/>
    <cellStyle name="SAPBEXHLevel1X 2 24 2" xfId="31781"/>
    <cellStyle name="SAPBEXHLevel1X 2 24 3" xfId="31782"/>
    <cellStyle name="SAPBEXHLevel1X 2 24 4" xfId="31783"/>
    <cellStyle name="SAPBEXHLevel1X 2 25" xfId="31784"/>
    <cellStyle name="SAPBEXHLevel1X 2 25 2" xfId="31785"/>
    <cellStyle name="SAPBEXHLevel1X 2 26" xfId="31786"/>
    <cellStyle name="SAPBEXHLevel1X 2 26 2" xfId="31787"/>
    <cellStyle name="SAPBEXHLevel1X 2 27" xfId="31788"/>
    <cellStyle name="SAPBEXHLevel1X 2 28" xfId="31789"/>
    <cellStyle name="SAPBEXHLevel1X 2 29" xfId="31790"/>
    <cellStyle name="SAPBEXHLevel1X 2 3" xfId="31791"/>
    <cellStyle name="SAPBEXHLevel1X 2 3 10" xfId="31792"/>
    <cellStyle name="SAPBEXHLevel1X 2 3 11" xfId="31793"/>
    <cellStyle name="SAPBEXHLevel1X 2 3 2" xfId="31794"/>
    <cellStyle name="SAPBEXHLevel1X 2 3 2 2" xfId="31795"/>
    <cellStyle name="SAPBEXHLevel1X 2 3 2 2 2" xfId="31796"/>
    <cellStyle name="SAPBEXHLevel1X 2 3 2 2 2 2" xfId="31797"/>
    <cellStyle name="SAPBEXHLevel1X 2 3 2 2 3" xfId="31798"/>
    <cellStyle name="SAPBEXHLevel1X 2 3 2 3" xfId="31799"/>
    <cellStyle name="SAPBEXHLevel1X 2 3 2 3 2" xfId="31800"/>
    <cellStyle name="SAPBEXHLevel1X 2 3 2 4" xfId="31801"/>
    <cellStyle name="SAPBEXHLevel1X 2 3 2 4 2" xfId="31802"/>
    <cellStyle name="SAPBEXHLevel1X 2 3 2 5" xfId="31803"/>
    <cellStyle name="SAPBEXHLevel1X 2 3 2 5 2" xfId="31804"/>
    <cellStyle name="SAPBEXHLevel1X 2 3 2 6" xfId="31805"/>
    <cellStyle name="SAPBEXHLevel1X 2 3 3" xfId="31806"/>
    <cellStyle name="SAPBEXHLevel1X 2 3 3 2" xfId="31807"/>
    <cellStyle name="SAPBEXHLevel1X 2 3 3 2 2" xfId="31808"/>
    <cellStyle name="SAPBEXHLevel1X 2 3 3 2 2 2" xfId="31809"/>
    <cellStyle name="SAPBEXHLevel1X 2 3 3 2 3" xfId="31810"/>
    <cellStyle name="SAPBEXHLevel1X 2 3 3 3" xfId="31811"/>
    <cellStyle name="SAPBEXHLevel1X 2 3 3 3 2" xfId="31812"/>
    <cellStyle name="SAPBEXHLevel1X 2 3 3 4" xfId="31813"/>
    <cellStyle name="SAPBEXHLevel1X 2 3 3 4 2" xfId="31814"/>
    <cellStyle name="SAPBEXHLevel1X 2 3 3 5" xfId="31815"/>
    <cellStyle name="SAPBEXHLevel1X 2 3 3 5 2" xfId="31816"/>
    <cellStyle name="SAPBEXHLevel1X 2 3 3 6" xfId="31817"/>
    <cellStyle name="SAPBEXHLevel1X 2 3 3 7" xfId="31818"/>
    <cellStyle name="SAPBEXHLevel1X 2 3 3 8" xfId="31819"/>
    <cellStyle name="SAPBEXHLevel1X 2 3 4" xfId="31820"/>
    <cellStyle name="SAPBEXHLevel1X 2 3 4 2" xfId="31821"/>
    <cellStyle name="SAPBEXHLevel1X 2 3 4 2 2" xfId="31822"/>
    <cellStyle name="SAPBEXHLevel1X 2 3 4 3" xfId="31823"/>
    <cellStyle name="SAPBEXHLevel1X 2 3 4 4" xfId="31824"/>
    <cellStyle name="SAPBEXHLevel1X 2 3 4 5" xfId="31825"/>
    <cellStyle name="SAPBEXHLevel1X 2 3 5" xfId="31826"/>
    <cellStyle name="SAPBEXHLevel1X 2 3 5 2" xfId="31827"/>
    <cellStyle name="SAPBEXHLevel1X 2 3 5 2 2" xfId="31828"/>
    <cellStyle name="SAPBEXHLevel1X 2 3 5 3" xfId="31829"/>
    <cellStyle name="SAPBEXHLevel1X 2 3 5 4" xfId="31830"/>
    <cellStyle name="SAPBEXHLevel1X 2 3 5 5" xfId="31831"/>
    <cellStyle name="SAPBEXHLevel1X 2 3 6" xfId="31832"/>
    <cellStyle name="SAPBEXHLevel1X 2 3 6 2" xfId="31833"/>
    <cellStyle name="SAPBEXHLevel1X 2 3 6 2 2" xfId="31834"/>
    <cellStyle name="SAPBEXHLevel1X 2 3 6 3" xfId="31835"/>
    <cellStyle name="SAPBEXHLevel1X 2 3 6 4" xfId="31836"/>
    <cellStyle name="SAPBEXHLevel1X 2 3 6 5" xfId="31837"/>
    <cellStyle name="SAPBEXHLevel1X 2 3 7" xfId="31838"/>
    <cellStyle name="SAPBEXHLevel1X 2 3 7 2" xfId="31839"/>
    <cellStyle name="SAPBEXHLevel1X 2 3 7 3" xfId="31840"/>
    <cellStyle name="SAPBEXHLevel1X 2 3 7 4" xfId="31841"/>
    <cellStyle name="SAPBEXHLevel1X 2 3 8" xfId="31842"/>
    <cellStyle name="SAPBEXHLevel1X 2 3 8 2" xfId="31843"/>
    <cellStyle name="SAPBEXHLevel1X 2 3 8 3" xfId="31844"/>
    <cellStyle name="SAPBEXHLevel1X 2 3 8 4" xfId="31845"/>
    <cellStyle name="SAPBEXHLevel1X 2 3 9" xfId="31846"/>
    <cellStyle name="SAPBEXHLevel1X 2 3 9 2" xfId="31847"/>
    <cellStyle name="SAPBEXHLevel1X 2 4" xfId="31848"/>
    <cellStyle name="SAPBEXHLevel1X 2 4 10" xfId="31849"/>
    <cellStyle name="SAPBEXHLevel1X 2 4 11" xfId="31850"/>
    <cellStyle name="SAPBEXHLevel1X 2 4 2" xfId="31851"/>
    <cellStyle name="SAPBEXHLevel1X 2 4 2 2" xfId="31852"/>
    <cellStyle name="SAPBEXHLevel1X 2 4 2 2 2" xfId="31853"/>
    <cellStyle name="SAPBEXHLevel1X 2 4 2 2 2 2" xfId="31854"/>
    <cellStyle name="SAPBEXHLevel1X 2 4 2 2 3" xfId="31855"/>
    <cellStyle name="SAPBEXHLevel1X 2 4 2 3" xfId="31856"/>
    <cellStyle name="SAPBEXHLevel1X 2 4 2 3 2" xfId="31857"/>
    <cellStyle name="SAPBEXHLevel1X 2 4 2 4" xfId="31858"/>
    <cellStyle name="SAPBEXHLevel1X 2 4 2 4 2" xfId="31859"/>
    <cellStyle name="SAPBEXHLevel1X 2 4 2 5" xfId="31860"/>
    <cellStyle name="SAPBEXHLevel1X 2 4 2 5 2" xfId="31861"/>
    <cellStyle name="SAPBEXHLevel1X 2 4 2 6" xfId="31862"/>
    <cellStyle name="SAPBEXHLevel1X 2 4 3" xfId="31863"/>
    <cellStyle name="SAPBEXHLevel1X 2 4 3 2" xfId="31864"/>
    <cellStyle name="SAPBEXHLevel1X 2 4 3 2 2" xfId="31865"/>
    <cellStyle name="SAPBEXHLevel1X 2 4 3 2 2 2" xfId="31866"/>
    <cellStyle name="SAPBEXHLevel1X 2 4 3 2 3" xfId="31867"/>
    <cellStyle name="SAPBEXHLevel1X 2 4 3 3" xfId="31868"/>
    <cellStyle name="SAPBEXHLevel1X 2 4 3 3 2" xfId="31869"/>
    <cellStyle name="SAPBEXHLevel1X 2 4 3 4" xfId="31870"/>
    <cellStyle name="SAPBEXHLevel1X 2 4 3 4 2" xfId="31871"/>
    <cellStyle name="SAPBEXHLevel1X 2 4 3 5" xfId="31872"/>
    <cellStyle name="SAPBEXHLevel1X 2 4 3 5 2" xfId="31873"/>
    <cellStyle name="SAPBEXHLevel1X 2 4 3 6" xfId="31874"/>
    <cellStyle name="SAPBEXHLevel1X 2 4 3 7" xfId="31875"/>
    <cellStyle name="SAPBEXHLevel1X 2 4 3 8" xfId="31876"/>
    <cellStyle name="SAPBEXHLevel1X 2 4 4" xfId="31877"/>
    <cellStyle name="SAPBEXHLevel1X 2 4 4 2" xfId="31878"/>
    <cellStyle name="SAPBEXHLevel1X 2 4 4 2 2" xfId="31879"/>
    <cellStyle name="SAPBEXHLevel1X 2 4 4 3" xfId="31880"/>
    <cellStyle name="SAPBEXHLevel1X 2 4 4 4" xfId="31881"/>
    <cellStyle name="SAPBEXHLevel1X 2 4 4 5" xfId="31882"/>
    <cellStyle name="SAPBEXHLevel1X 2 4 5" xfId="31883"/>
    <cellStyle name="SAPBEXHLevel1X 2 4 5 2" xfId="31884"/>
    <cellStyle name="SAPBEXHLevel1X 2 4 5 2 2" xfId="31885"/>
    <cellStyle name="SAPBEXHLevel1X 2 4 5 3" xfId="31886"/>
    <cellStyle name="SAPBEXHLevel1X 2 4 5 4" xfId="31887"/>
    <cellStyle name="SAPBEXHLevel1X 2 4 5 5" xfId="31888"/>
    <cellStyle name="SAPBEXHLevel1X 2 4 6" xfId="31889"/>
    <cellStyle name="SAPBEXHLevel1X 2 4 6 2" xfId="31890"/>
    <cellStyle name="SAPBEXHLevel1X 2 4 6 2 2" xfId="31891"/>
    <cellStyle name="SAPBEXHLevel1X 2 4 6 3" xfId="31892"/>
    <cellStyle name="SAPBEXHLevel1X 2 4 6 4" xfId="31893"/>
    <cellStyle name="SAPBEXHLevel1X 2 4 6 5" xfId="31894"/>
    <cellStyle name="SAPBEXHLevel1X 2 4 7" xfId="31895"/>
    <cellStyle name="SAPBEXHLevel1X 2 4 7 2" xfId="31896"/>
    <cellStyle name="SAPBEXHLevel1X 2 4 7 3" xfId="31897"/>
    <cellStyle name="SAPBEXHLevel1X 2 4 7 4" xfId="31898"/>
    <cellStyle name="SAPBEXHLevel1X 2 4 8" xfId="31899"/>
    <cellStyle name="SAPBEXHLevel1X 2 4 8 2" xfId="31900"/>
    <cellStyle name="SAPBEXHLevel1X 2 4 8 3" xfId="31901"/>
    <cellStyle name="SAPBEXHLevel1X 2 4 8 4" xfId="31902"/>
    <cellStyle name="SAPBEXHLevel1X 2 4 9" xfId="31903"/>
    <cellStyle name="SAPBEXHLevel1X 2 4 9 2" xfId="31904"/>
    <cellStyle name="SAPBEXHLevel1X 2 5" xfId="31905"/>
    <cellStyle name="SAPBEXHLevel1X 2 5 10" xfId="31906"/>
    <cellStyle name="SAPBEXHLevel1X 2 5 11" xfId="31907"/>
    <cellStyle name="SAPBEXHLevel1X 2 5 2" xfId="31908"/>
    <cellStyle name="SAPBEXHLevel1X 2 5 2 2" xfId="31909"/>
    <cellStyle name="SAPBEXHLevel1X 2 5 2 2 2" xfId="31910"/>
    <cellStyle name="SAPBEXHLevel1X 2 5 2 2 2 2" xfId="31911"/>
    <cellStyle name="SAPBEXHLevel1X 2 5 2 2 3" xfId="31912"/>
    <cellStyle name="SAPBEXHLevel1X 2 5 2 3" xfId="31913"/>
    <cellStyle name="SAPBEXHLevel1X 2 5 2 3 2" xfId="31914"/>
    <cellStyle name="SAPBEXHLevel1X 2 5 2 4" xfId="31915"/>
    <cellStyle name="SAPBEXHLevel1X 2 5 2 4 2" xfId="31916"/>
    <cellStyle name="SAPBEXHLevel1X 2 5 2 5" xfId="31917"/>
    <cellStyle name="SAPBEXHLevel1X 2 5 2 5 2" xfId="31918"/>
    <cellStyle name="SAPBEXHLevel1X 2 5 2 6" xfId="31919"/>
    <cellStyle name="SAPBEXHLevel1X 2 5 3" xfId="31920"/>
    <cellStyle name="SAPBEXHLevel1X 2 5 3 2" xfId="31921"/>
    <cellStyle name="SAPBEXHLevel1X 2 5 3 2 2" xfId="31922"/>
    <cellStyle name="SAPBEXHLevel1X 2 5 3 2 2 2" xfId="31923"/>
    <cellStyle name="SAPBEXHLevel1X 2 5 3 2 3" xfId="31924"/>
    <cellStyle name="SAPBEXHLevel1X 2 5 3 3" xfId="31925"/>
    <cellStyle name="SAPBEXHLevel1X 2 5 3 3 2" xfId="31926"/>
    <cellStyle name="SAPBEXHLevel1X 2 5 3 4" xfId="31927"/>
    <cellStyle name="SAPBEXHLevel1X 2 5 3 4 2" xfId="31928"/>
    <cellStyle name="SAPBEXHLevel1X 2 5 3 5" xfId="31929"/>
    <cellStyle name="SAPBEXHLevel1X 2 5 3 5 2" xfId="31930"/>
    <cellStyle name="SAPBEXHLevel1X 2 5 3 6" xfId="31931"/>
    <cellStyle name="SAPBEXHLevel1X 2 5 3 7" xfId="31932"/>
    <cellStyle name="SAPBEXHLevel1X 2 5 3 8" xfId="31933"/>
    <cellStyle name="SAPBEXHLevel1X 2 5 4" xfId="31934"/>
    <cellStyle name="SAPBEXHLevel1X 2 5 4 2" xfId="31935"/>
    <cellStyle name="SAPBEXHLevel1X 2 5 4 2 2" xfId="31936"/>
    <cellStyle name="SAPBEXHLevel1X 2 5 4 3" xfId="31937"/>
    <cellStyle name="SAPBEXHLevel1X 2 5 4 4" xfId="31938"/>
    <cellStyle name="SAPBEXHLevel1X 2 5 4 5" xfId="31939"/>
    <cellStyle name="SAPBEXHLevel1X 2 5 5" xfId="31940"/>
    <cellStyle name="SAPBEXHLevel1X 2 5 5 2" xfId="31941"/>
    <cellStyle name="SAPBEXHLevel1X 2 5 5 2 2" xfId="31942"/>
    <cellStyle name="SAPBEXHLevel1X 2 5 5 3" xfId="31943"/>
    <cellStyle name="SAPBEXHLevel1X 2 5 5 4" xfId="31944"/>
    <cellStyle name="SAPBEXHLevel1X 2 5 5 5" xfId="31945"/>
    <cellStyle name="SAPBEXHLevel1X 2 5 6" xfId="31946"/>
    <cellStyle name="SAPBEXHLevel1X 2 5 6 2" xfId="31947"/>
    <cellStyle name="SAPBEXHLevel1X 2 5 6 2 2" xfId="31948"/>
    <cellStyle name="SAPBEXHLevel1X 2 5 6 3" xfId="31949"/>
    <cellStyle name="SAPBEXHLevel1X 2 5 6 4" xfId="31950"/>
    <cellStyle name="SAPBEXHLevel1X 2 5 6 5" xfId="31951"/>
    <cellStyle name="SAPBEXHLevel1X 2 5 7" xfId="31952"/>
    <cellStyle name="SAPBEXHLevel1X 2 5 7 2" xfId="31953"/>
    <cellStyle name="SAPBEXHLevel1X 2 5 7 3" xfId="31954"/>
    <cellStyle name="SAPBEXHLevel1X 2 5 7 4" xfId="31955"/>
    <cellStyle name="SAPBEXHLevel1X 2 5 8" xfId="31956"/>
    <cellStyle name="SAPBEXHLevel1X 2 5 8 2" xfId="31957"/>
    <cellStyle name="SAPBEXHLevel1X 2 5 8 3" xfId="31958"/>
    <cellStyle name="SAPBEXHLevel1X 2 5 8 4" xfId="31959"/>
    <cellStyle name="SAPBEXHLevel1X 2 5 9" xfId="31960"/>
    <cellStyle name="SAPBEXHLevel1X 2 5 9 2" xfId="31961"/>
    <cellStyle name="SAPBEXHLevel1X 2 6" xfId="31962"/>
    <cellStyle name="SAPBEXHLevel1X 2 6 10" xfId="31963"/>
    <cellStyle name="SAPBEXHLevel1X 2 6 11" xfId="31964"/>
    <cellStyle name="SAPBEXHLevel1X 2 6 2" xfId="31965"/>
    <cellStyle name="SAPBEXHLevel1X 2 6 2 2" xfId="31966"/>
    <cellStyle name="SAPBEXHLevel1X 2 6 2 2 2" xfId="31967"/>
    <cellStyle name="SAPBEXHLevel1X 2 6 2 2 2 2" xfId="31968"/>
    <cellStyle name="SAPBEXHLevel1X 2 6 2 2 3" xfId="31969"/>
    <cellStyle name="SAPBEXHLevel1X 2 6 2 3" xfId="31970"/>
    <cellStyle name="SAPBEXHLevel1X 2 6 2 3 2" xfId="31971"/>
    <cellStyle name="SAPBEXHLevel1X 2 6 2 4" xfId="31972"/>
    <cellStyle name="SAPBEXHLevel1X 2 6 2 4 2" xfId="31973"/>
    <cellStyle name="SAPBEXHLevel1X 2 6 2 5" xfId="31974"/>
    <cellStyle name="SAPBEXHLevel1X 2 6 2 5 2" xfId="31975"/>
    <cellStyle name="SAPBEXHLevel1X 2 6 2 6" xfId="31976"/>
    <cellStyle name="SAPBEXHLevel1X 2 6 3" xfId="31977"/>
    <cellStyle name="SAPBEXHLevel1X 2 6 3 2" xfId="31978"/>
    <cellStyle name="SAPBEXHLevel1X 2 6 3 2 2" xfId="31979"/>
    <cellStyle name="SAPBEXHLevel1X 2 6 3 2 2 2" xfId="31980"/>
    <cellStyle name="SAPBEXHLevel1X 2 6 3 2 3" xfId="31981"/>
    <cellStyle name="SAPBEXHLevel1X 2 6 3 3" xfId="31982"/>
    <cellStyle name="SAPBEXHLevel1X 2 6 3 3 2" xfId="31983"/>
    <cellStyle name="SAPBEXHLevel1X 2 6 3 4" xfId="31984"/>
    <cellStyle name="SAPBEXHLevel1X 2 6 3 4 2" xfId="31985"/>
    <cellStyle name="SAPBEXHLevel1X 2 6 3 5" xfId="31986"/>
    <cellStyle name="SAPBEXHLevel1X 2 6 3 5 2" xfId="31987"/>
    <cellStyle name="SAPBEXHLevel1X 2 6 3 6" xfId="31988"/>
    <cellStyle name="SAPBEXHLevel1X 2 6 3 7" xfId="31989"/>
    <cellStyle name="SAPBEXHLevel1X 2 6 3 8" xfId="31990"/>
    <cellStyle name="SAPBEXHLevel1X 2 6 4" xfId="31991"/>
    <cellStyle name="SAPBEXHLevel1X 2 6 4 2" xfId="31992"/>
    <cellStyle name="SAPBEXHLevel1X 2 6 4 2 2" xfId="31993"/>
    <cellStyle name="SAPBEXHLevel1X 2 6 4 3" xfId="31994"/>
    <cellStyle name="SAPBEXHLevel1X 2 6 4 4" xfId="31995"/>
    <cellStyle name="SAPBEXHLevel1X 2 6 4 5" xfId="31996"/>
    <cellStyle name="SAPBEXHLevel1X 2 6 5" xfId="31997"/>
    <cellStyle name="SAPBEXHLevel1X 2 6 5 2" xfId="31998"/>
    <cellStyle name="SAPBEXHLevel1X 2 6 5 2 2" xfId="31999"/>
    <cellStyle name="SAPBEXHLevel1X 2 6 5 3" xfId="32000"/>
    <cellStyle name="SAPBEXHLevel1X 2 6 5 4" xfId="32001"/>
    <cellStyle name="SAPBEXHLevel1X 2 6 5 5" xfId="32002"/>
    <cellStyle name="SAPBEXHLevel1X 2 6 6" xfId="32003"/>
    <cellStyle name="SAPBEXHLevel1X 2 6 6 2" xfId="32004"/>
    <cellStyle name="SAPBEXHLevel1X 2 6 6 2 2" xfId="32005"/>
    <cellStyle name="SAPBEXHLevel1X 2 6 6 3" xfId="32006"/>
    <cellStyle name="SAPBEXHLevel1X 2 6 6 4" xfId="32007"/>
    <cellStyle name="SAPBEXHLevel1X 2 6 6 5" xfId="32008"/>
    <cellStyle name="SAPBEXHLevel1X 2 6 7" xfId="32009"/>
    <cellStyle name="SAPBEXHLevel1X 2 6 7 2" xfId="32010"/>
    <cellStyle name="SAPBEXHLevel1X 2 6 7 3" xfId="32011"/>
    <cellStyle name="SAPBEXHLevel1X 2 6 7 4" xfId="32012"/>
    <cellStyle name="SAPBEXHLevel1X 2 6 8" xfId="32013"/>
    <cellStyle name="SAPBEXHLevel1X 2 6 8 2" xfId="32014"/>
    <cellStyle name="SAPBEXHLevel1X 2 6 8 3" xfId="32015"/>
    <cellStyle name="SAPBEXHLevel1X 2 6 8 4" xfId="32016"/>
    <cellStyle name="SAPBEXHLevel1X 2 6 9" xfId="32017"/>
    <cellStyle name="SAPBEXHLevel1X 2 6 9 2" xfId="32018"/>
    <cellStyle name="SAPBEXHLevel1X 2 7" xfId="32019"/>
    <cellStyle name="SAPBEXHLevel1X 2 7 10" xfId="32020"/>
    <cellStyle name="SAPBEXHLevel1X 2 7 11" xfId="32021"/>
    <cellStyle name="SAPBEXHLevel1X 2 7 2" xfId="32022"/>
    <cellStyle name="SAPBEXHLevel1X 2 7 2 2" xfId="32023"/>
    <cellStyle name="SAPBEXHLevel1X 2 7 2 2 2" xfId="32024"/>
    <cellStyle name="SAPBEXHLevel1X 2 7 2 2 2 2" xfId="32025"/>
    <cellStyle name="SAPBEXHLevel1X 2 7 2 2 3" xfId="32026"/>
    <cellStyle name="SAPBEXHLevel1X 2 7 2 3" xfId="32027"/>
    <cellStyle name="SAPBEXHLevel1X 2 7 2 3 2" xfId="32028"/>
    <cellStyle name="SAPBEXHLevel1X 2 7 2 4" xfId="32029"/>
    <cellStyle name="SAPBEXHLevel1X 2 7 2 4 2" xfId="32030"/>
    <cellStyle name="SAPBEXHLevel1X 2 7 2 5" xfId="32031"/>
    <cellStyle name="SAPBEXHLevel1X 2 7 2 5 2" xfId="32032"/>
    <cellStyle name="SAPBEXHLevel1X 2 7 2 6" xfId="32033"/>
    <cellStyle name="SAPBEXHLevel1X 2 7 3" xfId="32034"/>
    <cellStyle name="SAPBEXHLevel1X 2 7 3 2" xfId="32035"/>
    <cellStyle name="SAPBEXHLevel1X 2 7 3 2 2" xfId="32036"/>
    <cellStyle name="SAPBEXHLevel1X 2 7 3 2 2 2" xfId="32037"/>
    <cellStyle name="SAPBEXHLevel1X 2 7 3 2 3" xfId="32038"/>
    <cellStyle name="SAPBEXHLevel1X 2 7 3 3" xfId="32039"/>
    <cellStyle name="SAPBEXHLevel1X 2 7 3 3 2" xfId="32040"/>
    <cellStyle name="SAPBEXHLevel1X 2 7 3 4" xfId="32041"/>
    <cellStyle name="SAPBEXHLevel1X 2 7 3 4 2" xfId="32042"/>
    <cellStyle name="SAPBEXHLevel1X 2 7 3 5" xfId="32043"/>
    <cellStyle name="SAPBEXHLevel1X 2 7 3 5 2" xfId="32044"/>
    <cellStyle name="SAPBEXHLevel1X 2 7 3 6" xfId="32045"/>
    <cellStyle name="SAPBEXHLevel1X 2 7 3 7" xfId="32046"/>
    <cellStyle name="SAPBEXHLevel1X 2 7 3 8" xfId="32047"/>
    <cellStyle name="SAPBEXHLevel1X 2 7 4" xfId="32048"/>
    <cellStyle name="SAPBEXHLevel1X 2 7 4 2" xfId="32049"/>
    <cellStyle name="SAPBEXHLevel1X 2 7 4 2 2" xfId="32050"/>
    <cellStyle name="SAPBEXHLevel1X 2 7 4 3" xfId="32051"/>
    <cellStyle name="SAPBEXHLevel1X 2 7 4 4" xfId="32052"/>
    <cellStyle name="SAPBEXHLevel1X 2 7 4 5" xfId="32053"/>
    <cellStyle name="SAPBEXHLevel1X 2 7 5" xfId="32054"/>
    <cellStyle name="SAPBEXHLevel1X 2 7 5 2" xfId="32055"/>
    <cellStyle name="SAPBEXHLevel1X 2 7 5 2 2" xfId="32056"/>
    <cellStyle name="SAPBEXHLevel1X 2 7 5 3" xfId="32057"/>
    <cellStyle name="SAPBEXHLevel1X 2 7 5 4" xfId="32058"/>
    <cellStyle name="SAPBEXHLevel1X 2 7 5 5" xfId="32059"/>
    <cellStyle name="SAPBEXHLevel1X 2 7 6" xfId="32060"/>
    <cellStyle name="SAPBEXHLevel1X 2 7 6 2" xfId="32061"/>
    <cellStyle name="SAPBEXHLevel1X 2 7 6 2 2" xfId="32062"/>
    <cellStyle name="SAPBEXHLevel1X 2 7 6 3" xfId="32063"/>
    <cellStyle name="SAPBEXHLevel1X 2 7 6 4" xfId="32064"/>
    <cellStyle name="SAPBEXHLevel1X 2 7 6 5" xfId="32065"/>
    <cellStyle name="SAPBEXHLevel1X 2 7 7" xfId="32066"/>
    <cellStyle name="SAPBEXHLevel1X 2 7 7 2" xfId="32067"/>
    <cellStyle name="SAPBEXHLevel1X 2 7 7 3" xfId="32068"/>
    <cellStyle name="SAPBEXHLevel1X 2 7 7 4" xfId="32069"/>
    <cellStyle name="SAPBEXHLevel1X 2 7 8" xfId="32070"/>
    <cellStyle name="SAPBEXHLevel1X 2 7 8 2" xfId="32071"/>
    <cellStyle name="SAPBEXHLevel1X 2 7 8 3" xfId="32072"/>
    <cellStyle name="SAPBEXHLevel1X 2 7 8 4" xfId="32073"/>
    <cellStyle name="SAPBEXHLevel1X 2 7 9" xfId="32074"/>
    <cellStyle name="SAPBEXHLevel1X 2 7 9 2" xfId="32075"/>
    <cellStyle name="SAPBEXHLevel1X 2 8" xfId="32076"/>
    <cellStyle name="SAPBEXHLevel1X 2 8 10" xfId="32077"/>
    <cellStyle name="SAPBEXHLevel1X 2 8 11" xfId="32078"/>
    <cellStyle name="SAPBEXHLevel1X 2 8 2" xfId="32079"/>
    <cellStyle name="SAPBEXHLevel1X 2 8 2 2" xfId="32080"/>
    <cellStyle name="SAPBEXHLevel1X 2 8 2 2 2" xfId="32081"/>
    <cellStyle name="SAPBEXHLevel1X 2 8 2 2 2 2" xfId="32082"/>
    <cellStyle name="SAPBEXHLevel1X 2 8 2 2 3" xfId="32083"/>
    <cellStyle name="SAPBEXHLevel1X 2 8 2 3" xfId="32084"/>
    <cellStyle name="SAPBEXHLevel1X 2 8 2 3 2" xfId="32085"/>
    <cellStyle name="SAPBEXHLevel1X 2 8 2 4" xfId="32086"/>
    <cellStyle name="SAPBEXHLevel1X 2 8 2 4 2" xfId="32087"/>
    <cellStyle name="SAPBEXHLevel1X 2 8 2 5" xfId="32088"/>
    <cellStyle name="SAPBEXHLevel1X 2 8 2 5 2" xfId="32089"/>
    <cellStyle name="SAPBEXHLevel1X 2 8 2 6" xfId="32090"/>
    <cellStyle name="SAPBEXHLevel1X 2 8 3" xfId="32091"/>
    <cellStyle name="SAPBEXHLevel1X 2 8 3 2" xfId="32092"/>
    <cellStyle name="SAPBEXHLevel1X 2 8 3 2 2" xfId="32093"/>
    <cellStyle name="SAPBEXHLevel1X 2 8 3 2 2 2" xfId="32094"/>
    <cellStyle name="SAPBEXHLevel1X 2 8 3 2 3" xfId="32095"/>
    <cellStyle name="SAPBEXHLevel1X 2 8 3 3" xfId="32096"/>
    <cellStyle name="SAPBEXHLevel1X 2 8 3 3 2" xfId="32097"/>
    <cellStyle name="SAPBEXHLevel1X 2 8 3 4" xfId="32098"/>
    <cellStyle name="SAPBEXHLevel1X 2 8 3 4 2" xfId="32099"/>
    <cellStyle name="SAPBEXHLevel1X 2 8 3 5" xfId="32100"/>
    <cellStyle name="SAPBEXHLevel1X 2 8 3 5 2" xfId="32101"/>
    <cellStyle name="SAPBEXHLevel1X 2 8 3 6" xfId="32102"/>
    <cellStyle name="SAPBEXHLevel1X 2 8 3 7" xfId="32103"/>
    <cellStyle name="SAPBEXHLevel1X 2 8 3 8" xfId="32104"/>
    <cellStyle name="SAPBEXHLevel1X 2 8 4" xfId="32105"/>
    <cellStyle name="SAPBEXHLevel1X 2 8 4 2" xfId="32106"/>
    <cellStyle name="SAPBEXHLevel1X 2 8 4 2 2" xfId="32107"/>
    <cellStyle name="SAPBEXHLevel1X 2 8 4 3" xfId="32108"/>
    <cellStyle name="SAPBEXHLevel1X 2 8 4 4" xfId="32109"/>
    <cellStyle name="SAPBEXHLevel1X 2 8 4 5" xfId="32110"/>
    <cellStyle name="SAPBEXHLevel1X 2 8 5" xfId="32111"/>
    <cellStyle name="SAPBEXHLevel1X 2 8 5 2" xfId="32112"/>
    <cellStyle name="SAPBEXHLevel1X 2 8 5 2 2" xfId="32113"/>
    <cellStyle name="SAPBEXHLevel1X 2 8 5 3" xfId="32114"/>
    <cellStyle name="SAPBEXHLevel1X 2 8 5 4" xfId="32115"/>
    <cellStyle name="SAPBEXHLevel1X 2 8 5 5" xfId="32116"/>
    <cellStyle name="SAPBEXHLevel1X 2 8 6" xfId="32117"/>
    <cellStyle name="SAPBEXHLevel1X 2 8 6 2" xfId="32118"/>
    <cellStyle name="SAPBEXHLevel1X 2 8 6 2 2" xfId="32119"/>
    <cellStyle name="SAPBEXHLevel1X 2 8 6 3" xfId="32120"/>
    <cellStyle name="SAPBEXHLevel1X 2 8 6 4" xfId="32121"/>
    <cellStyle name="SAPBEXHLevel1X 2 8 6 5" xfId="32122"/>
    <cellStyle name="SAPBEXHLevel1X 2 8 7" xfId="32123"/>
    <cellStyle name="SAPBEXHLevel1X 2 8 7 2" xfId="32124"/>
    <cellStyle name="SAPBEXHLevel1X 2 8 7 3" xfId="32125"/>
    <cellStyle name="SAPBEXHLevel1X 2 8 7 4" xfId="32126"/>
    <cellStyle name="SAPBEXHLevel1X 2 8 8" xfId="32127"/>
    <cellStyle name="SAPBEXHLevel1X 2 8 8 2" xfId="32128"/>
    <cellStyle name="SAPBEXHLevel1X 2 8 8 3" xfId="32129"/>
    <cellStyle name="SAPBEXHLevel1X 2 8 8 4" xfId="32130"/>
    <cellStyle name="SAPBEXHLevel1X 2 8 9" xfId="32131"/>
    <cellStyle name="SAPBEXHLevel1X 2 8 9 2" xfId="32132"/>
    <cellStyle name="SAPBEXHLevel1X 2 9" xfId="32133"/>
    <cellStyle name="SAPBEXHLevel1X 2 9 10" xfId="32134"/>
    <cellStyle name="SAPBEXHLevel1X 2 9 11" xfId="32135"/>
    <cellStyle name="SAPBEXHLevel1X 2 9 2" xfId="32136"/>
    <cellStyle name="SAPBEXHLevel1X 2 9 2 2" xfId="32137"/>
    <cellStyle name="SAPBEXHLevel1X 2 9 2 2 2" xfId="32138"/>
    <cellStyle name="SAPBEXHLevel1X 2 9 2 2 2 2" xfId="32139"/>
    <cellStyle name="SAPBEXHLevel1X 2 9 2 2 3" xfId="32140"/>
    <cellStyle name="SAPBEXHLevel1X 2 9 2 3" xfId="32141"/>
    <cellStyle name="SAPBEXHLevel1X 2 9 2 3 2" xfId="32142"/>
    <cellStyle name="SAPBEXHLevel1X 2 9 2 4" xfId="32143"/>
    <cellStyle name="SAPBEXHLevel1X 2 9 2 4 2" xfId="32144"/>
    <cellStyle name="SAPBEXHLevel1X 2 9 2 5" xfId="32145"/>
    <cellStyle name="SAPBEXHLevel1X 2 9 2 5 2" xfId="32146"/>
    <cellStyle name="SAPBEXHLevel1X 2 9 2 6" xfId="32147"/>
    <cellStyle name="SAPBEXHLevel1X 2 9 3" xfId="32148"/>
    <cellStyle name="SAPBEXHLevel1X 2 9 3 2" xfId="32149"/>
    <cellStyle name="SAPBEXHLevel1X 2 9 3 2 2" xfId="32150"/>
    <cellStyle name="SAPBEXHLevel1X 2 9 3 2 2 2" xfId="32151"/>
    <cellStyle name="SAPBEXHLevel1X 2 9 3 2 3" xfId="32152"/>
    <cellStyle name="SAPBEXHLevel1X 2 9 3 3" xfId="32153"/>
    <cellStyle name="SAPBEXHLevel1X 2 9 3 3 2" xfId="32154"/>
    <cellStyle name="SAPBEXHLevel1X 2 9 3 4" xfId="32155"/>
    <cellStyle name="SAPBEXHLevel1X 2 9 3 4 2" xfId="32156"/>
    <cellStyle name="SAPBEXHLevel1X 2 9 3 5" xfId="32157"/>
    <cellStyle name="SAPBEXHLevel1X 2 9 3 5 2" xfId="32158"/>
    <cellStyle name="SAPBEXHLevel1X 2 9 3 6" xfId="32159"/>
    <cellStyle name="SAPBEXHLevel1X 2 9 3 7" xfId="32160"/>
    <cellStyle name="SAPBEXHLevel1X 2 9 3 8" xfId="32161"/>
    <cellStyle name="SAPBEXHLevel1X 2 9 4" xfId="32162"/>
    <cellStyle name="SAPBEXHLevel1X 2 9 4 2" xfId="32163"/>
    <cellStyle name="SAPBEXHLevel1X 2 9 4 2 2" xfId="32164"/>
    <cellStyle name="SAPBEXHLevel1X 2 9 4 3" xfId="32165"/>
    <cellStyle name="SAPBEXHLevel1X 2 9 4 4" xfId="32166"/>
    <cellStyle name="SAPBEXHLevel1X 2 9 4 5" xfId="32167"/>
    <cellStyle name="SAPBEXHLevel1X 2 9 5" xfId="32168"/>
    <cellStyle name="SAPBEXHLevel1X 2 9 5 2" xfId="32169"/>
    <cellStyle name="SAPBEXHLevel1X 2 9 5 2 2" xfId="32170"/>
    <cellStyle name="SAPBEXHLevel1X 2 9 5 3" xfId="32171"/>
    <cellStyle name="SAPBEXHLevel1X 2 9 5 4" xfId="32172"/>
    <cellStyle name="SAPBEXHLevel1X 2 9 5 5" xfId="32173"/>
    <cellStyle name="SAPBEXHLevel1X 2 9 6" xfId="32174"/>
    <cellStyle name="SAPBEXHLevel1X 2 9 6 2" xfId="32175"/>
    <cellStyle name="SAPBEXHLevel1X 2 9 6 2 2" xfId="32176"/>
    <cellStyle name="SAPBEXHLevel1X 2 9 6 3" xfId="32177"/>
    <cellStyle name="SAPBEXHLevel1X 2 9 6 4" xfId="32178"/>
    <cellStyle name="SAPBEXHLevel1X 2 9 6 5" xfId="32179"/>
    <cellStyle name="SAPBEXHLevel1X 2 9 7" xfId="32180"/>
    <cellStyle name="SAPBEXHLevel1X 2 9 7 2" xfId="32181"/>
    <cellStyle name="SAPBEXHLevel1X 2 9 7 3" xfId="32182"/>
    <cellStyle name="SAPBEXHLevel1X 2 9 7 4" xfId="32183"/>
    <cellStyle name="SAPBEXHLevel1X 2 9 8" xfId="32184"/>
    <cellStyle name="SAPBEXHLevel1X 2 9 8 2" xfId="32185"/>
    <cellStyle name="SAPBEXHLevel1X 2 9 8 3" xfId="32186"/>
    <cellStyle name="SAPBEXHLevel1X 2 9 8 4" xfId="32187"/>
    <cellStyle name="SAPBEXHLevel1X 2 9 9" xfId="32188"/>
    <cellStyle name="SAPBEXHLevel1X 2 9 9 2" xfId="32189"/>
    <cellStyle name="SAPBEXHLevel1X 2_20120313_final_participating_bonds_mar2012_interest_calc" xfId="32190"/>
    <cellStyle name="SAPBEXHLevel1X 20" xfId="32191"/>
    <cellStyle name="SAPBEXHLevel1X 3" xfId="32192"/>
    <cellStyle name="SAPBEXHLevel1X 3 10" xfId="32193"/>
    <cellStyle name="SAPBEXHLevel1X 3 10 2" xfId="32194"/>
    <cellStyle name="SAPBEXHLevel1X 3 11" xfId="32195"/>
    <cellStyle name="SAPBEXHLevel1X 3 12" xfId="32196"/>
    <cellStyle name="SAPBEXHLevel1X 3 2" xfId="32197"/>
    <cellStyle name="SAPBEXHLevel1X 3 2 2" xfId="32198"/>
    <cellStyle name="SAPBEXHLevel1X 3 2 2 2" xfId="32199"/>
    <cellStyle name="SAPBEXHLevel1X 3 2 2 2 2" xfId="32200"/>
    <cellStyle name="SAPBEXHLevel1X 3 2 2 3" xfId="32201"/>
    <cellStyle name="SAPBEXHLevel1X 3 2 3" xfId="32202"/>
    <cellStyle name="SAPBEXHLevel1X 3 2 3 2" xfId="32203"/>
    <cellStyle name="SAPBEXHLevel1X 3 2 4" xfId="32204"/>
    <cellStyle name="SAPBEXHLevel1X 3 2 4 2" xfId="32205"/>
    <cellStyle name="SAPBEXHLevel1X 3 2 5" xfId="32206"/>
    <cellStyle name="SAPBEXHLevel1X 3 2 5 2" xfId="32207"/>
    <cellStyle name="SAPBEXHLevel1X 3 2 6" xfId="32208"/>
    <cellStyle name="SAPBEXHLevel1X 3 3" xfId="32209"/>
    <cellStyle name="SAPBEXHLevel1X 3 3 2" xfId="32210"/>
    <cellStyle name="SAPBEXHLevel1X 3 3 2 2" xfId="32211"/>
    <cellStyle name="SAPBEXHLevel1X 3 3 2 2 2" xfId="32212"/>
    <cellStyle name="SAPBEXHLevel1X 3 3 2 3" xfId="32213"/>
    <cellStyle name="SAPBEXHLevel1X 3 3 3" xfId="32214"/>
    <cellStyle name="SAPBEXHLevel1X 3 3 3 2" xfId="32215"/>
    <cellStyle name="SAPBEXHLevel1X 3 3 4" xfId="32216"/>
    <cellStyle name="SAPBEXHLevel1X 3 3 4 2" xfId="32217"/>
    <cellStyle name="SAPBEXHLevel1X 3 3 5" xfId="32218"/>
    <cellStyle name="SAPBEXHLevel1X 3 3 5 2" xfId="32219"/>
    <cellStyle name="SAPBEXHLevel1X 3 3 6" xfId="32220"/>
    <cellStyle name="SAPBEXHLevel1X 3 3 7" xfId="32221"/>
    <cellStyle name="SAPBEXHLevel1X 3 3 8" xfId="32222"/>
    <cellStyle name="SAPBEXHLevel1X 3 4" xfId="32223"/>
    <cellStyle name="SAPBEXHLevel1X 3 4 2" xfId="32224"/>
    <cellStyle name="SAPBEXHLevel1X 3 4 2 2" xfId="32225"/>
    <cellStyle name="SAPBEXHLevel1X 3 4 2 2 2" xfId="32226"/>
    <cellStyle name="SAPBEXHLevel1X 3 4 2 3" xfId="32227"/>
    <cellStyle name="SAPBEXHLevel1X 3 4 3" xfId="32228"/>
    <cellStyle name="SAPBEXHLevel1X 3 4 3 2" xfId="32229"/>
    <cellStyle name="SAPBEXHLevel1X 3 4 4" xfId="32230"/>
    <cellStyle name="SAPBEXHLevel1X 3 4 4 2" xfId="32231"/>
    <cellStyle name="SAPBEXHLevel1X 3 4 5" xfId="32232"/>
    <cellStyle name="SAPBEXHLevel1X 3 4 5 2" xfId="32233"/>
    <cellStyle name="SAPBEXHLevel1X 3 4 6" xfId="32234"/>
    <cellStyle name="SAPBEXHLevel1X 3 4 7" xfId="32235"/>
    <cellStyle name="SAPBEXHLevel1X 3 4 8" xfId="32236"/>
    <cellStyle name="SAPBEXHLevel1X 3 5" xfId="32237"/>
    <cellStyle name="SAPBEXHLevel1X 3 5 2" xfId="32238"/>
    <cellStyle name="SAPBEXHLevel1X 3 5 2 2" xfId="32239"/>
    <cellStyle name="SAPBEXHLevel1X 3 5 3" xfId="32240"/>
    <cellStyle name="SAPBEXHLevel1X 3 5 4" xfId="32241"/>
    <cellStyle name="SAPBEXHLevel1X 3 5 5" xfId="32242"/>
    <cellStyle name="SAPBEXHLevel1X 3 6" xfId="32243"/>
    <cellStyle name="SAPBEXHLevel1X 3 6 2" xfId="32244"/>
    <cellStyle name="SAPBEXHLevel1X 3 6 2 2" xfId="32245"/>
    <cellStyle name="SAPBEXHLevel1X 3 6 3" xfId="32246"/>
    <cellStyle name="SAPBEXHLevel1X 3 6 4" xfId="32247"/>
    <cellStyle name="SAPBEXHLevel1X 3 6 5" xfId="32248"/>
    <cellStyle name="SAPBEXHLevel1X 3 7" xfId="32249"/>
    <cellStyle name="SAPBEXHLevel1X 3 7 2" xfId="32250"/>
    <cellStyle name="SAPBEXHLevel1X 3 7 2 2" xfId="32251"/>
    <cellStyle name="SAPBEXHLevel1X 3 7 3" xfId="32252"/>
    <cellStyle name="SAPBEXHLevel1X 3 7 4" xfId="32253"/>
    <cellStyle name="SAPBEXHLevel1X 3 7 5" xfId="32254"/>
    <cellStyle name="SAPBEXHLevel1X 3 8" xfId="32255"/>
    <cellStyle name="SAPBEXHLevel1X 3 8 2" xfId="32256"/>
    <cellStyle name="SAPBEXHLevel1X 3 8 3" xfId="32257"/>
    <cellStyle name="SAPBEXHLevel1X 3 8 4" xfId="32258"/>
    <cellStyle name="SAPBEXHLevel1X 3 9" xfId="32259"/>
    <cellStyle name="SAPBEXHLevel1X 3 9 2" xfId="32260"/>
    <cellStyle name="SAPBEXHLevel1X 4" xfId="32261"/>
    <cellStyle name="SAPBEXHLevel1X 4 10" xfId="32262"/>
    <cellStyle name="SAPBEXHLevel1X 4 11" xfId="32263"/>
    <cellStyle name="SAPBEXHLevel1X 4 2" xfId="32264"/>
    <cellStyle name="SAPBEXHLevel1X 4 2 2" xfId="32265"/>
    <cellStyle name="SAPBEXHLevel1X 4 2 2 2" xfId="32266"/>
    <cellStyle name="SAPBEXHLevel1X 4 2 2 2 2" xfId="32267"/>
    <cellStyle name="SAPBEXHLevel1X 4 2 2 3" xfId="32268"/>
    <cellStyle name="SAPBEXHLevel1X 4 2 3" xfId="32269"/>
    <cellStyle name="SAPBEXHLevel1X 4 2 3 2" xfId="32270"/>
    <cellStyle name="SAPBEXHLevel1X 4 2 4" xfId="32271"/>
    <cellStyle name="SAPBEXHLevel1X 4 2 4 2" xfId="32272"/>
    <cellStyle name="SAPBEXHLevel1X 4 2 5" xfId="32273"/>
    <cellStyle name="SAPBEXHLevel1X 4 2 5 2" xfId="32274"/>
    <cellStyle name="SAPBEXHLevel1X 4 2 6" xfId="32275"/>
    <cellStyle name="SAPBEXHLevel1X 4 3" xfId="32276"/>
    <cellStyle name="SAPBEXHLevel1X 4 3 2" xfId="32277"/>
    <cellStyle name="SAPBEXHLevel1X 4 3 2 2" xfId="32278"/>
    <cellStyle name="SAPBEXHLevel1X 4 3 2 2 2" xfId="32279"/>
    <cellStyle name="SAPBEXHLevel1X 4 3 2 3" xfId="32280"/>
    <cellStyle name="SAPBEXHLevel1X 4 3 3" xfId="32281"/>
    <cellStyle name="SAPBEXHLevel1X 4 3 3 2" xfId="32282"/>
    <cellStyle name="SAPBEXHLevel1X 4 3 4" xfId="32283"/>
    <cellStyle name="SAPBEXHLevel1X 4 3 4 2" xfId="32284"/>
    <cellStyle name="SAPBEXHLevel1X 4 3 5" xfId="32285"/>
    <cellStyle name="SAPBEXHLevel1X 4 3 5 2" xfId="32286"/>
    <cellStyle name="SAPBEXHLevel1X 4 3 6" xfId="32287"/>
    <cellStyle name="SAPBEXHLevel1X 4 3 7" xfId="32288"/>
    <cellStyle name="SAPBEXHLevel1X 4 3 8" xfId="32289"/>
    <cellStyle name="SAPBEXHLevel1X 4 4" xfId="32290"/>
    <cellStyle name="SAPBEXHLevel1X 4 4 2" xfId="32291"/>
    <cellStyle name="SAPBEXHLevel1X 4 4 2 2" xfId="32292"/>
    <cellStyle name="SAPBEXHLevel1X 4 4 3" xfId="32293"/>
    <cellStyle name="SAPBEXHLevel1X 4 4 4" xfId="32294"/>
    <cellStyle name="SAPBEXHLevel1X 4 4 5" xfId="32295"/>
    <cellStyle name="SAPBEXHLevel1X 4 5" xfId="32296"/>
    <cellStyle name="SAPBEXHLevel1X 4 5 2" xfId="32297"/>
    <cellStyle name="SAPBEXHLevel1X 4 5 2 2" xfId="32298"/>
    <cellStyle name="SAPBEXHLevel1X 4 5 3" xfId="32299"/>
    <cellStyle name="SAPBEXHLevel1X 4 5 4" xfId="32300"/>
    <cellStyle name="SAPBEXHLevel1X 4 5 5" xfId="32301"/>
    <cellStyle name="SAPBEXHLevel1X 4 6" xfId="32302"/>
    <cellStyle name="SAPBEXHLevel1X 4 6 2" xfId="32303"/>
    <cellStyle name="SAPBEXHLevel1X 4 6 2 2" xfId="32304"/>
    <cellStyle name="SAPBEXHLevel1X 4 6 3" xfId="32305"/>
    <cellStyle name="SAPBEXHLevel1X 4 6 4" xfId="32306"/>
    <cellStyle name="SAPBEXHLevel1X 4 6 5" xfId="32307"/>
    <cellStyle name="SAPBEXHLevel1X 4 7" xfId="32308"/>
    <cellStyle name="SAPBEXHLevel1X 4 7 2" xfId="32309"/>
    <cellStyle name="SAPBEXHLevel1X 4 7 3" xfId="32310"/>
    <cellStyle name="SAPBEXHLevel1X 4 7 4" xfId="32311"/>
    <cellStyle name="SAPBEXHLevel1X 4 8" xfId="32312"/>
    <cellStyle name="SAPBEXHLevel1X 4 8 2" xfId="32313"/>
    <cellStyle name="SAPBEXHLevel1X 4 8 3" xfId="32314"/>
    <cellStyle name="SAPBEXHLevel1X 4 8 4" xfId="32315"/>
    <cellStyle name="SAPBEXHLevel1X 4 9" xfId="32316"/>
    <cellStyle name="SAPBEXHLevel1X 4 9 2" xfId="32317"/>
    <cellStyle name="SAPBEXHLevel1X 5" xfId="32318"/>
    <cellStyle name="SAPBEXHLevel1X 5 10" xfId="32319"/>
    <cellStyle name="SAPBEXHLevel1X 5 11" xfId="32320"/>
    <cellStyle name="SAPBEXHLevel1X 5 2" xfId="32321"/>
    <cellStyle name="SAPBEXHLevel1X 5 2 2" xfId="32322"/>
    <cellStyle name="SAPBEXHLevel1X 5 2 2 2" xfId="32323"/>
    <cellStyle name="SAPBEXHLevel1X 5 2 2 2 2" xfId="32324"/>
    <cellStyle name="SAPBEXHLevel1X 5 2 2 3" xfId="32325"/>
    <cellStyle name="SAPBEXHLevel1X 5 2 3" xfId="32326"/>
    <cellStyle name="SAPBEXHLevel1X 5 2 3 2" xfId="32327"/>
    <cellStyle name="SAPBEXHLevel1X 5 2 4" xfId="32328"/>
    <cellStyle name="SAPBEXHLevel1X 5 2 4 2" xfId="32329"/>
    <cellStyle name="SAPBEXHLevel1X 5 2 5" xfId="32330"/>
    <cellStyle name="SAPBEXHLevel1X 5 2 5 2" xfId="32331"/>
    <cellStyle name="SAPBEXHLevel1X 5 2 6" xfId="32332"/>
    <cellStyle name="SAPBEXHLevel1X 5 3" xfId="32333"/>
    <cellStyle name="SAPBEXHLevel1X 5 3 2" xfId="32334"/>
    <cellStyle name="SAPBEXHLevel1X 5 3 2 2" xfId="32335"/>
    <cellStyle name="SAPBEXHLevel1X 5 3 2 2 2" xfId="32336"/>
    <cellStyle name="SAPBEXHLevel1X 5 3 2 3" xfId="32337"/>
    <cellStyle name="SAPBEXHLevel1X 5 3 3" xfId="32338"/>
    <cellStyle name="SAPBEXHLevel1X 5 3 3 2" xfId="32339"/>
    <cellStyle name="SAPBEXHLevel1X 5 3 4" xfId="32340"/>
    <cellStyle name="SAPBEXHLevel1X 5 3 4 2" xfId="32341"/>
    <cellStyle name="SAPBEXHLevel1X 5 3 5" xfId="32342"/>
    <cellStyle name="SAPBEXHLevel1X 5 3 5 2" xfId="32343"/>
    <cellStyle name="SAPBEXHLevel1X 5 3 6" xfId="32344"/>
    <cellStyle name="SAPBEXHLevel1X 5 3 7" xfId="32345"/>
    <cellStyle name="SAPBEXHLevel1X 5 3 8" xfId="32346"/>
    <cellStyle name="SAPBEXHLevel1X 5 4" xfId="32347"/>
    <cellStyle name="SAPBEXHLevel1X 5 4 2" xfId="32348"/>
    <cellStyle name="SAPBEXHLevel1X 5 4 2 2" xfId="32349"/>
    <cellStyle name="SAPBEXHLevel1X 5 4 3" xfId="32350"/>
    <cellStyle name="SAPBEXHLevel1X 5 4 4" xfId="32351"/>
    <cellStyle name="SAPBEXHLevel1X 5 4 5" xfId="32352"/>
    <cellStyle name="SAPBEXHLevel1X 5 5" xfId="32353"/>
    <cellStyle name="SAPBEXHLevel1X 5 5 2" xfId="32354"/>
    <cellStyle name="SAPBEXHLevel1X 5 5 2 2" xfId="32355"/>
    <cellStyle name="SAPBEXHLevel1X 5 5 3" xfId="32356"/>
    <cellStyle name="SAPBEXHLevel1X 5 5 4" xfId="32357"/>
    <cellStyle name="SAPBEXHLevel1X 5 5 5" xfId="32358"/>
    <cellStyle name="SAPBEXHLevel1X 5 6" xfId="32359"/>
    <cellStyle name="SAPBEXHLevel1X 5 6 2" xfId="32360"/>
    <cellStyle name="SAPBEXHLevel1X 5 6 2 2" xfId="32361"/>
    <cellStyle name="SAPBEXHLevel1X 5 6 3" xfId="32362"/>
    <cellStyle name="SAPBEXHLevel1X 5 6 4" xfId="32363"/>
    <cellStyle name="SAPBEXHLevel1X 5 6 5" xfId="32364"/>
    <cellStyle name="SAPBEXHLevel1X 5 7" xfId="32365"/>
    <cellStyle name="SAPBEXHLevel1X 5 7 2" xfId="32366"/>
    <cellStyle name="SAPBEXHLevel1X 5 7 3" xfId="32367"/>
    <cellStyle name="SAPBEXHLevel1X 5 7 4" xfId="32368"/>
    <cellStyle name="SAPBEXHLevel1X 5 8" xfId="32369"/>
    <cellStyle name="SAPBEXHLevel1X 5 8 2" xfId="32370"/>
    <cellStyle name="SAPBEXHLevel1X 5 8 3" xfId="32371"/>
    <cellStyle name="SAPBEXHLevel1X 5 8 4" xfId="32372"/>
    <cellStyle name="SAPBEXHLevel1X 5 9" xfId="32373"/>
    <cellStyle name="SAPBEXHLevel1X 5 9 2" xfId="32374"/>
    <cellStyle name="SAPBEXHLevel1X 6" xfId="32375"/>
    <cellStyle name="SAPBEXHLevel1X 6 10" xfId="32376"/>
    <cellStyle name="SAPBEXHLevel1X 6 11" xfId="32377"/>
    <cellStyle name="SAPBEXHLevel1X 6 2" xfId="32378"/>
    <cellStyle name="SAPBEXHLevel1X 6 2 2" xfId="32379"/>
    <cellStyle name="SAPBEXHLevel1X 6 2 2 2" xfId="32380"/>
    <cellStyle name="SAPBEXHLevel1X 6 2 2 2 2" xfId="32381"/>
    <cellStyle name="SAPBEXHLevel1X 6 2 2 3" xfId="32382"/>
    <cellStyle name="SAPBEXHLevel1X 6 2 3" xfId="32383"/>
    <cellStyle name="SAPBEXHLevel1X 6 2 3 2" xfId="32384"/>
    <cellStyle name="SAPBEXHLevel1X 6 2 4" xfId="32385"/>
    <cellStyle name="SAPBEXHLevel1X 6 2 4 2" xfId="32386"/>
    <cellStyle name="SAPBEXHLevel1X 6 2 5" xfId="32387"/>
    <cellStyle name="SAPBEXHLevel1X 6 2 5 2" xfId="32388"/>
    <cellStyle name="SAPBEXHLevel1X 6 2 6" xfId="32389"/>
    <cellStyle name="SAPBEXHLevel1X 6 3" xfId="32390"/>
    <cellStyle name="SAPBEXHLevel1X 6 3 2" xfId="32391"/>
    <cellStyle name="SAPBEXHLevel1X 6 3 2 2" xfId="32392"/>
    <cellStyle name="SAPBEXHLevel1X 6 3 2 2 2" xfId="32393"/>
    <cellStyle name="SAPBEXHLevel1X 6 3 2 3" xfId="32394"/>
    <cellStyle name="SAPBEXHLevel1X 6 3 3" xfId="32395"/>
    <cellStyle name="SAPBEXHLevel1X 6 3 3 2" xfId="32396"/>
    <cellStyle name="SAPBEXHLevel1X 6 3 4" xfId="32397"/>
    <cellStyle name="SAPBEXHLevel1X 6 3 4 2" xfId="32398"/>
    <cellStyle name="SAPBEXHLevel1X 6 3 5" xfId="32399"/>
    <cellStyle name="SAPBEXHLevel1X 6 3 5 2" xfId="32400"/>
    <cellStyle name="SAPBEXHLevel1X 6 3 6" xfId="32401"/>
    <cellStyle name="SAPBEXHLevel1X 6 3 7" xfId="32402"/>
    <cellStyle name="SAPBEXHLevel1X 6 3 8" xfId="32403"/>
    <cellStyle name="SAPBEXHLevel1X 6 4" xfId="32404"/>
    <cellStyle name="SAPBEXHLevel1X 6 4 2" xfId="32405"/>
    <cellStyle name="SAPBEXHLevel1X 6 4 2 2" xfId="32406"/>
    <cellStyle name="SAPBEXHLevel1X 6 4 3" xfId="32407"/>
    <cellStyle name="SAPBEXHLevel1X 6 4 4" xfId="32408"/>
    <cellStyle name="SAPBEXHLevel1X 6 4 5" xfId="32409"/>
    <cellStyle name="SAPBEXHLevel1X 6 5" xfId="32410"/>
    <cellStyle name="SAPBEXHLevel1X 6 5 2" xfId="32411"/>
    <cellStyle name="SAPBEXHLevel1X 6 5 2 2" xfId="32412"/>
    <cellStyle name="SAPBEXHLevel1X 6 5 3" xfId="32413"/>
    <cellStyle name="SAPBEXHLevel1X 6 5 4" xfId="32414"/>
    <cellStyle name="SAPBEXHLevel1X 6 5 5" xfId="32415"/>
    <cellStyle name="SAPBEXHLevel1X 6 6" xfId="32416"/>
    <cellStyle name="SAPBEXHLevel1X 6 6 2" xfId="32417"/>
    <cellStyle name="SAPBEXHLevel1X 6 6 2 2" xfId="32418"/>
    <cellStyle name="SAPBEXHLevel1X 6 6 3" xfId="32419"/>
    <cellStyle name="SAPBEXHLevel1X 6 6 4" xfId="32420"/>
    <cellStyle name="SAPBEXHLevel1X 6 6 5" xfId="32421"/>
    <cellStyle name="SAPBEXHLevel1X 6 7" xfId="32422"/>
    <cellStyle name="SAPBEXHLevel1X 6 7 2" xfId="32423"/>
    <cellStyle name="SAPBEXHLevel1X 6 7 3" xfId="32424"/>
    <cellStyle name="SAPBEXHLevel1X 6 7 4" xfId="32425"/>
    <cellStyle name="SAPBEXHLevel1X 6 8" xfId="32426"/>
    <cellStyle name="SAPBEXHLevel1X 6 8 2" xfId="32427"/>
    <cellStyle name="SAPBEXHLevel1X 6 8 3" xfId="32428"/>
    <cellStyle name="SAPBEXHLevel1X 6 8 4" xfId="32429"/>
    <cellStyle name="SAPBEXHLevel1X 6 9" xfId="32430"/>
    <cellStyle name="SAPBEXHLevel1X 6 9 2" xfId="32431"/>
    <cellStyle name="SAPBEXHLevel1X 7" xfId="32432"/>
    <cellStyle name="SAPBEXHLevel1X 7 10" xfId="32433"/>
    <cellStyle name="SAPBEXHLevel1X 7 11" xfId="32434"/>
    <cellStyle name="SAPBEXHLevel1X 7 2" xfId="32435"/>
    <cellStyle name="SAPBEXHLevel1X 7 2 2" xfId="32436"/>
    <cellStyle name="SAPBEXHLevel1X 7 2 2 2" xfId="32437"/>
    <cellStyle name="SAPBEXHLevel1X 7 2 2 2 2" xfId="32438"/>
    <cellStyle name="SAPBEXHLevel1X 7 2 2 3" xfId="32439"/>
    <cellStyle name="SAPBEXHLevel1X 7 2 3" xfId="32440"/>
    <cellStyle name="SAPBEXHLevel1X 7 2 3 2" xfId="32441"/>
    <cellStyle name="SAPBEXHLevel1X 7 2 4" xfId="32442"/>
    <cellStyle name="SAPBEXHLevel1X 7 2 4 2" xfId="32443"/>
    <cellStyle name="SAPBEXHLevel1X 7 2 5" xfId="32444"/>
    <cellStyle name="SAPBEXHLevel1X 7 2 5 2" xfId="32445"/>
    <cellStyle name="SAPBEXHLevel1X 7 2 6" xfId="32446"/>
    <cellStyle name="SAPBEXHLevel1X 7 3" xfId="32447"/>
    <cellStyle name="SAPBEXHLevel1X 7 3 2" xfId="32448"/>
    <cellStyle name="SAPBEXHLevel1X 7 3 2 2" xfId="32449"/>
    <cellStyle name="SAPBEXHLevel1X 7 3 2 2 2" xfId="32450"/>
    <cellStyle name="SAPBEXHLevel1X 7 3 2 3" xfId="32451"/>
    <cellStyle name="SAPBEXHLevel1X 7 3 3" xfId="32452"/>
    <cellStyle name="SAPBEXHLevel1X 7 3 3 2" xfId="32453"/>
    <cellStyle name="SAPBEXHLevel1X 7 3 4" xfId="32454"/>
    <cellStyle name="SAPBEXHLevel1X 7 3 4 2" xfId="32455"/>
    <cellStyle name="SAPBEXHLevel1X 7 3 5" xfId="32456"/>
    <cellStyle name="SAPBEXHLevel1X 7 3 5 2" xfId="32457"/>
    <cellStyle name="SAPBEXHLevel1X 7 3 6" xfId="32458"/>
    <cellStyle name="SAPBEXHLevel1X 7 3 7" xfId="32459"/>
    <cellStyle name="SAPBEXHLevel1X 7 3 8" xfId="32460"/>
    <cellStyle name="SAPBEXHLevel1X 7 4" xfId="32461"/>
    <cellStyle name="SAPBEXHLevel1X 7 4 2" xfId="32462"/>
    <cellStyle name="SAPBEXHLevel1X 7 4 2 2" xfId="32463"/>
    <cellStyle name="SAPBEXHLevel1X 7 4 3" xfId="32464"/>
    <cellStyle name="SAPBEXHLevel1X 7 4 4" xfId="32465"/>
    <cellStyle name="SAPBEXHLevel1X 7 4 5" xfId="32466"/>
    <cellStyle name="SAPBEXHLevel1X 7 5" xfId="32467"/>
    <cellStyle name="SAPBEXHLevel1X 7 5 2" xfId="32468"/>
    <cellStyle name="SAPBEXHLevel1X 7 5 2 2" xfId="32469"/>
    <cellStyle name="SAPBEXHLevel1X 7 5 3" xfId="32470"/>
    <cellStyle name="SAPBEXHLevel1X 7 5 4" xfId="32471"/>
    <cellStyle name="SAPBEXHLevel1X 7 5 5" xfId="32472"/>
    <cellStyle name="SAPBEXHLevel1X 7 6" xfId="32473"/>
    <cellStyle name="SAPBEXHLevel1X 7 6 2" xfId="32474"/>
    <cellStyle name="SAPBEXHLevel1X 7 6 2 2" xfId="32475"/>
    <cellStyle name="SAPBEXHLevel1X 7 6 3" xfId="32476"/>
    <cellStyle name="SAPBEXHLevel1X 7 6 4" xfId="32477"/>
    <cellStyle name="SAPBEXHLevel1X 7 6 5" xfId="32478"/>
    <cellStyle name="SAPBEXHLevel1X 7 7" xfId="32479"/>
    <cellStyle name="SAPBEXHLevel1X 7 7 2" xfId="32480"/>
    <cellStyle name="SAPBEXHLevel1X 7 7 3" xfId="32481"/>
    <cellStyle name="SAPBEXHLevel1X 7 7 4" xfId="32482"/>
    <cellStyle name="SAPBEXHLevel1X 7 8" xfId="32483"/>
    <cellStyle name="SAPBEXHLevel1X 7 8 2" xfId="32484"/>
    <cellStyle name="SAPBEXHLevel1X 7 8 3" xfId="32485"/>
    <cellStyle name="SAPBEXHLevel1X 7 8 4" xfId="32486"/>
    <cellStyle name="SAPBEXHLevel1X 7 9" xfId="32487"/>
    <cellStyle name="SAPBEXHLevel1X 7 9 2" xfId="32488"/>
    <cellStyle name="SAPBEXHLevel1X 8" xfId="32489"/>
    <cellStyle name="SAPBEXHLevel1X 8 10" xfId="32490"/>
    <cellStyle name="SAPBEXHLevel1X 8 11" xfId="32491"/>
    <cellStyle name="SAPBEXHLevel1X 8 2" xfId="32492"/>
    <cellStyle name="SAPBEXHLevel1X 8 2 2" xfId="32493"/>
    <cellStyle name="SAPBEXHLevel1X 8 2 2 2" xfId="32494"/>
    <cellStyle name="SAPBEXHLevel1X 8 2 2 2 2" xfId="32495"/>
    <cellStyle name="SAPBEXHLevel1X 8 2 2 3" xfId="32496"/>
    <cellStyle name="SAPBEXHLevel1X 8 2 3" xfId="32497"/>
    <cellStyle name="SAPBEXHLevel1X 8 2 3 2" xfId="32498"/>
    <cellStyle name="SAPBEXHLevel1X 8 2 4" xfId="32499"/>
    <cellStyle name="SAPBEXHLevel1X 8 2 4 2" xfId="32500"/>
    <cellStyle name="SAPBEXHLevel1X 8 2 5" xfId="32501"/>
    <cellStyle name="SAPBEXHLevel1X 8 2 5 2" xfId="32502"/>
    <cellStyle name="SAPBEXHLevel1X 8 2 6" xfId="32503"/>
    <cellStyle name="SAPBEXHLevel1X 8 3" xfId="32504"/>
    <cellStyle name="SAPBEXHLevel1X 8 3 2" xfId="32505"/>
    <cellStyle name="SAPBEXHLevel1X 8 3 2 2" xfId="32506"/>
    <cellStyle name="SAPBEXHLevel1X 8 3 2 2 2" xfId="32507"/>
    <cellStyle name="SAPBEXHLevel1X 8 3 2 3" xfId="32508"/>
    <cellStyle name="SAPBEXHLevel1X 8 3 3" xfId="32509"/>
    <cellStyle name="SAPBEXHLevel1X 8 3 3 2" xfId="32510"/>
    <cellStyle name="SAPBEXHLevel1X 8 3 4" xfId="32511"/>
    <cellStyle name="SAPBEXHLevel1X 8 3 4 2" xfId="32512"/>
    <cellStyle name="SAPBEXHLevel1X 8 3 5" xfId="32513"/>
    <cellStyle name="SAPBEXHLevel1X 8 3 5 2" xfId="32514"/>
    <cellStyle name="SAPBEXHLevel1X 8 3 6" xfId="32515"/>
    <cellStyle name="SAPBEXHLevel1X 8 3 7" xfId="32516"/>
    <cellStyle name="SAPBEXHLevel1X 8 3 8" xfId="32517"/>
    <cellStyle name="SAPBEXHLevel1X 8 4" xfId="32518"/>
    <cellStyle name="SAPBEXHLevel1X 8 4 2" xfId="32519"/>
    <cellStyle name="SAPBEXHLevel1X 8 4 2 2" xfId="32520"/>
    <cellStyle name="SAPBEXHLevel1X 8 4 3" xfId="32521"/>
    <cellStyle name="SAPBEXHLevel1X 8 4 4" xfId="32522"/>
    <cellStyle name="SAPBEXHLevel1X 8 4 5" xfId="32523"/>
    <cellStyle name="SAPBEXHLevel1X 8 5" xfId="32524"/>
    <cellStyle name="SAPBEXHLevel1X 8 5 2" xfId="32525"/>
    <cellStyle name="SAPBEXHLevel1X 8 5 2 2" xfId="32526"/>
    <cellStyle name="SAPBEXHLevel1X 8 5 3" xfId="32527"/>
    <cellStyle name="SAPBEXHLevel1X 8 5 4" xfId="32528"/>
    <cellStyle name="SAPBEXHLevel1X 8 5 5" xfId="32529"/>
    <cellStyle name="SAPBEXHLevel1X 8 6" xfId="32530"/>
    <cellStyle name="SAPBEXHLevel1X 8 6 2" xfId="32531"/>
    <cellStyle name="SAPBEXHLevel1X 8 6 2 2" xfId="32532"/>
    <cellStyle name="SAPBEXHLevel1X 8 6 3" xfId="32533"/>
    <cellStyle name="SAPBEXHLevel1X 8 6 4" xfId="32534"/>
    <cellStyle name="SAPBEXHLevel1X 8 6 5" xfId="32535"/>
    <cellStyle name="SAPBEXHLevel1X 8 7" xfId="32536"/>
    <cellStyle name="SAPBEXHLevel1X 8 7 2" xfId="32537"/>
    <cellStyle name="SAPBEXHLevel1X 8 7 3" xfId="32538"/>
    <cellStyle name="SAPBEXHLevel1X 8 7 4" xfId="32539"/>
    <cellStyle name="SAPBEXHLevel1X 8 8" xfId="32540"/>
    <cellStyle name="SAPBEXHLevel1X 8 8 2" xfId="32541"/>
    <cellStyle name="SAPBEXHLevel1X 8 8 3" xfId="32542"/>
    <cellStyle name="SAPBEXHLevel1X 8 8 4" xfId="32543"/>
    <cellStyle name="SAPBEXHLevel1X 8 9" xfId="32544"/>
    <cellStyle name="SAPBEXHLevel1X 8 9 2" xfId="32545"/>
    <cellStyle name="SAPBEXHLevel1X 9" xfId="32546"/>
    <cellStyle name="SAPBEXHLevel1X 9 2" xfId="32547"/>
    <cellStyle name="SAPBEXHLevel1X 9 2 2" xfId="32548"/>
    <cellStyle name="SAPBEXHLevel1X 9 2 2 2" xfId="32549"/>
    <cellStyle name="SAPBEXHLevel1X 9 2 3" xfId="32550"/>
    <cellStyle name="SAPBEXHLevel1X 9 3" xfId="32551"/>
    <cellStyle name="SAPBEXHLevel1X 9 3 2" xfId="32552"/>
    <cellStyle name="SAPBEXHLevel1X 9 4" xfId="32553"/>
    <cellStyle name="SAPBEXHLevel1X 9 4 2" xfId="32554"/>
    <cellStyle name="SAPBEXHLevel1X 9 5" xfId="32555"/>
    <cellStyle name="SAPBEXHLevel1X 9 5 2" xfId="32556"/>
    <cellStyle name="SAPBEXHLevel1X 9 6" xfId="32557"/>
    <cellStyle name="SAPBEXHLevel1X 9 7" xfId="32558"/>
    <cellStyle name="SAPBEXHLevel1X 9 8" xfId="32559"/>
    <cellStyle name="SAPBEXHLevel1X_2011-10-03 DSA EL with PSI Oct" xfId="32560"/>
    <cellStyle name="SAPBEXHLevel2" xfId="32561"/>
    <cellStyle name="SAPBEXHLevel2 10" xfId="32562"/>
    <cellStyle name="SAPBEXHLevel2 10 2" xfId="32563"/>
    <cellStyle name="SAPBEXHLevel2 10 2 2" xfId="32564"/>
    <cellStyle name="SAPBEXHLevel2 10 2 2 2" xfId="32565"/>
    <cellStyle name="SAPBEXHLevel2 10 2 3" xfId="32566"/>
    <cellStyle name="SAPBEXHLevel2 10 3" xfId="32567"/>
    <cellStyle name="SAPBEXHLevel2 10 3 2" xfId="32568"/>
    <cellStyle name="SAPBEXHLevel2 10 4" xfId="32569"/>
    <cellStyle name="SAPBEXHLevel2 10 4 2" xfId="32570"/>
    <cellStyle name="SAPBEXHLevel2 10 5" xfId="32571"/>
    <cellStyle name="SAPBEXHLevel2 10 5 2" xfId="32572"/>
    <cellStyle name="SAPBEXHLevel2 10 6" xfId="32573"/>
    <cellStyle name="SAPBEXHLevel2 10 7" xfId="32574"/>
    <cellStyle name="SAPBEXHLevel2 10 8" xfId="32575"/>
    <cellStyle name="SAPBEXHLevel2 11" xfId="32576"/>
    <cellStyle name="SAPBEXHLevel2 11 2" xfId="32577"/>
    <cellStyle name="SAPBEXHLevel2 11 2 2" xfId="32578"/>
    <cellStyle name="SAPBEXHLevel2 11 2 2 2" xfId="32579"/>
    <cellStyle name="SAPBEXHLevel2 11 2 3" xfId="32580"/>
    <cellStyle name="SAPBEXHLevel2 11 3" xfId="32581"/>
    <cellStyle name="SAPBEXHLevel2 11 3 2" xfId="32582"/>
    <cellStyle name="SAPBEXHLevel2 11 4" xfId="32583"/>
    <cellStyle name="SAPBEXHLevel2 11 4 2" xfId="32584"/>
    <cellStyle name="SAPBEXHLevel2 11 5" xfId="32585"/>
    <cellStyle name="SAPBEXHLevel2 11 5 2" xfId="32586"/>
    <cellStyle name="SAPBEXHLevel2 11 6" xfId="32587"/>
    <cellStyle name="SAPBEXHLevel2 11 7" xfId="32588"/>
    <cellStyle name="SAPBEXHLevel2 12" xfId="32589"/>
    <cellStyle name="SAPBEXHLevel2 12 2" xfId="32590"/>
    <cellStyle name="SAPBEXHLevel2 12 2 2" xfId="32591"/>
    <cellStyle name="SAPBEXHLevel2 12 3" xfId="32592"/>
    <cellStyle name="SAPBEXHLevel2 12 4" xfId="32593"/>
    <cellStyle name="SAPBEXHLevel2 13" xfId="32594"/>
    <cellStyle name="SAPBEXHLevel2 13 2" xfId="32595"/>
    <cellStyle name="SAPBEXHLevel2 13 2 2" xfId="32596"/>
    <cellStyle name="SAPBEXHLevel2 13 3" xfId="32597"/>
    <cellStyle name="SAPBEXHLevel2 13 4" xfId="32598"/>
    <cellStyle name="SAPBEXHLevel2 13 5" xfId="32599"/>
    <cellStyle name="SAPBEXHLevel2 14" xfId="32600"/>
    <cellStyle name="SAPBEXHLevel2 14 2" xfId="32601"/>
    <cellStyle name="SAPBEXHLevel2 14 2 2" xfId="32602"/>
    <cellStyle name="SAPBEXHLevel2 14 3" xfId="32603"/>
    <cellStyle name="SAPBEXHLevel2 14 4" xfId="32604"/>
    <cellStyle name="SAPBEXHLevel2 14 5" xfId="32605"/>
    <cellStyle name="SAPBEXHLevel2 15" xfId="32606"/>
    <cellStyle name="SAPBEXHLevel2 15 2" xfId="32607"/>
    <cellStyle name="SAPBEXHLevel2 15 3" xfId="32608"/>
    <cellStyle name="SAPBEXHLevel2 15 4" xfId="32609"/>
    <cellStyle name="SAPBEXHLevel2 16" xfId="32610"/>
    <cellStyle name="SAPBEXHLevel2 16 2" xfId="32611"/>
    <cellStyle name="SAPBEXHLevel2 17" xfId="32612"/>
    <cellStyle name="SAPBEXHLevel2 17 2" xfId="32613"/>
    <cellStyle name="SAPBEXHLevel2 18" xfId="32614"/>
    <cellStyle name="SAPBEXHLevel2 19" xfId="32615"/>
    <cellStyle name="SAPBEXHLevel2 2" xfId="32616"/>
    <cellStyle name="SAPBEXHLevel2 2 10" xfId="32617"/>
    <cellStyle name="SAPBEXHLevel2 2 10 10" xfId="32618"/>
    <cellStyle name="SAPBEXHLevel2 2 10 11" xfId="32619"/>
    <cellStyle name="SAPBEXHLevel2 2 10 2" xfId="32620"/>
    <cellStyle name="SAPBEXHLevel2 2 10 2 2" xfId="32621"/>
    <cellStyle name="SAPBEXHLevel2 2 10 2 2 2" xfId="32622"/>
    <cellStyle name="SAPBEXHLevel2 2 10 2 2 2 2" xfId="32623"/>
    <cellStyle name="SAPBEXHLevel2 2 10 2 2 3" xfId="32624"/>
    <cellStyle name="SAPBEXHLevel2 2 10 2 3" xfId="32625"/>
    <cellStyle name="SAPBEXHLevel2 2 10 2 3 2" xfId="32626"/>
    <cellStyle name="SAPBEXHLevel2 2 10 2 4" xfId="32627"/>
    <cellStyle name="SAPBEXHLevel2 2 10 2 4 2" xfId="32628"/>
    <cellStyle name="SAPBEXHLevel2 2 10 2 5" xfId="32629"/>
    <cellStyle name="SAPBEXHLevel2 2 10 2 5 2" xfId="32630"/>
    <cellStyle name="SAPBEXHLevel2 2 10 2 6" xfId="32631"/>
    <cellStyle name="SAPBEXHLevel2 2 10 3" xfId="32632"/>
    <cellStyle name="SAPBEXHLevel2 2 10 3 2" xfId="32633"/>
    <cellStyle name="SAPBEXHLevel2 2 10 3 2 2" xfId="32634"/>
    <cellStyle name="SAPBEXHLevel2 2 10 3 2 2 2" xfId="32635"/>
    <cellStyle name="SAPBEXHLevel2 2 10 3 2 3" xfId="32636"/>
    <cellStyle name="SAPBEXHLevel2 2 10 3 3" xfId="32637"/>
    <cellStyle name="SAPBEXHLevel2 2 10 3 3 2" xfId="32638"/>
    <cellStyle name="SAPBEXHLevel2 2 10 3 4" xfId="32639"/>
    <cellStyle name="SAPBEXHLevel2 2 10 3 4 2" xfId="32640"/>
    <cellStyle name="SAPBEXHLevel2 2 10 3 5" xfId="32641"/>
    <cellStyle name="SAPBEXHLevel2 2 10 3 5 2" xfId="32642"/>
    <cellStyle name="SAPBEXHLevel2 2 10 3 6" xfId="32643"/>
    <cellStyle name="SAPBEXHLevel2 2 10 3 7" xfId="32644"/>
    <cellStyle name="SAPBEXHLevel2 2 10 3 8" xfId="32645"/>
    <cellStyle name="SAPBEXHLevel2 2 10 4" xfId="32646"/>
    <cellStyle name="SAPBEXHLevel2 2 10 4 2" xfId="32647"/>
    <cellStyle name="SAPBEXHLevel2 2 10 4 2 2" xfId="32648"/>
    <cellStyle name="SAPBEXHLevel2 2 10 4 3" xfId="32649"/>
    <cellStyle name="SAPBEXHLevel2 2 10 4 4" xfId="32650"/>
    <cellStyle name="SAPBEXHLevel2 2 10 4 5" xfId="32651"/>
    <cellStyle name="SAPBEXHLevel2 2 10 5" xfId="32652"/>
    <cellStyle name="SAPBEXHLevel2 2 10 5 2" xfId="32653"/>
    <cellStyle name="SAPBEXHLevel2 2 10 5 2 2" xfId="32654"/>
    <cellStyle name="SAPBEXHLevel2 2 10 5 3" xfId="32655"/>
    <cellStyle name="SAPBEXHLevel2 2 10 5 4" xfId="32656"/>
    <cellStyle name="SAPBEXHLevel2 2 10 5 5" xfId="32657"/>
    <cellStyle name="SAPBEXHLevel2 2 10 6" xfId="32658"/>
    <cellStyle name="SAPBEXHLevel2 2 10 6 2" xfId="32659"/>
    <cellStyle name="SAPBEXHLevel2 2 10 6 2 2" xfId="32660"/>
    <cellStyle name="SAPBEXHLevel2 2 10 6 3" xfId="32661"/>
    <cellStyle name="SAPBEXHLevel2 2 10 6 4" xfId="32662"/>
    <cellStyle name="SAPBEXHLevel2 2 10 6 5" xfId="32663"/>
    <cellStyle name="SAPBEXHLevel2 2 10 7" xfId="32664"/>
    <cellStyle name="SAPBEXHLevel2 2 10 7 2" xfId="32665"/>
    <cellStyle name="SAPBEXHLevel2 2 10 7 3" xfId="32666"/>
    <cellStyle name="SAPBEXHLevel2 2 10 7 4" xfId="32667"/>
    <cellStyle name="SAPBEXHLevel2 2 10 8" xfId="32668"/>
    <cellStyle name="SAPBEXHLevel2 2 10 8 2" xfId="32669"/>
    <cellStyle name="SAPBEXHLevel2 2 10 8 3" xfId="32670"/>
    <cellStyle name="SAPBEXHLevel2 2 10 8 4" xfId="32671"/>
    <cellStyle name="SAPBEXHLevel2 2 10 9" xfId="32672"/>
    <cellStyle name="SAPBEXHLevel2 2 10 9 2" xfId="32673"/>
    <cellStyle name="SAPBEXHLevel2 2 11" xfId="32674"/>
    <cellStyle name="SAPBEXHLevel2 2 11 10" xfId="32675"/>
    <cellStyle name="SAPBEXHLevel2 2 11 11" xfId="32676"/>
    <cellStyle name="SAPBEXHLevel2 2 11 2" xfId="32677"/>
    <cellStyle name="SAPBEXHLevel2 2 11 2 2" xfId="32678"/>
    <cellStyle name="SAPBEXHLevel2 2 11 2 2 2" xfId="32679"/>
    <cellStyle name="SAPBEXHLevel2 2 11 2 2 2 2" xfId="32680"/>
    <cellStyle name="SAPBEXHLevel2 2 11 2 2 3" xfId="32681"/>
    <cellStyle name="SAPBEXHLevel2 2 11 2 3" xfId="32682"/>
    <cellStyle name="SAPBEXHLevel2 2 11 2 3 2" xfId="32683"/>
    <cellStyle name="SAPBEXHLevel2 2 11 2 4" xfId="32684"/>
    <cellStyle name="SAPBEXHLevel2 2 11 2 4 2" xfId="32685"/>
    <cellStyle name="SAPBEXHLevel2 2 11 2 5" xfId="32686"/>
    <cellStyle name="SAPBEXHLevel2 2 11 2 5 2" xfId="32687"/>
    <cellStyle name="SAPBEXHLevel2 2 11 2 6" xfId="32688"/>
    <cellStyle name="SAPBEXHLevel2 2 11 3" xfId="32689"/>
    <cellStyle name="SAPBEXHLevel2 2 11 3 2" xfId="32690"/>
    <cellStyle name="SAPBEXHLevel2 2 11 3 2 2" xfId="32691"/>
    <cellStyle name="SAPBEXHLevel2 2 11 3 2 2 2" xfId="32692"/>
    <cellStyle name="SAPBEXHLevel2 2 11 3 2 3" xfId="32693"/>
    <cellStyle name="SAPBEXHLevel2 2 11 3 3" xfId="32694"/>
    <cellStyle name="SAPBEXHLevel2 2 11 3 3 2" xfId="32695"/>
    <cellStyle name="SAPBEXHLevel2 2 11 3 4" xfId="32696"/>
    <cellStyle name="SAPBEXHLevel2 2 11 3 4 2" xfId="32697"/>
    <cellStyle name="SAPBEXHLevel2 2 11 3 5" xfId="32698"/>
    <cellStyle name="SAPBEXHLevel2 2 11 3 5 2" xfId="32699"/>
    <cellStyle name="SAPBEXHLevel2 2 11 3 6" xfId="32700"/>
    <cellStyle name="SAPBEXHLevel2 2 11 3 7" xfId="32701"/>
    <cellStyle name="SAPBEXHLevel2 2 11 3 8" xfId="32702"/>
    <cellStyle name="SAPBEXHLevel2 2 11 4" xfId="32703"/>
    <cellStyle name="SAPBEXHLevel2 2 11 4 2" xfId="32704"/>
    <cellStyle name="SAPBEXHLevel2 2 11 4 2 2" xfId="32705"/>
    <cellStyle name="SAPBEXHLevel2 2 11 4 3" xfId="32706"/>
    <cellStyle name="SAPBEXHLevel2 2 11 4 4" xfId="32707"/>
    <cellStyle name="SAPBEXHLevel2 2 11 4 5" xfId="32708"/>
    <cellStyle name="SAPBEXHLevel2 2 11 5" xfId="32709"/>
    <cellStyle name="SAPBEXHLevel2 2 11 5 2" xfId="32710"/>
    <cellStyle name="SAPBEXHLevel2 2 11 5 2 2" xfId="32711"/>
    <cellStyle name="SAPBEXHLevel2 2 11 5 3" xfId="32712"/>
    <cellStyle name="SAPBEXHLevel2 2 11 5 4" xfId="32713"/>
    <cellStyle name="SAPBEXHLevel2 2 11 5 5" xfId="32714"/>
    <cellStyle name="SAPBEXHLevel2 2 11 6" xfId="32715"/>
    <cellStyle name="SAPBEXHLevel2 2 11 6 2" xfId="32716"/>
    <cellStyle name="SAPBEXHLevel2 2 11 6 2 2" xfId="32717"/>
    <cellStyle name="SAPBEXHLevel2 2 11 6 3" xfId="32718"/>
    <cellStyle name="SAPBEXHLevel2 2 11 6 4" xfId="32719"/>
    <cellStyle name="SAPBEXHLevel2 2 11 6 5" xfId="32720"/>
    <cellStyle name="SAPBEXHLevel2 2 11 7" xfId="32721"/>
    <cellStyle name="SAPBEXHLevel2 2 11 7 2" xfId="32722"/>
    <cellStyle name="SAPBEXHLevel2 2 11 7 3" xfId="32723"/>
    <cellStyle name="SAPBEXHLevel2 2 11 7 4" xfId="32724"/>
    <cellStyle name="SAPBEXHLevel2 2 11 8" xfId="32725"/>
    <cellStyle name="SAPBEXHLevel2 2 11 8 2" xfId="32726"/>
    <cellStyle name="SAPBEXHLevel2 2 11 8 3" xfId="32727"/>
    <cellStyle name="SAPBEXHLevel2 2 11 8 4" xfId="32728"/>
    <cellStyle name="SAPBEXHLevel2 2 11 9" xfId="32729"/>
    <cellStyle name="SAPBEXHLevel2 2 11 9 2" xfId="32730"/>
    <cellStyle name="SAPBEXHLevel2 2 12" xfId="32731"/>
    <cellStyle name="SAPBEXHLevel2 2 12 10" xfId="32732"/>
    <cellStyle name="SAPBEXHLevel2 2 12 11" xfId="32733"/>
    <cellStyle name="SAPBEXHLevel2 2 12 2" xfId="32734"/>
    <cellStyle name="SAPBEXHLevel2 2 12 2 2" xfId="32735"/>
    <cellStyle name="SAPBEXHLevel2 2 12 2 2 2" xfId="32736"/>
    <cellStyle name="SAPBEXHLevel2 2 12 2 2 2 2" xfId="32737"/>
    <cellStyle name="SAPBEXHLevel2 2 12 2 2 3" xfId="32738"/>
    <cellStyle name="SAPBEXHLevel2 2 12 2 3" xfId="32739"/>
    <cellStyle name="SAPBEXHLevel2 2 12 2 3 2" xfId="32740"/>
    <cellStyle name="SAPBEXHLevel2 2 12 2 4" xfId="32741"/>
    <cellStyle name="SAPBEXHLevel2 2 12 2 4 2" xfId="32742"/>
    <cellStyle name="SAPBEXHLevel2 2 12 2 5" xfId="32743"/>
    <cellStyle name="SAPBEXHLevel2 2 12 2 5 2" xfId="32744"/>
    <cellStyle name="SAPBEXHLevel2 2 12 2 6" xfId="32745"/>
    <cellStyle name="SAPBEXHLevel2 2 12 3" xfId="32746"/>
    <cellStyle name="SAPBEXHLevel2 2 12 3 2" xfId="32747"/>
    <cellStyle name="SAPBEXHLevel2 2 12 3 2 2" xfId="32748"/>
    <cellStyle name="SAPBEXHLevel2 2 12 3 2 2 2" xfId="32749"/>
    <cellStyle name="SAPBEXHLevel2 2 12 3 2 3" xfId="32750"/>
    <cellStyle name="SAPBEXHLevel2 2 12 3 3" xfId="32751"/>
    <cellStyle name="SAPBEXHLevel2 2 12 3 3 2" xfId="32752"/>
    <cellStyle name="SAPBEXHLevel2 2 12 3 4" xfId="32753"/>
    <cellStyle name="SAPBEXHLevel2 2 12 3 4 2" xfId="32754"/>
    <cellStyle name="SAPBEXHLevel2 2 12 3 5" xfId="32755"/>
    <cellStyle name="SAPBEXHLevel2 2 12 3 5 2" xfId="32756"/>
    <cellStyle name="SAPBEXHLevel2 2 12 3 6" xfId="32757"/>
    <cellStyle name="SAPBEXHLevel2 2 12 3 7" xfId="32758"/>
    <cellStyle name="SAPBEXHLevel2 2 12 3 8" xfId="32759"/>
    <cellStyle name="SAPBEXHLevel2 2 12 4" xfId="32760"/>
    <cellStyle name="SAPBEXHLevel2 2 12 4 2" xfId="32761"/>
    <cellStyle name="SAPBEXHLevel2 2 12 4 2 2" xfId="32762"/>
    <cellStyle name="SAPBEXHLevel2 2 12 4 3" xfId="32763"/>
    <cellStyle name="SAPBEXHLevel2 2 12 4 4" xfId="32764"/>
    <cellStyle name="SAPBEXHLevel2 2 12 4 5" xfId="32765"/>
    <cellStyle name="SAPBEXHLevel2 2 12 5" xfId="32766"/>
    <cellStyle name="SAPBEXHLevel2 2 12 5 2" xfId="32767"/>
    <cellStyle name="SAPBEXHLevel2 2 12 5 2 2" xfId="32768"/>
    <cellStyle name="SAPBEXHLevel2 2 12 5 3" xfId="32769"/>
    <cellStyle name="SAPBEXHLevel2 2 12 5 4" xfId="32770"/>
    <cellStyle name="SAPBEXHLevel2 2 12 5 5" xfId="32771"/>
    <cellStyle name="SAPBEXHLevel2 2 12 6" xfId="32772"/>
    <cellStyle name="SAPBEXHLevel2 2 12 6 2" xfId="32773"/>
    <cellStyle name="SAPBEXHLevel2 2 12 6 2 2" xfId="32774"/>
    <cellStyle name="SAPBEXHLevel2 2 12 6 3" xfId="32775"/>
    <cellStyle name="SAPBEXHLevel2 2 12 6 4" xfId="32776"/>
    <cellStyle name="SAPBEXHLevel2 2 12 6 5" xfId="32777"/>
    <cellStyle name="SAPBEXHLevel2 2 12 7" xfId="32778"/>
    <cellStyle name="SAPBEXHLevel2 2 12 7 2" xfId="32779"/>
    <cellStyle name="SAPBEXHLevel2 2 12 7 3" xfId="32780"/>
    <cellStyle name="SAPBEXHLevel2 2 12 7 4" xfId="32781"/>
    <cellStyle name="SAPBEXHLevel2 2 12 8" xfId="32782"/>
    <cellStyle name="SAPBEXHLevel2 2 12 8 2" xfId="32783"/>
    <cellStyle name="SAPBEXHLevel2 2 12 8 3" xfId="32784"/>
    <cellStyle name="SAPBEXHLevel2 2 12 8 4" xfId="32785"/>
    <cellStyle name="SAPBEXHLevel2 2 12 9" xfId="32786"/>
    <cellStyle name="SAPBEXHLevel2 2 12 9 2" xfId="32787"/>
    <cellStyle name="SAPBEXHLevel2 2 13" xfId="32788"/>
    <cellStyle name="SAPBEXHLevel2 2 13 10" xfId="32789"/>
    <cellStyle name="SAPBEXHLevel2 2 13 11" xfId="32790"/>
    <cellStyle name="SAPBEXHLevel2 2 13 2" xfId="32791"/>
    <cellStyle name="SAPBEXHLevel2 2 13 2 2" xfId="32792"/>
    <cellStyle name="SAPBEXHLevel2 2 13 2 2 2" xfId="32793"/>
    <cellStyle name="SAPBEXHLevel2 2 13 2 2 2 2" xfId="32794"/>
    <cellStyle name="SAPBEXHLevel2 2 13 2 2 3" xfId="32795"/>
    <cellStyle name="SAPBEXHLevel2 2 13 2 3" xfId="32796"/>
    <cellStyle name="SAPBEXHLevel2 2 13 2 3 2" xfId="32797"/>
    <cellStyle name="SAPBEXHLevel2 2 13 2 4" xfId="32798"/>
    <cellStyle name="SAPBEXHLevel2 2 13 2 4 2" xfId="32799"/>
    <cellStyle name="SAPBEXHLevel2 2 13 2 5" xfId="32800"/>
    <cellStyle name="SAPBEXHLevel2 2 13 2 5 2" xfId="32801"/>
    <cellStyle name="SAPBEXHLevel2 2 13 2 6" xfId="32802"/>
    <cellStyle name="SAPBEXHLevel2 2 13 3" xfId="32803"/>
    <cellStyle name="SAPBEXHLevel2 2 13 3 2" xfId="32804"/>
    <cellStyle name="SAPBEXHLevel2 2 13 3 2 2" xfId="32805"/>
    <cellStyle name="SAPBEXHLevel2 2 13 3 2 2 2" xfId="32806"/>
    <cellStyle name="SAPBEXHLevel2 2 13 3 2 3" xfId="32807"/>
    <cellStyle name="SAPBEXHLevel2 2 13 3 3" xfId="32808"/>
    <cellStyle name="SAPBEXHLevel2 2 13 3 3 2" xfId="32809"/>
    <cellStyle name="SAPBEXHLevel2 2 13 3 4" xfId="32810"/>
    <cellStyle name="SAPBEXHLevel2 2 13 3 4 2" xfId="32811"/>
    <cellStyle name="SAPBEXHLevel2 2 13 3 5" xfId="32812"/>
    <cellStyle name="SAPBEXHLevel2 2 13 3 5 2" xfId="32813"/>
    <cellStyle name="SAPBEXHLevel2 2 13 3 6" xfId="32814"/>
    <cellStyle name="SAPBEXHLevel2 2 13 3 7" xfId="32815"/>
    <cellStyle name="SAPBEXHLevel2 2 13 3 8" xfId="32816"/>
    <cellStyle name="SAPBEXHLevel2 2 13 4" xfId="32817"/>
    <cellStyle name="SAPBEXHLevel2 2 13 4 2" xfId="32818"/>
    <cellStyle name="SAPBEXHLevel2 2 13 4 2 2" xfId="32819"/>
    <cellStyle name="SAPBEXHLevel2 2 13 4 3" xfId="32820"/>
    <cellStyle name="SAPBEXHLevel2 2 13 4 4" xfId="32821"/>
    <cellStyle name="SAPBEXHLevel2 2 13 4 5" xfId="32822"/>
    <cellStyle name="SAPBEXHLevel2 2 13 5" xfId="32823"/>
    <cellStyle name="SAPBEXHLevel2 2 13 5 2" xfId="32824"/>
    <cellStyle name="SAPBEXHLevel2 2 13 5 2 2" xfId="32825"/>
    <cellStyle name="SAPBEXHLevel2 2 13 5 3" xfId="32826"/>
    <cellStyle name="SAPBEXHLevel2 2 13 5 4" xfId="32827"/>
    <cellStyle name="SAPBEXHLevel2 2 13 5 5" xfId="32828"/>
    <cellStyle name="SAPBEXHLevel2 2 13 6" xfId="32829"/>
    <cellStyle name="SAPBEXHLevel2 2 13 6 2" xfId="32830"/>
    <cellStyle name="SAPBEXHLevel2 2 13 6 2 2" xfId="32831"/>
    <cellStyle name="SAPBEXHLevel2 2 13 6 3" xfId="32832"/>
    <cellStyle name="SAPBEXHLevel2 2 13 6 4" xfId="32833"/>
    <cellStyle name="SAPBEXHLevel2 2 13 6 5" xfId="32834"/>
    <cellStyle name="SAPBEXHLevel2 2 13 7" xfId="32835"/>
    <cellStyle name="SAPBEXHLevel2 2 13 7 2" xfId="32836"/>
    <cellStyle name="SAPBEXHLevel2 2 13 7 3" xfId="32837"/>
    <cellStyle name="SAPBEXHLevel2 2 13 7 4" xfId="32838"/>
    <cellStyle name="SAPBEXHLevel2 2 13 8" xfId="32839"/>
    <cellStyle name="SAPBEXHLevel2 2 13 8 2" xfId="32840"/>
    <cellStyle name="SAPBEXHLevel2 2 13 8 3" xfId="32841"/>
    <cellStyle name="SAPBEXHLevel2 2 13 8 4" xfId="32842"/>
    <cellStyle name="SAPBEXHLevel2 2 13 9" xfId="32843"/>
    <cellStyle name="SAPBEXHLevel2 2 13 9 2" xfId="32844"/>
    <cellStyle name="SAPBEXHLevel2 2 14" xfId="32845"/>
    <cellStyle name="SAPBEXHLevel2 2 14 10" xfId="32846"/>
    <cellStyle name="SAPBEXHLevel2 2 14 11" xfId="32847"/>
    <cellStyle name="SAPBEXHLevel2 2 14 2" xfId="32848"/>
    <cellStyle name="SAPBEXHLevel2 2 14 2 2" xfId="32849"/>
    <cellStyle name="SAPBEXHLevel2 2 14 2 2 2" xfId="32850"/>
    <cellStyle name="SAPBEXHLevel2 2 14 2 2 2 2" xfId="32851"/>
    <cellStyle name="SAPBEXHLevel2 2 14 2 2 3" xfId="32852"/>
    <cellStyle name="SAPBEXHLevel2 2 14 2 3" xfId="32853"/>
    <cellStyle name="SAPBEXHLevel2 2 14 2 3 2" xfId="32854"/>
    <cellStyle name="SAPBEXHLevel2 2 14 2 4" xfId="32855"/>
    <cellStyle name="SAPBEXHLevel2 2 14 2 4 2" xfId="32856"/>
    <cellStyle name="SAPBEXHLevel2 2 14 2 5" xfId="32857"/>
    <cellStyle name="SAPBEXHLevel2 2 14 2 5 2" xfId="32858"/>
    <cellStyle name="SAPBEXHLevel2 2 14 2 6" xfId="32859"/>
    <cellStyle name="SAPBEXHLevel2 2 14 3" xfId="32860"/>
    <cellStyle name="SAPBEXHLevel2 2 14 3 2" xfId="32861"/>
    <cellStyle name="SAPBEXHLevel2 2 14 3 2 2" xfId="32862"/>
    <cellStyle name="SAPBEXHLevel2 2 14 3 2 2 2" xfId="32863"/>
    <cellStyle name="SAPBEXHLevel2 2 14 3 2 3" xfId="32864"/>
    <cellStyle name="SAPBEXHLevel2 2 14 3 3" xfId="32865"/>
    <cellStyle name="SAPBEXHLevel2 2 14 3 3 2" xfId="32866"/>
    <cellStyle name="SAPBEXHLevel2 2 14 3 4" xfId="32867"/>
    <cellStyle name="SAPBEXHLevel2 2 14 3 4 2" xfId="32868"/>
    <cellStyle name="SAPBEXHLevel2 2 14 3 5" xfId="32869"/>
    <cellStyle name="SAPBEXHLevel2 2 14 3 5 2" xfId="32870"/>
    <cellStyle name="SAPBEXHLevel2 2 14 3 6" xfId="32871"/>
    <cellStyle name="SAPBEXHLevel2 2 14 3 7" xfId="32872"/>
    <cellStyle name="SAPBEXHLevel2 2 14 3 8" xfId="32873"/>
    <cellStyle name="SAPBEXHLevel2 2 14 4" xfId="32874"/>
    <cellStyle name="SAPBEXHLevel2 2 14 4 2" xfId="32875"/>
    <cellStyle name="SAPBEXHLevel2 2 14 4 2 2" xfId="32876"/>
    <cellStyle name="SAPBEXHLevel2 2 14 4 3" xfId="32877"/>
    <cellStyle name="SAPBEXHLevel2 2 14 4 4" xfId="32878"/>
    <cellStyle name="SAPBEXHLevel2 2 14 4 5" xfId="32879"/>
    <cellStyle name="SAPBEXHLevel2 2 14 5" xfId="32880"/>
    <cellStyle name="SAPBEXHLevel2 2 14 5 2" xfId="32881"/>
    <cellStyle name="SAPBEXHLevel2 2 14 5 2 2" xfId="32882"/>
    <cellStyle name="SAPBEXHLevel2 2 14 5 3" xfId="32883"/>
    <cellStyle name="SAPBEXHLevel2 2 14 5 4" xfId="32884"/>
    <cellStyle name="SAPBEXHLevel2 2 14 5 5" xfId="32885"/>
    <cellStyle name="SAPBEXHLevel2 2 14 6" xfId="32886"/>
    <cellStyle name="SAPBEXHLevel2 2 14 6 2" xfId="32887"/>
    <cellStyle name="SAPBEXHLevel2 2 14 6 2 2" xfId="32888"/>
    <cellStyle name="SAPBEXHLevel2 2 14 6 3" xfId="32889"/>
    <cellStyle name="SAPBEXHLevel2 2 14 6 4" xfId="32890"/>
    <cellStyle name="SAPBEXHLevel2 2 14 6 5" xfId="32891"/>
    <cellStyle name="SAPBEXHLevel2 2 14 7" xfId="32892"/>
    <cellStyle name="SAPBEXHLevel2 2 14 7 2" xfId="32893"/>
    <cellStyle name="SAPBEXHLevel2 2 14 7 3" xfId="32894"/>
    <cellStyle name="SAPBEXHLevel2 2 14 7 4" xfId="32895"/>
    <cellStyle name="SAPBEXHLevel2 2 14 8" xfId="32896"/>
    <cellStyle name="SAPBEXHLevel2 2 14 8 2" xfId="32897"/>
    <cellStyle name="SAPBEXHLevel2 2 14 8 3" xfId="32898"/>
    <cellStyle name="SAPBEXHLevel2 2 14 8 4" xfId="32899"/>
    <cellStyle name="SAPBEXHLevel2 2 14 9" xfId="32900"/>
    <cellStyle name="SAPBEXHLevel2 2 14 9 2" xfId="32901"/>
    <cellStyle name="SAPBEXHLevel2 2 15" xfId="32902"/>
    <cellStyle name="SAPBEXHLevel2 2 15 10" xfId="32903"/>
    <cellStyle name="SAPBEXHLevel2 2 15 11" xfId="32904"/>
    <cellStyle name="SAPBEXHLevel2 2 15 2" xfId="32905"/>
    <cellStyle name="SAPBEXHLevel2 2 15 2 2" xfId="32906"/>
    <cellStyle name="SAPBEXHLevel2 2 15 2 2 2" xfId="32907"/>
    <cellStyle name="SAPBEXHLevel2 2 15 2 2 2 2" xfId="32908"/>
    <cellStyle name="SAPBEXHLevel2 2 15 2 2 3" xfId="32909"/>
    <cellStyle name="SAPBEXHLevel2 2 15 2 3" xfId="32910"/>
    <cellStyle name="SAPBEXHLevel2 2 15 2 3 2" xfId="32911"/>
    <cellStyle name="SAPBEXHLevel2 2 15 2 4" xfId="32912"/>
    <cellStyle name="SAPBEXHLevel2 2 15 2 4 2" xfId="32913"/>
    <cellStyle name="SAPBEXHLevel2 2 15 2 5" xfId="32914"/>
    <cellStyle name="SAPBEXHLevel2 2 15 2 5 2" xfId="32915"/>
    <cellStyle name="SAPBEXHLevel2 2 15 2 6" xfId="32916"/>
    <cellStyle name="SAPBEXHLevel2 2 15 3" xfId="32917"/>
    <cellStyle name="SAPBEXHLevel2 2 15 3 2" xfId="32918"/>
    <cellStyle name="SAPBEXHLevel2 2 15 3 2 2" xfId="32919"/>
    <cellStyle name="SAPBEXHLevel2 2 15 3 2 2 2" xfId="32920"/>
    <cellStyle name="SAPBEXHLevel2 2 15 3 2 3" xfId="32921"/>
    <cellStyle name="SAPBEXHLevel2 2 15 3 3" xfId="32922"/>
    <cellStyle name="SAPBEXHLevel2 2 15 3 3 2" xfId="32923"/>
    <cellStyle name="SAPBEXHLevel2 2 15 3 4" xfId="32924"/>
    <cellStyle name="SAPBEXHLevel2 2 15 3 4 2" xfId="32925"/>
    <cellStyle name="SAPBEXHLevel2 2 15 3 5" xfId="32926"/>
    <cellStyle name="SAPBEXHLevel2 2 15 3 5 2" xfId="32927"/>
    <cellStyle name="SAPBEXHLevel2 2 15 3 6" xfId="32928"/>
    <cellStyle name="SAPBEXHLevel2 2 15 3 7" xfId="32929"/>
    <cellStyle name="SAPBEXHLevel2 2 15 3 8" xfId="32930"/>
    <cellStyle name="SAPBEXHLevel2 2 15 4" xfId="32931"/>
    <cellStyle name="SAPBEXHLevel2 2 15 4 2" xfId="32932"/>
    <cellStyle name="SAPBEXHLevel2 2 15 4 2 2" xfId="32933"/>
    <cellStyle name="SAPBEXHLevel2 2 15 4 3" xfId="32934"/>
    <cellStyle name="SAPBEXHLevel2 2 15 4 4" xfId="32935"/>
    <cellStyle name="SAPBEXHLevel2 2 15 4 5" xfId="32936"/>
    <cellStyle name="SAPBEXHLevel2 2 15 5" xfId="32937"/>
    <cellStyle name="SAPBEXHLevel2 2 15 5 2" xfId="32938"/>
    <cellStyle name="SAPBEXHLevel2 2 15 5 2 2" xfId="32939"/>
    <cellStyle name="SAPBEXHLevel2 2 15 5 3" xfId="32940"/>
    <cellStyle name="SAPBEXHLevel2 2 15 5 4" xfId="32941"/>
    <cellStyle name="SAPBEXHLevel2 2 15 5 5" xfId="32942"/>
    <cellStyle name="SAPBEXHLevel2 2 15 6" xfId="32943"/>
    <cellStyle name="SAPBEXHLevel2 2 15 6 2" xfId="32944"/>
    <cellStyle name="SAPBEXHLevel2 2 15 6 2 2" xfId="32945"/>
    <cellStyle name="SAPBEXHLevel2 2 15 6 3" xfId="32946"/>
    <cellStyle name="SAPBEXHLevel2 2 15 6 4" xfId="32947"/>
    <cellStyle name="SAPBEXHLevel2 2 15 6 5" xfId="32948"/>
    <cellStyle name="SAPBEXHLevel2 2 15 7" xfId="32949"/>
    <cellStyle name="SAPBEXHLevel2 2 15 7 2" xfId="32950"/>
    <cellStyle name="SAPBEXHLevel2 2 15 7 3" xfId="32951"/>
    <cellStyle name="SAPBEXHLevel2 2 15 7 4" xfId="32952"/>
    <cellStyle name="SAPBEXHLevel2 2 15 8" xfId="32953"/>
    <cellStyle name="SAPBEXHLevel2 2 15 8 2" xfId="32954"/>
    <cellStyle name="SAPBEXHLevel2 2 15 8 3" xfId="32955"/>
    <cellStyle name="SAPBEXHLevel2 2 15 8 4" xfId="32956"/>
    <cellStyle name="SAPBEXHLevel2 2 15 9" xfId="32957"/>
    <cellStyle name="SAPBEXHLevel2 2 15 9 2" xfId="32958"/>
    <cellStyle name="SAPBEXHLevel2 2 16" xfId="32959"/>
    <cellStyle name="SAPBEXHLevel2 2 16 10" xfId="32960"/>
    <cellStyle name="SAPBEXHLevel2 2 16 11" xfId="32961"/>
    <cellStyle name="SAPBEXHLevel2 2 16 2" xfId="32962"/>
    <cellStyle name="SAPBEXHLevel2 2 16 2 2" xfId="32963"/>
    <cellStyle name="SAPBEXHLevel2 2 16 2 2 2" xfId="32964"/>
    <cellStyle name="SAPBEXHLevel2 2 16 2 2 2 2" xfId="32965"/>
    <cellStyle name="SAPBEXHLevel2 2 16 2 2 3" xfId="32966"/>
    <cellStyle name="SAPBEXHLevel2 2 16 2 3" xfId="32967"/>
    <cellStyle name="SAPBEXHLevel2 2 16 2 3 2" xfId="32968"/>
    <cellStyle name="SAPBEXHLevel2 2 16 2 4" xfId="32969"/>
    <cellStyle name="SAPBEXHLevel2 2 16 2 4 2" xfId="32970"/>
    <cellStyle name="SAPBEXHLevel2 2 16 2 5" xfId="32971"/>
    <cellStyle name="SAPBEXHLevel2 2 16 2 5 2" xfId="32972"/>
    <cellStyle name="SAPBEXHLevel2 2 16 2 6" xfId="32973"/>
    <cellStyle name="SAPBEXHLevel2 2 16 3" xfId="32974"/>
    <cellStyle name="SAPBEXHLevel2 2 16 3 2" xfId="32975"/>
    <cellStyle name="SAPBEXHLevel2 2 16 3 2 2" xfId="32976"/>
    <cellStyle name="SAPBEXHLevel2 2 16 3 2 2 2" xfId="32977"/>
    <cellStyle name="SAPBEXHLevel2 2 16 3 2 3" xfId="32978"/>
    <cellStyle name="SAPBEXHLevel2 2 16 3 3" xfId="32979"/>
    <cellStyle name="SAPBEXHLevel2 2 16 3 3 2" xfId="32980"/>
    <cellStyle name="SAPBEXHLevel2 2 16 3 4" xfId="32981"/>
    <cellStyle name="SAPBEXHLevel2 2 16 3 4 2" xfId="32982"/>
    <cellStyle name="SAPBEXHLevel2 2 16 3 5" xfId="32983"/>
    <cellStyle name="SAPBEXHLevel2 2 16 3 5 2" xfId="32984"/>
    <cellStyle name="SAPBEXHLevel2 2 16 3 6" xfId="32985"/>
    <cellStyle name="SAPBEXHLevel2 2 16 3 7" xfId="32986"/>
    <cellStyle name="SAPBEXHLevel2 2 16 3 8" xfId="32987"/>
    <cellStyle name="SAPBEXHLevel2 2 16 4" xfId="32988"/>
    <cellStyle name="SAPBEXHLevel2 2 16 4 2" xfId="32989"/>
    <cellStyle name="SAPBEXHLevel2 2 16 4 2 2" xfId="32990"/>
    <cellStyle name="SAPBEXHLevel2 2 16 4 3" xfId="32991"/>
    <cellStyle name="SAPBEXHLevel2 2 16 4 4" xfId="32992"/>
    <cellStyle name="SAPBEXHLevel2 2 16 4 5" xfId="32993"/>
    <cellStyle name="SAPBEXHLevel2 2 16 5" xfId="32994"/>
    <cellStyle name="SAPBEXHLevel2 2 16 5 2" xfId="32995"/>
    <cellStyle name="SAPBEXHLevel2 2 16 5 2 2" xfId="32996"/>
    <cellStyle name="SAPBEXHLevel2 2 16 5 3" xfId="32997"/>
    <cellStyle name="SAPBEXHLevel2 2 16 5 4" xfId="32998"/>
    <cellStyle name="SAPBEXHLevel2 2 16 5 5" xfId="32999"/>
    <cellStyle name="SAPBEXHLevel2 2 16 6" xfId="33000"/>
    <cellStyle name="SAPBEXHLevel2 2 16 6 2" xfId="33001"/>
    <cellStyle name="SAPBEXHLevel2 2 16 6 2 2" xfId="33002"/>
    <cellStyle name="SAPBEXHLevel2 2 16 6 3" xfId="33003"/>
    <cellStyle name="SAPBEXHLevel2 2 16 6 4" xfId="33004"/>
    <cellStyle name="SAPBEXHLevel2 2 16 6 5" xfId="33005"/>
    <cellStyle name="SAPBEXHLevel2 2 16 7" xfId="33006"/>
    <cellStyle name="SAPBEXHLevel2 2 16 7 2" xfId="33007"/>
    <cellStyle name="SAPBEXHLevel2 2 16 7 3" xfId="33008"/>
    <cellStyle name="SAPBEXHLevel2 2 16 7 4" xfId="33009"/>
    <cellStyle name="SAPBEXHLevel2 2 16 8" xfId="33010"/>
    <cellStyle name="SAPBEXHLevel2 2 16 8 2" xfId="33011"/>
    <cellStyle name="SAPBEXHLevel2 2 16 8 3" xfId="33012"/>
    <cellStyle name="SAPBEXHLevel2 2 16 8 4" xfId="33013"/>
    <cellStyle name="SAPBEXHLevel2 2 16 9" xfId="33014"/>
    <cellStyle name="SAPBEXHLevel2 2 16 9 2" xfId="33015"/>
    <cellStyle name="SAPBEXHLevel2 2 17" xfId="33016"/>
    <cellStyle name="SAPBEXHLevel2 2 17 10" xfId="33017"/>
    <cellStyle name="SAPBEXHLevel2 2 17 11" xfId="33018"/>
    <cellStyle name="SAPBEXHLevel2 2 17 2" xfId="33019"/>
    <cellStyle name="SAPBEXHLevel2 2 17 2 2" xfId="33020"/>
    <cellStyle name="SAPBEXHLevel2 2 17 2 2 2" xfId="33021"/>
    <cellStyle name="SAPBEXHLevel2 2 17 2 2 2 2" xfId="33022"/>
    <cellStyle name="SAPBEXHLevel2 2 17 2 2 3" xfId="33023"/>
    <cellStyle name="SAPBEXHLevel2 2 17 2 3" xfId="33024"/>
    <cellStyle name="SAPBEXHLevel2 2 17 2 3 2" xfId="33025"/>
    <cellStyle name="SAPBEXHLevel2 2 17 2 4" xfId="33026"/>
    <cellStyle name="SAPBEXHLevel2 2 17 2 4 2" xfId="33027"/>
    <cellStyle name="SAPBEXHLevel2 2 17 2 5" xfId="33028"/>
    <cellStyle name="SAPBEXHLevel2 2 17 2 5 2" xfId="33029"/>
    <cellStyle name="SAPBEXHLevel2 2 17 2 6" xfId="33030"/>
    <cellStyle name="SAPBEXHLevel2 2 17 3" xfId="33031"/>
    <cellStyle name="SAPBEXHLevel2 2 17 3 2" xfId="33032"/>
    <cellStyle name="SAPBEXHLevel2 2 17 3 2 2" xfId="33033"/>
    <cellStyle name="SAPBEXHLevel2 2 17 3 2 2 2" xfId="33034"/>
    <cellStyle name="SAPBEXHLevel2 2 17 3 2 3" xfId="33035"/>
    <cellStyle name="SAPBEXHLevel2 2 17 3 3" xfId="33036"/>
    <cellStyle name="SAPBEXHLevel2 2 17 3 3 2" xfId="33037"/>
    <cellStyle name="SAPBEXHLevel2 2 17 3 4" xfId="33038"/>
    <cellStyle name="SAPBEXHLevel2 2 17 3 4 2" xfId="33039"/>
    <cellStyle name="SAPBEXHLevel2 2 17 3 5" xfId="33040"/>
    <cellStyle name="SAPBEXHLevel2 2 17 3 5 2" xfId="33041"/>
    <cellStyle name="SAPBEXHLevel2 2 17 3 6" xfId="33042"/>
    <cellStyle name="SAPBEXHLevel2 2 17 3 7" xfId="33043"/>
    <cellStyle name="SAPBEXHLevel2 2 17 3 8" xfId="33044"/>
    <cellStyle name="SAPBEXHLevel2 2 17 4" xfId="33045"/>
    <cellStyle name="SAPBEXHLevel2 2 17 4 2" xfId="33046"/>
    <cellStyle name="SAPBEXHLevel2 2 17 4 2 2" xfId="33047"/>
    <cellStyle name="SAPBEXHLevel2 2 17 4 3" xfId="33048"/>
    <cellStyle name="SAPBEXHLevel2 2 17 4 4" xfId="33049"/>
    <cellStyle name="SAPBEXHLevel2 2 17 4 5" xfId="33050"/>
    <cellStyle name="SAPBEXHLevel2 2 17 5" xfId="33051"/>
    <cellStyle name="SAPBEXHLevel2 2 17 5 2" xfId="33052"/>
    <cellStyle name="SAPBEXHLevel2 2 17 5 2 2" xfId="33053"/>
    <cellStyle name="SAPBEXHLevel2 2 17 5 3" xfId="33054"/>
    <cellStyle name="SAPBEXHLevel2 2 17 5 4" xfId="33055"/>
    <cellStyle name="SAPBEXHLevel2 2 17 5 5" xfId="33056"/>
    <cellStyle name="SAPBEXHLevel2 2 17 6" xfId="33057"/>
    <cellStyle name="SAPBEXHLevel2 2 17 6 2" xfId="33058"/>
    <cellStyle name="SAPBEXHLevel2 2 17 6 2 2" xfId="33059"/>
    <cellStyle name="SAPBEXHLevel2 2 17 6 3" xfId="33060"/>
    <cellStyle name="SAPBEXHLevel2 2 17 6 4" xfId="33061"/>
    <cellStyle name="SAPBEXHLevel2 2 17 6 5" xfId="33062"/>
    <cellStyle name="SAPBEXHLevel2 2 17 7" xfId="33063"/>
    <cellStyle name="SAPBEXHLevel2 2 17 7 2" xfId="33064"/>
    <cellStyle name="SAPBEXHLevel2 2 17 7 3" xfId="33065"/>
    <cellStyle name="SAPBEXHLevel2 2 17 7 4" xfId="33066"/>
    <cellStyle name="SAPBEXHLevel2 2 17 8" xfId="33067"/>
    <cellStyle name="SAPBEXHLevel2 2 17 8 2" xfId="33068"/>
    <cellStyle name="SAPBEXHLevel2 2 17 8 3" xfId="33069"/>
    <cellStyle name="SAPBEXHLevel2 2 17 8 4" xfId="33070"/>
    <cellStyle name="SAPBEXHLevel2 2 17 9" xfId="33071"/>
    <cellStyle name="SAPBEXHLevel2 2 17 9 2" xfId="33072"/>
    <cellStyle name="SAPBEXHLevel2 2 18" xfId="33073"/>
    <cellStyle name="SAPBEXHLevel2 2 18 2" xfId="33074"/>
    <cellStyle name="SAPBEXHLevel2 2 18 2 2" xfId="33075"/>
    <cellStyle name="SAPBEXHLevel2 2 18 2 2 2" xfId="33076"/>
    <cellStyle name="SAPBEXHLevel2 2 18 2 3" xfId="33077"/>
    <cellStyle name="SAPBEXHLevel2 2 18 3" xfId="33078"/>
    <cellStyle name="SAPBEXHLevel2 2 18 3 2" xfId="33079"/>
    <cellStyle name="SAPBEXHLevel2 2 18 4" xfId="33080"/>
    <cellStyle name="SAPBEXHLevel2 2 18 4 2" xfId="33081"/>
    <cellStyle name="SAPBEXHLevel2 2 18 5" xfId="33082"/>
    <cellStyle name="SAPBEXHLevel2 2 18 5 2" xfId="33083"/>
    <cellStyle name="SAPBEXHLevel2 2 18 6" xfId="33084"/>
    <cellStyle name="SAPBEXHLevel2 2 18 7" xfId="33085"/>
    <cellStyle name="SAPBEXHLevel2 2 18 8" xfId="33086"/>
    <cellStyle name="SAPBEXHLevel2 2 19" xfId="33087"/>
    <cellStyle name="SAPBEXHLevel2 2 19 2" xfId="33088"/>
    <cellStyle name="SAPBEXHLevel2 2 19 2 2" xfId="33089"/>
    <cellStyle name="SAPBEXHLevel2 2 19 2 2 2" xfId="33090"/>
    <cellStyle name="SAPBEXHLevel2 2 19 2 3" xfId="33091"/>
    <cellStyle name="SAPBEXHLevel2 2 19 3" xfId="33092"/>
    <cellStyle name="SAPBEXHLevel2 2 19 3 2" xfId="33093"/>
    <cellStyle name="SAPBEXHLevel2 2 19 4" xfId="33094"/>
    <cellStyle name="SAPBEXHLevel2 2 19 4 2" xfId="33095"/>
    <cellStyle name="SAPBEXHLevel2 2 19 5" xfId="33096"/>
    <cellStyle name="SAPBEXHLevel2 2 19 5 2" xfId="33097"/>
    <cellStyle name="SAPBEXHLevel2 2 19 6" xfId="33098"/>
    <cellStyle name="SAPBEXHLevel2 2 19 7" xfId="33099"/>
    <cellStyle name="SAPBEXHLevel2 2 19 8" xfId="33100"/>
    <cellStyle name="SAPBEXHLevel2 2 2" xfId="33101"/>
    <cellStyle name="SAPBEXHLevel2 2 2 10" xfId="33102"/>
    <cellStyle name="SAPBEXHLevel2 2 2 10 2" xfId="33103"/>
    <cellStyle name="SAPBEXHLevel2 2 2 11" xfId="33104"/>
    <cellStyle name="SAPBEXHLevel2 2 2 12" xfId="33105"/>
    <cellStyle name="SAPBEXHLevel2 2 2 2" xfId="33106"/>
    <cellStyle name="SAPBEXHLevel2 2 2 2 2" xfId="33107"/>
    <cellStyle name="SAPBEXHLevel2 2 2 2 2 2" xfId="33108"/>
    <cellStyle name="SAPBEXHLevel2 2 2 2 2 2 2" xfId="33109"/>
    <cellStyle name="SAPBEXHLevel2 2 2 2 2 3" xfId="33110"/>
    <cellStyle name="SAPBEXHLevel2 2 2 2 3" xfId="33111"/>
    <cellStyle name="SAPBEXHLevel2 2 2 2 3 2" xfId="33112"/>
    <cellStyle name="SAPBEXHLevel2 2 2 2 4" xfId="33113"/>
    <cellStyle name="SAPBEXHLevel2 2 2 2 4 2" xfId="33114"/>
    <cellStyle name="SAPBEXHLevel2 2 2 2 5" xfId="33115"/>
    <cellStyle name="SAPBEXHLevel2 2 2 2 5 2" xfId="33116"/>
    <cellStyle name="SAPBEXHLevel2 2 2 2 6" xfId="33117"/>
    <cellStyle name="SAPBEXHLevel2 2 2 3" xfId="33118"/>
    <cellStyle name="SAPBEXHLevel2 2 2 3 2" xfId="33119"/>
    <cellStyle name="SAPBEXHLevel2 2 2 3 2 2" xfId="33120"/>
    <cellStyle name="SAPBEXHLevel2 2 2 3 2 2 2" xfId="33121"/>
    <cellStyle name="SAPBEXHLevel2 2 2 3 2 3" xfId="33122"/>
    <cellStyle name="SAPBEXHLevel2 2 2 3 3" xfId="33123"/>
    <cellStyle name="SAPBEXHLevel2 2 2 3 3 2" xfId="33124"/>
    <cellStyle name="SAPBEXHLevel2 2 2 3 4" xfId="33125"/>
    <cellStyle name="SAPBEXHLevel2 2 2 3 4 2" xfId="33126"/>
    <cellStyle name="SAPBEXHLevel2 2 2 3 5" xfId="33127"/>
    <cellStyle name="SAPBEXHLevel2 2 2 3 5 2" xfId="33128"/>
    <cellStyle name="SAPBEXHLevel2 2 2 3 6" xfId="33129"/>
    <cellStyle name="SAPBEXHLevel2 2 2 3 7" xfId="33130"/>
    <cellStyle name="SAPBEXHLevel2 2 2 3 8" xfId="33131"/>
    <cellStyle name="SAPBEXHLevel2 2 2 4" xfId="33132"/>
    <cellStyle name="SAPBEXHLevel2 2 2 4 2" xfId="33133"/>
    <cellStyle name="SAPBEXHLevel2 2 2 4 2 2" xfId="33134"/>
    <cellStyle name="SAPBEXHLevel2 2 2 4 2 2 2" xfId="33135"/>
    <cellStyle name="SAPBEXHLevel2 2 2 4 2 3" xfId="33136"/>
    <cellStyle name="SAPBEXHLevel2 2 2 4 3" xfId="33137"/>
    <cellStyle name="SAPBEXHLevel2 2 2 4 3 2" xfId="33138"/>
    <cellStyle name="SAPBEXHLevel2 2 2 4 4" xfId="33139"/>
    <cellStyle name="SAPBEXHLevel2 2 2 4 4 2" xfId="33140"/>
    <cellStyle name="SAPBEXHLevel2 2 2 4 5" xfId="33141"/>
    <cellStyle name="SAPBEXHLevel2 2 2 4 5 2" xfId="33142"/>
    <cellStyle name="SAPBEXHLevel2 2 2 4 6" xfId="33143"/>
    <cellStyle name="SAPBEXHLevel2 2 2 4 7" xfId="33144"/>
    <cellStyle name="SAPBEXHLevel2 2 2 4 8" xfId="33145"/>
    <cellStyle name="SAPBEXHLevel2 2 2 5" xfId="33146"/>
    <cellStyle name="SAPBEXHLevel2 2 2 5 2" xfId="33147"/>
    <cellStyle name="SAPBEXHLevel2 2 2 5 2 2" xfId="33148"/>
    <cellStyle name="SAPBEXHLevel2 2 2 5 3" xfId="33149"/>
    <cellStyle name="SAPBEXHLevel2 2 2 5 4" xfId="33150"/>
    <cellStyle name="SAPBEXHLevel2 2 2 5 5" xfId="33151"/>
    <cellStyle name="SAPBEXHLevel2 2 2 6" xfId="33152"/>
    <cellStyle name="SAPBEXHLevel2 2 2 6 2" xfId="33153"/>
    <cellStyle name="SAPBEXHLevel2 2 2 6 2 2" xfId="33154"/>
    <cellStyle name="SAPBEXHLevel2 2 2 6 3" xfId="33155"/>
    <cellStyle name="SAPBEXHLevel2 2 2 6 4" xfId="33156"/>
    <cellStyle name="SAPBEXHLevel2 2 2 6 5" xfId="33157"/>
    <cellStyle name="SAPBEXHLevel2 2 2 7" xfId="33158"/>
    <cellStyle name="SAPBEXHLevel2 2 2 7 2" xfId="33159"/>
    <cellStyle name="SAPBEXHLevel2 2 2 7 2 2" xfId="33160"/>
    <cellStyle name="SAPBEXHLevel2 2 2 7 3" xfId="33161"/>
    <cellStyle name="SAPBEXHLevel2 2 2 7 4" xfId="33162"/>
    <cellStyle name="SAPBEXHLevel2 2 2 7 5" xfId="33163"/>
    <cellStyle name="SAPBEXHLevel2 2 2 8" xfId="33164"/>
    <cellStyle name="SAPBEXHLevel2 2 2 8 2" xfId="33165"/>
    <cellStyle name="SAPBEXHLevel2 2 2 8 3" xfId="33166"/>
    <cellStyle name="SAPBEXHLevel2 2 2 8 4" xfId="33167"/>
    <cellStyle name="SAPBEXHLevel2 2 2 9" xfId="33168"/>
    <cellStyle name="SAPBEXHLevel2 2 2 9 2" xfId="33169"/>
    <cellStyle name="SAPBEXHLevel2 2 20" xfId="33170"/>
    <cellStyle name="SAPBEXHLevel2 2 20 2" xfId="33171"/>
    <cellStyle name="SAPBEXHLevel2 2 20 2 2" xfId="33172"/>
    <cellStyle name="SAPBEXHLevel2 2 20 2 2 2" xfId="33173"/>
    <cellStyle name="SAPBEXHLevel2 2 20 2 3" xfId="33174"/>
    <cellStyle name="SAPBEXHLevel2 2 20 3" xfId="33175"/>
    <cellStyle name="SAPBEXHLevel2 2 20 3 2" xfId="33176"/>
    <cellStyle name="SAPBEXHLevel2 2 20 4" xfId="33177"/>
    <cellStyle name="SAPBEXHLevel2 2 20 4 2" xfId="33178"/>
    <cellStyle name="SAPBEXHLevel2 2 20 5" xfId="33179"/>
    <cellStyle name="SAPBEXHLevel2 2 20 5 2" xfId="33180"/>
    <cellStyle name="SAPBEXHLevel2 2 20 6" xfId="33181"/>
    <cellStyle name="SAPBEXHLevel2 2 20 7" xfId="33182"/>
    <cellStyle name="SAPBEXHLevel2 2 21" xfId="33183"/>
    <cellStyle name="SAPBEXHLevel2 2 21 2" xfId="33184"/>
    <cellStyle name="SAPBEXHLevel2 2 21 2 2" xfId="33185"/>
    <cellStyle name="SAPBEXHLevel2 2 21 3" xfId="33186"/>
    <cellStyle name="SAPBEXHLevel2 2 21 4" xfId="33187"/>
    <cellStyle name="SAPBEXHLevel2 2 22" xfId="33188"/>
    <cellStyle name="SAPBEXHLevel2 2 22 2" xfId="33189"/>
    <cellStyle name="SAPBEXHLevel2 2 22 2 2" xfId="33190"/>
    <cellStyle name="SAPBEXHLevel2 2 22 3" xfId="33191"/>
    <cellStyle name="SAPBEXHLevel2 2 22 4" xfId="33192"/>
    <cellStyle name="SAPBEXHLevel2 2 22 5" xfId="33193"/>
    <cellStyle name="SAPBEXHLevel2 2 23" xfId="33194"/>
    <cellStyle name="SAPBEXHLevel2 2 23 2" xfId="33195"/>
    <cellStyle name="SAPBEXHLevel2 2 23 2 2" xfId="33196"/>
    <cellStyle name="SAPBEXHLevel2 2 23 3" xfId="33197"/>
    <cellStyle name="SAPBEXHLevel2 2 23 4" xfId="33198"/>
    <cellStyle name="SAPBEXHLevel2 2 23 5" xfId="33199"/>
    <cellStyle name="SAPBEXHLevel2 2 24" xfId="33200"/>
    <cellStyle name="SAPBEXHLevel2 2 24 2" xfId="33201"/>
    <cellStyle name="SAPBEXHLevel2 2 24 3" xfId="33202"/>
    <cellStyle name="SAPBEXHLevel2 2 24 4" xfId="33203"/>
    <cellStyle name="SAPBEXHLevel2 2 25" xfId="33204"/>
    <cellStyle name="SAPBEXHLevel2 2 25 2" xfId="33205"/>
    <cellStyle name="SAPBEXHLevel2 2 26" xfId="33206"/>
    <cellStyle name="SAPBEXHLevel2 2 26 2" xfId="33207"/>
    <cellStyle name="SAPBEXHLevel2 2 27" xfId="33208"/>
    <cellStyle name="SAPBEXHLevel2 2 28" xfId="33209"/>
    <cellStyle name="SAPBEXHLevel2 2 29" xfId="33210"/>
    <cellStyle name="SAPBEXHLevel2 2 3" xfId="33211"/>
    <cellStyle name="SAPBEXHLevel2 2 3 10" xfId="33212"/>
    <cellStyle name="SAPBEXHLevel2 2 3 11" xfId="33213"/>
    <cellStyle name="SAPBEXHLevel2 2 3 2" xfId="33214"/>
    <cellStyle name="SAPBEXHLevel2 2 3 2 2" xfId="33215"/>
    <cellStyle name="SAPBEXHLevel2 2 3 2 2 2" xfId="33216"/>
    <cellStyle name="SAPBEXHLevel2 2 3 2 2 2 2" xfId="33217"/>
    <cellStyle name="SAPBEXHLevel2 2 3 2 2 3" xfId="33218"/>
    <cellStyle name="SAPBEXHLevel2 2 3 2 3" xfId="33219"/>
    <cellStyle name="SAPBEXHLevel2 2 3 2 3 2" xfId="33220"/>
    <cellStyle name="SAPBEXHLevel2 2 3 2 4" xfId="33221"/>
    <cellStyle name="SAPBEXHLevel2 2 3 2 4 2" xfId="33222"/>
    <cellStyle name="SAPBEXHLevel2 2 3 2 5" xfId="33223"/>
    <cellStyle name="SAPBEXHLevel2 2 3 2 5 2" xfId="33224"/>
    <cellStyle name="SAPBEXHLevel2 2 3 2 6" xfId="33225"/>
    <cellStyle name="SAPBEXHLevel2 2 3 3" xfId="33226"/>
    <cellStyle name="SAPBEXHLevel2 2 3 3 2" xfId="33227"/>
    <cellStyle name="SAPBEXHLevel2 2 3 3 2 2" xfId="33228"/>
    <cellStyle name="SAPBEXHLevel2 2 3 3 2 2 2" xfId="33229"/>
    <cellStyle name="SAPBEXHLevel2 2 3 3 2 3" xfId="33230"/>
    <cellStyle name="SAPBEXHLevel2 2 3 3 3" xfId="33231"/>
    <cellStyle name="SAPBEXHLevel2 2 3 3 3 2" xfId="33232"/>
    <cellStyle name="SAPBEXHLevel2 2 3 3 4" xfId="33233"/>
    <cellStyle name="SAPBEXHLevel2 2 3 3 4 2" xfId="33234"/>
    <cellStyle name="SAPBEXHLevel2 2 3 3 5" xfId="33235"/>
    <cellStyle name="SAPBEXHLevel2 2 3 3 5 2" xfId="33236"/>
    <cellStyle name="SAPBEXHLevel2 2 3 3 6" xfId="33237"/>
    <cellStyle name="SAPBEXHLevel2 2 3 3 7" xfId="33238"/>
    <cellStyle name="SAPBEXHLevel2 2 3 3 8" xfId="33239"/>
    <cellStyle name="SAPBEXHLevel2 2 3 4" xfId="33240"/>
    <cellStyle name="SAPBEXHLevel2 2 3 4 2" xfId="33241"/>
    <cellStyle name="SAPBEXHLevel2 2 3 4 2 2" xfId="33242"/>
    <cellStyle name="SAPBEXHLevel2 2 3 4 3" xfId="33243"/>
    <cellStyle name="SAPBEXHLevel2 2 3 4 4" xfId="33244"/>
    <cellStyle name="SAPBEXHLevel2 2 3 4 5" xfId="33245"/>
    <cellStyle name="SAPBEXHLevel2 2 3 5" xfId="33246"/>
    <cellStyle name="SAPBEXHLevel2 2 3 5 2" xfId="33247"/>
    <cellStyle name="SAPBEXHLevel2 2 3 5 2 2" xfId="33248"/>
    <cellStyle name="SAPBEXHLevel2 2 3 5 3" xfId="33249"/>
    <cellStyle name="SAPBEXHLevel2 2 3 5 4" xfId="33250"/>
    <cellStyle name="SAPBEXHLevel2 2 3 5 5" xfId="33251"/>
    <cellStyle name="SAPBEXHLevel2 2 3 6" xfId="33252"/>
    <cellStyle name="SAPBEXHLevel2 2 3 6 2" xfId="33253"/>
    <cellStyle name="SAPBEXHLevel2 2 3 6 2 2" xfId="33254"/>
    <cellStyle name="SAPBEXHLevel2 2 3 6 3" xfId="33255"/>
    <cellStyle name="SAPBEXHLevel2 2 3 6 4" xfId="33256"/>
    <cellStyle name="SAPBEXHLevel2 2 3 6 5" xfId="33257"/>
    <cellStyle name="SAPBEXHLevel2 2 3 7" xfId="33258"/>
    <cellStyle name="SAPBEXHLevel2 2 3 7 2" xfId="33259"/>
    <cellStyle name="SAPBEXHLevel2 2 3 7 3" xfId="33260"/>
    <cellStyle name="SAPBEXHLevel2 2 3 7 4" xfId="33261"/>
    <cellStyle name="SAPBEXHLevel2 2 3 8" xfId="33262"/>
    <cellStyle name="SAPBEXHLevel2 2 3 8 2" xfId="33263"/>
    <cellStyle name="SAPBEXHLevel2 2 3 8 3" xfId="33264"/>
    <cellStyle name="SAPBEXHLevel2 2 3 8 4" xfId="33265"/>
    <cellStyle name="SAPBEXHLevel2 2 3 9" xfId="33266"/>
    <cellStyle name="SAPBEXHLevel2 2 3 9 2" xfId="33267"/>
    <cellStyle name="SAPBEXHLevel2 2 4" xfId="33268"/>
    <cellStyle name="SAPBEXHLevel2 2 4 10" xfId="33269"/>
    <cellStyle name="SAPBEXHLevel2 2 4 11" xfId="33270"/>
    <cellStyle name="SAPBEXHLevel2 2 4 2" xfId="33271"/>
    <cellStyle name="SAPBEXHLevel2 2 4 2 2" xfId="33272"/>
    <cellStyle name="SAPBEXHLevel2 2 4 2 2 2" xfId="33273"/>
    <cellStyle name="SAPBEXHLevel2 2 4 2 2 2 2" xfId="33274"/>
    <cellStyle name="SAPBEXHLevel2 2 4 2 2 3" xfId="33275"/>
    <cellStyle name="SAPBEXHLevel2 2 4 2 3" xfId="33276"/>
    <cellStyle name="SAPBEXHLevel2 2 4 2 3 2" xfId="33277"/>
    <cellStyle name="SAPBEXHLevel2 2 4 2 4" xfId="33278"/>
    <cellStyle name="SAPBEXHLevel2 2 4 2 4 2" xfId="33279"/>
    <cellStyle name="SAPBEXHLevel2 2 4 2 5" xfId="33280"/>
    <cellStyle name="SAPBEXHLevel2 2 4 2 5 2" xfId="33281"/>
    <cellStyle name="SAPBEXHLevel2 2 4 2 6" xfId="33282"/>
    <cellStyle name="SAPBEXHLevel2 2 4 3" xfId="33283"/>
    <cellStyle name="SAPBEXHLevel2 2 4 3 2" xfId="33284"/>
    <cellStyle name="SAPBEXHLevel2 2 4 3 2 2" xfId="33285"/>
    <cellStyle name="SAPBEXHLevel2 2 4 3 2 2 2" xfId="33286"/>
    <cellStyle name="SAPBEXHLevel2 2 4 3 2 3" xfId="33287"/>
    <cellStyle name="SAPBEXHLevel2 2 4 3 3" xfId="33288"/>
    <cellStyle name="SAPBEXHLevel2 2 4 3 3 2" xfId="33289"/>
    <cellStyle name="SAPBEXHLevel2 2 4 3 4" xfId="33290"/>
    <cellStyle name="SAPBEXHLevel2 2 4 3 4 2" xfId="33291"/>
    <cellStyle name="SAPBEXHLevel2 2 4 3 5" xfId="33292"/>
    <cellStyle name="SAPBEXHLevel2 2 4 3 5 2" xfId="33293"/>
    <cellStyle name="SAPBEXHLevel2 2 4 3 6" xfId="33294"/>
    <cellStyle name="SAPBEXHLevel2 2 4 3 7" xfId="33295"/>
    <cellStyle name="SAPBEXHLevel2 2 4 3 8" xfId="33296"/>
    <cellStyle name="SAPBEXHLevel2 2 4 4" xfId="33297"/>
    <cellStyle name="SAPBEXHLevel2 2 4 4 2" xfId="33298"/>
    <cellStyle name="SAPBEXHLevel2 2 4 4 2 2" xfId="33299"/>
    <cellStyle name="SAPBEXHLevel2 2 4 4 3" xfId="33300"/>
    <cellStyle name="SAPBEXHLevel2 2 4 4 4" xfId="33301"/>
    <cellStyle name="SAPBEXHLevel2 2 4 4 5" xfId="33302"/>
    <cellStyle name="SAPBEXHLevel2 2 4 5" xfId="33303"/>
    <cellStyle name="SAPBEXHLevel2 2 4 5 2" xfId="33304"/>
    <cellStyle name="SAPBEXHLevel2 2 4 5 2 2" xfId="33305"/>
    <cellStyle name="SAPBEXHLevel2 2 4 5 3" xfId="33306"/>
    <cellStyle name="SAPBEXHLevel2 2 4 5 4" xfId="33307"/>
    <cellStyle name="SAPBEXHLevel2 2 4 5 5" xfId="33308"/>
    <cellStyle name="SAPBEXHLevel2 2 4 6" xfId="33309"/>
    <cellStyle name="SAPBEXHLevel2 2 4 6 2" xfId="33310"/>
    <cellStyle name="SAPBEXHLevel2 2 4 6 2 2" xfId="33311"/>
    <cellStyle name="SAPBEXHLevel2 2 4 6 3" xfId="33312"/>
    <cellStyle name="SAPBEXHLevel2 2 4 6 4" xfId="33313"/>
    <cellStyle name="SAPBEXHLevel2 2 4 6 5" xfId="33314"/>
    <cellStyle name="SAPBEXHLevel2 2 4 7" xfId="33315"/>
    <cellStyle name="SAPBEXHLevel2 2 4 7 2" xfId="33316"/>
    <cellStyle name="SAPBEXHLevel2 2 4 7 3" xfId="33317"/>
    <cellStyle name="SAPBEXHLevel2 2 4 7 4" xfId="33318"/>
    <cellStyle name="SAPBEXHLevel2 2 4 8" xfId="33319"/>
    <cellStyle name="SAPBEXHLevel2 2 4 8 2" xfId="33320"/>
    <cellStyle name="SAPBEXHLevel2 2 4 8 3" xfId="33321"/>
    <cellStyle name="SAPBEXHLevel2 2 4 8 4" xfId="33322"/>
    <cellStyle name="SAPBEXHLevel2 2 4 9" xfId="33323"/>
    <cellStyle name="SAPBEXHLevel2 2 4 9 2" xfId="33324"/>
    <cellStyle name="SAPBEXHLevel2 2 5" xfId="33325"/>
    <cellStyle name="SAPBEXHLevel2 2 5 10" xfId="33326"/>
    <cellStyle name="SAPBEXHLevel2 2 5 11" xfId="33327"/>
    <cellStyle name="SAPBEXHLevel2 2 5 2" xfId="33328"/>
    <cellStyle name="SAPBEXHLevel2 2 5 2 2" xfId="33329"/>
    <cellStyle name="SAPBEXHLevel2 2 5 2 2 2" xfId="33330"/>
    <cellStyle name="SAPBEXHLevel2 2 5 2 2 2 2" xfId="33331"/>
    <cellStyle name="SAPBEXHLevel2 2 5 2 2 3" xfId="33332"/>
    <cellStyle name="SAPBEXHLevel2 2 5 2 3" xfId="33333"/>
    <cellStyle name="SAPBEXHLevel2 2 5 2 3 2" xfId="33334"/>
    <cellStyle name="SAPBEXHLevel2 2 5 2 4" xfId="33335"/>
    <cellStyle name="SAPBEXHLevel2 2 5 2 4 2" xfId="33336"/>
    <cellStyle name="SAPBEXHLevel2 2 5 2 5" xfId="33337"/>
    <cellStyle name="SAPBEXHLevel2 2 5 2 5 2" xfId="33338"/>
    <cellStyle name="SAPBEXHLevel2 2 5 2 6" xfId="33339"/>
    <cellStyle name="SAPBEXHLevel2 2 5 3" xfId="33340"/>
    <cellStyle name="SAPBEXHLevel2 2 5 3 2" xfId="33341"/>
    <cellStyle name="SAPBEXHLevel2 2 5 3 2 2" xfId="33342"/>
    <cellStyle name="SAPBEXHLevel2 2 5 3 2 2 2" xfId="33343"/>
    <cellStyle name="SAPBEXHLevel2 2 5 3 2 3" xfId="33344"/>
    <cellStyle name="SAPBEXHLevel2 2 5 3 3" xfId="33345"/>
    <cellStyle name="SAPBEXHLevel2 2 5 3 3 2" xfId="33346"/>
    <cellStyle name="SAPBEXHLevel2 2 5 3 4" xfId="33347"/>
    <cellStyle name="SAPBEXHLevel2 2 5 3 4 2" xfId="33348"/>
    <cellStyle name="SAPBEXHLevel2 2 5 3 5" xfId="33349"/>
    <cellStyle name="SAPBEXHLevel2 2 5 3 5 2" xfId="33350"/>
    <cellStyle name="SAPBEXHLevel2 2 5 3 6" xfId="33351"/>
    <cellStyle name="SAPBEXHLevel2 2 5 3 7" xfId="33352"/>
    <cellStyle name="SAPBEXHLevel2 2 5 3 8" xfId="33353"/>
    <cellStyle name="SAPBEXHLevel2 2 5 4" xfId="33354"/>
    <cellStyle name="SAPBEXHLevel2 2 5 4 2" xfId="33355"/>
    <cellStyle name="SAPBEXHLevel2 2 5 4 2 2" xfId="33356"/>
    <cellStyle name="SAPBEXHLevel2 2 5 4 3" xfId="33357"/>
    <cellStyle name="SAPBEXHLevel2 2 5 4 4" xfId="33358"/>
    <cellStyle name="SAPBEXHLevel2 2 5 4 5" xfId="33359"/>
    <cellStyle name="SAPBEXHLevel2 2 5 5" xfId="33360"/>
    <cellStyle name="SAPBEXHLevel2 2 5 5 2" xfId="33361"/>
    <cellStyle name="SAPBEXHLevel2 2 5 5 2 2" xfId="33362"/>
    <cellStyle name="SAPBEXHLevel2 2 5 5 3" xfId="33363"/>
    <cellStyle name="SAPBEXHLevel2 2 5 5 4" xfId="33364"/>
    <cellStyle name="SAPBEXHLevel2 2 5 5 5" xfId="33365"/>
    <cellStyle name="SAPBEXHLevel2 2 5 6" xfId="33366"/>
    <cellStyle name="SAPBEXHLevel2 2 5 6 2" xfId="33367"/>
    <cellStyle name="SAPBEXHLevel2 2 5 6 2 2" xfId="33368"/>
    <cellStyle name="SAPBEXHLevel2 2 5 6 3" xfId="33369"/>
    <cellStyle name="SAPBEXHLevel2 2 5 6 4" xfId="33370"/>
    <cellStyle name="SAPBEXHLevel2 2 5 6 5" xfId="33371"/>
    <cellStyle name="SAPBEXHLevel2 2 5 7" xfId="33372"/>
    <cellStyle name="SAPBEXHLevel2 2 5 7 2" xfId="33373"/>
    <cellStyle name="SAPBEXHLevel2 2 5 7 3" xfId="33374"/>
    <cellStyle name="SAPBEXHLevel2 2 5 7 4" xfId="33375"/>
    <cellStyle name="SAPBEXHLevel2 2 5 8" xfId="33376"/>
    <cellStyle name="SAPBEXHLevel2 2 5 8 2" xfId="33377"/>
    <cellStyle name="SAPBEXHLevel2 2 5 8 3" xfId="33378"/>
    <cellStyle name="SAPBEXHLevel2 2 5 8 4" xfId="33379"/>
    <cellStyle name="SAPBEXHLevel2 2 5 9" xfId="33380"/>
    <cellStyle name="SAPBEXHLevel2 2 5 9 2" xfId="33381"/>
    <cellStyle name="SAPBEXHLevel2 2 6" xfId="33382"/>
    <cellStyle name="SAPBEXHLevel2 2 6 10" xfId="33383"/>
    <cellStyle name="SAPBEXHLevel2 2 6 11" xfId="33384"/>
    <cellStyle name="SAPBEXHLevel2 2 6 2" xfId="33385"/>
    <cellStyle name="SAPBEXHLevel2 2 6 2 2" xfId="33386"/>
    <cellStyle name="SAPBEXHLevel2 2 6 2 2 2" xfId="33387"/>
    <cellStyle name="SAPBEXHLevel2 2 6 2 2 2 2" xfId="33388"/>
    <cellStyle name="SAPBEXHLevel2 2 6 2 2 3" xfId="33389"/>
    <cellStyle name="SAPBEXHLevel2 2 6 2 3" xfId="33390"/>
    <cellStyle name="SAPBEXHLevel2 2 6 2 3 2" xfId="33391"/>
    <cellStyle name="SAPBEXHLevel2 2 6 2 4" xfId="33392"/>
    <cellStyle name="SAPBEXHLevel2 2 6 2 4 2" xfId="33393"/>
    <cellStyle name="SAPBEXHLevel2 2 6 2 5" xfId="33394"/>
    <cellStyle name="SAPBEXHLevel2 2 6 2 5 2" xfId="33395"/>
    <cellStyle name="SAPBEXHLevel2 2 6 2 6" xfId="33396"/>
    <cellStyle name="SAPBEXHLevel2 2 6 3" xfId="33397"/>
    <cellStyle name="SAPBEXHLevel2 2 6 3 2" xfId="33398"/>
    <cellStyle name="SAPBEXHLevel2 2 6 3 2 2" xfId="33399"/>
    <cellStyle name="SAPBEXHLevel2 2 6 3 2 2 2" xfId="33400"/>
    <cellStyle name="SAPBEXHLevel2 2 6 3 2 3" xfId="33401"/>
    <cellStyle name="SAPBEXHLevel2 2 6 3 3" xfId="33402"/>
    <cellStyle name="SAPBEXHLevel2 2 6 3 3 2" xfId="33403"/>
    <cellStyle name="SAPBEXHLevel2 2 6 3 4" xfId="33404"/>
    <cellStyle name="SAPBEXHLevel2 2 6 3 4 2" xfId="33405"/>
    <cellStyle name="SAPBEXHLevel2 2 6 3 5" xfId="33406"/>
    <cellStyle name="SAPBEXHLevel2 2 6 3 5 2" xfId="33407"/>
    <cellStyle name="SAPBEXHLevel2 2 6 3 6" xfId="33408"/>
    <cellStyle name="SAPBEXHLevel2 2 6 3 7" xfId="33409"/>
    <cellStyle name="SAPBEXHLevel2 2 6 3 8" xfId="33410"/>
    <cellStyle name="SAPBEXHLevel2 2 6 4" xfId="33411"/>
    <cellStyle name="SAPBEXHLevel2 2 6 4 2" xfId="33412"/>
    <cellStyle name="SAPBEXHLevel2 2 6 4 2 2" xfId="33413"/>
    <cellStyle name="SAPBEXHLevel2 2 6 4 3" xfId="33414"/>
    <cellStyle name="SAPBEXHLevel2 2 6 4 4" xfId="33415"/>
    <cellStyle name="SAPBEXHLevel2 2 6 4 5" xfId="33416"/>
    <cellStyle name="SAPBEXHLevel2 2 6 5" xfId="33417"/>
    <cellStyle name="SAPBEXHLevel2 2 6 5 2" xfId="33418"/>
    <cellStyle name="SAPBEXHLevel2 2 6 5 2 2" xfId="33419"/>
    <cellStyle name="SAPBEXHLevel2 2 6 5 3" xfId="33420"/>
    <cellStyle name="SAPBEXHLevel2 2 6 5 4" xfId="33421"/>
    <cellStyle name="SAPBEXHLevel2 2 6 5 5" xfId="33422"/>
    <cellStyle name="SAPBEXHLevel2 2 6 6" xfId="33423"/>
    <cellStyle name="SAPBEXHLevel2 2 6 6 2" xfId="33424"/>
    <cellStyle name="SAPBEXHLevel2 2 6 6 2 2" xfId="33425"/>
    <cellStyle name="SAPBEXHLevel2 2 6 6 3" xfId="33426"/>
    <cellStyle name="SAPBEXHLevel2 2 6 6 4" xfId="33427"/>
    <cellStyle name="SAPBEXHLevel2 2 6 6 5" xfId="33428"/>
    <cellStyle name="SAPBEXHLevel2 2 6 7" xfId="33429"/>
    <cellStyle name="SAPBEXHLevel2 2 6 7 2" xfId="33430"/>
    <cellStyle name="SAPBEXHLevel2 2 6 7 3" xfId="33431"/>
    <cellStyle name="SAPBEXHLevel2 2 6 7 4" xfId="33432"/>
    <cellStyle name="SAPBEXHLevel2 2 6 8" xfId="33433"/>
    <cellStyle name="SAPBEXHLevel2 2 6 8 2" xfId="33434"/>
    <cellStyle name="SAPBEXHLevel2 2 6 8 3" xfId="33435"/>
    <cellStyle name="SAPBEXHLevel2 2 6 8 4" xfId="33436"/>
    <cellStyle name="SAPBEXHLevel2 2 6 9" xfId="33437"/>
    <cellStyle name="SAPBEXHLevel2 2 6 9 2" xfId="33438"/>
    <cellStyle name="SAPBEXHLevel2 2 7" xfId="33439"/>
    <cellStyle name="SAPBEXHLevel2 2 7 10" xfId="33440"/>
    <cellStyle name="SAPBEXHLevel2 2 7 11" xfId="33441"/>
    <cellStyle name="SAPBEXHLevel2 2 7 2" xfId="33442"/>
    <cellStyle name="SAPBEXHLevel2 2 7 2 2" xfId="33443"/>
    <cellStyle name="SAPBEXHLevel2 2 7 2 2 2" xfId="33444"/>
    <cellStyle name="SAPBEXHLevel2 2 7 2 2 2 2" xfId="33445"/>
    <cellStyle name="SAPBEXHLevel2 2 7 2 2 3" xfId="33446"/>
    <cellStyle name="SAPBEXHLevel2 2 7 2 3" xfId="33447"/>
    <cellStyle name="SAPBEXHLevel2 2 7 2 3 2" xfId="33448"/>
    <cellStyle name="SAPBEXHLevel2 2 7 2 4" xfId="33449"/>
    <cellStyle name="SAPBEXHLevel2 2 7 2 4 2" xfId="33450"/>
    <cellStyle name="SAPBEXHLevel2 2 7 2 5" xfId="33451"/>
    <cellStyle name="SAPBEXHLevel2 2 7 2 5 2" xfId="33452"/>
    <cellStyle name="SAPBEXHLevel2 2 7 2 6" xfId="33453"/>
    <cellStyle name="SAPBEXHLevel2 2 7 3" xfId="33454"/>
    <cellStyle name="SAPBEXHLevel2 2 7 3 2" xfId="33455"/>
    <cellStyle name="SAPBEXHLevel2 2 7 3 2 2" xfId="33456"/>
    <cellStyle name="SAPBEXHLevel2 2 7 3 2 2 2" xfId="33457"/>
    <cellStyle name="SAPBEXHLevel2 2 7 3 2 3" xfId="33458"/>
    <cellStyle name="SAPBEXHLevel2 2 7 3 3" xfId="33459"/>
    <cellStyle name="SAPBEXHLevel2 2 7 3 3 2" xfId="33460"/>
    <cellStyle name="SAPBEXHLevel2 2 7 3 4" xfId="33461"/>
    <cellStyle name="SAPBEXHLevel2 2 7 3 4 2" xfId="33462"/>
    <cellStyle name="SAPBEXHLevel2 2 7 3 5" xfId="33463"/>
    <cellStyle name="SAPBEXHLevel2 2 7 3 5 2" xfId="33464"/>
    <cellStyle name="SAPBEXHLevel2 2 7 3 6" xfId="33465"/>
    <cellStyle name="SAPBEXHLevel2 2 7 3 7" xfId="33466"/>
    <cellStyle name="SAPBEXHLevel2 2 7 3 8" xfId="33467"/>
    <cellStyle name="SAPBEXHLevel2 2 7 4" xfId="33468"/>
    <cellStyle name="SAPBEXHLevel2 2 7 4 2" xfId="33469"/>
    <cellStyle name="SAPBEXHLevel2 2 7 4 2 2" xfId="33470"/>
    <cellStyle name="SAPBEXHLevel2 2 7 4 3" xfId="33471"/>
    <cellStyle name="SAPBEXHLevel2 2 7 4 4" xfId="33472"/>
    <cellStyle name="SAPBEXHLevel2 2 7 4 5" xfId="33473"/>
    <cellStyle name="SAPBEXHLevel2 2 7 5" xfId="33474"/>
    <cellStyle name="SAPBEXHLevel2 2 7 5 2" xfId="33475"/>
    <cellStyle name="SAPBEXHLevel2 2 7 5 2 2" xfId="33476"/>
    <cellStyle name="SAPBEXHLevel2 2 7 5 3" xfId="33477"/>
    <cellStyle name="SAPBEXHLevel2 2 7 5 4" xfId="33478"/>
    <cellStyle name="SAPBEXHLevel2 2 7 5 5" xfId="33479"/>
    <cellStyle name="SAPBEXHLevel2 2 7 6" xfId="33480"/>
    <cellStyle name="SAPBEXHLevel2 2 7 6 2" xfId="33481"/>
    <cellStyle name="SAPBEXHLevel2 2 7 6 2 2" xfId="33482"/>
    <cellStyle name="SAPBEXHLevel2 2 7 6 3" xfId="33483"/>
    <cellStyle name="SAPBEXHLevel2 2 7 6 4" xfId="33484"/>
    <cellStyle name="SAPBEXHLevel2 2 7 6 5" xfId="33485"/>
    <cellStyle name="SAPBEXHLevel2 2 7 7" xfId="33486"/>
    <cellStyle name="SAPBEXHLevel2 2 7 7 2" xfId="33487"/>
    <cellStyle name="SAPBEXHLevel2 2 7 7 3" xfId="33488"/>
    <cellStyle name="SAPBEXHLevel2 2 7 7 4" xfId="33489"/>
    <cellStyle name="SAPBEXHLevel2 2 7 8" xfId="33490"/>
    <cellStyle name="SAPBEXHLevel2 2 7 8 2" xfId="33491"/>
    <cellStyle name="SAPBEXHLevel2 2 7 8 3" xfId="33492"/>
    <cellStyle name="SAPBEXHLevel2 2 7 8 4" xfId="33493"/>
    <cellStyle name="SAPBEXHLevel2 2 7 9" xfId="33494"/>
    <cellStyle name="SAPBEXHLevel2 2 7 9 2" xfId="33495"/>
    <cellStyle name="SAPBEXHLevel2 2 8" xfId="33496"/>
    <cellStyle name="SAPBEXHLevel2 2 8 10" xfId="33497"/>
    <cellStyle name="SAPBEXHLevel2 2 8 11" xfId="33498"/>
    <cellStyle name="SAPBEXHLevel2 2 8 2" xfId="33499"/>
    <cellStyle name="SAPBEXHLevel2 2 8 2 2" xfId="33500"/>
    <cellStyle name="SAPBEXHLevel2 2 8 2 2 2" xfId="33501"/>
    <cellStyle name="SAPBEXHLevel2 2 8 2 2 2 2" xfId="33502"/>
    <cellStyle name="SAPBEXHLevel2 2 8 2 2 3" xfId="33503"/>
    <cellStyle name="SAPBEXHLevel2 2 8 2 3" xfId="33504"/>
    <cellStyle name="SAPBEXHLevel2 2 8 2 3 2" xfId="33505"/>
    <cellStyle name="SAPBEXHLevel2 2 8 2 4" xfId="33506"/>
    <cellStyle name="SAPBEXHLevel2 2 8 2 4 2" xfId="33507"/>
    <cellStyle name="SAPBEXHLevel2 2 8 2 5" xfId="33508"/>
    <cellStyle name="SAPBEXHLevel2 2 8 2 5 2" xfId="33509"/>
    <cellStyle name="SAPBEXHLevel2 2 8 2 6" xfId="33510"/>
    <cellStyle name="SAPBEXHLevel2 2 8 3" xfId="33511"/>
    <cellStyle name="SAPBEXHLevel2 2 8 3 2" xfId="33512"/>
    <cellStyle name="SAPBEXHLevel2 2 8 3 2 2" xfId="33513"/>
    <cellStyle name="SAPBEXHLevel2 2 8 3 2 2 2" xfId="33514"/>
    <cellStyle name="SAPBEXHLevel2 2 8 3 2 3" xfId="33515"/>
    <cellStyle name="SAPBEXHLevel2 2 8 3 3" xfId="33516"/>
    <cellStyle name="SAPBEXHLevel2 2 8 3 3 2" xfId="33517"/>
    <cellStyle name="SAPBEXHLevel2 2 8 3 4" xfId="33518"/>
    <cellStyle name="SAPBEXHLevel2 2 8 3 4 2" xfId="33519"/>
    <cellStyle name="SAPBEXHLevel2 2 8 3 5" xfId="33520"/>
    <cellStyle name="SAPBEXHLevel2 2 8 3 5 2" xfId="33521"/>
    <cellStyle name="SAPBEXHLevel2 2 8 3 6" xfId="33522"/>
    <cellStyle name="SAPBEXHLevel2 2 8 3 7" xfId="33523"/>
    <cellStyle name="SAPBEXHLevel2 2 8 3 8" xfId="33524"/>
    <cellStyle name="SAPBEXHLevel2 2 8 4" xfId="33525"/>
    <cellStyle name="SAPBEXHLevel2 2 8 4 2" xfId="33526"/>
    <cellStyle name="SAPBEXHLevel2 2 8 4 2 2" xfId="33527"/>
    <cellStyle name="SAPBEXHLevel2 2 8 4 3" xfId="33528"/>
    <cellStyle name="SAPBEXHLevel2 2 8 4 4" xfId="33529"/>
    <cellStyle name="SAPBEXHLevel2 2 8 4 5" xfId="33530"/>
    <cellStyle name="SAPBEXHLevel2 2 8 5" xfId="33531"/>
    <cellStyle name="SAPBEXHLevel2 2 8 5 2" xfId="33532"/>
    <cellStyle name="SAPBEXHLevel2 2 8 5 2 2" xfId="33533"/>
    <cellStyle name="SAPBEXHLevel2 2 8 5 3" xfId="33534"/>
    <cellStyle name="SAPBEXHLevel2 2 8 5 4" xfId="33535"/>
    <cellStyle name="SAPBEXHLevel2 2 8 5 5" xfId="33536"/>
    <cellStyle name="SAPBEXHLevel2 2 8 6" xfId="33537"/>
    <cellStyle name="SAPBEXHLevel2 2 8 6 2" xfId="33538"/>
    <cellStyle name="SAPBEXHLevel2 2 8 6 2 2" xfId="33539"/>
    <cellStyle name="SAPBEXHLevel2 2 8 6 3" xfId="33540"/>
    <cellStyle name="SAPBEXHLevel2 2 8 6 4" xfId="33541"/>
    <cellStyle name="SAPBEXHLevel2 2 8 6 5" xfId="33542"/>
    <cellStyle name="SAPBEXHLevel2 2 8 7" xfId="33543"/>
    <cellStyle name="SAPBEXHLevel2 2 8 7 2" xfId="33544"/>
    <cellStyle name="SAPBEXHLevel2 2 8 7 3" xfId="33545"/>
    <cellStyle name="SAPBEXHLevel2 2 8 7 4" xfId="33546"/>
    <cellStyle name="SAPBEXHLevel2 2 8 8" xfId="33547"/>
    <cellStyle name="SAPBEXHLevel2 2 8 8 2" xfId="33548"/>
    <cellStyle name="SAPBEXHLevel2 2 8 8 3" xfId="33549"/>
    <cellStyle name="SAPBEXHLevel2 2 8 8 4" xfId="33550"/>
    <cellStyle name="SAPBEXHLevel2 2 8 9" xfId="33551"/>
    <cellStyle name="SAPBEXHLevel2 2 8 9 2" xfId="33552"/>
    <cellStyle name="SAPBEXHLevel2 2 9" xfId="33553"/>
    <cellStyle name="SAPBEXHLevel2 2 9 10" xfId="33554"/>
    <cellStyle name="SAPBEXHLevel2 2 9 11" xfId="33555"/>
    <cellStyle name="SAPBEXHLevel2 2 9 2" xfId="33556"/>
    <cellStyle name="SAPBEXHLevel2 2 9 2 2" xfId="33557"/>
    <cellStyle name="SAPBEXHLevel2 2 9 2 2 2" xfId="33558"/>
    <cellStyle name="SAPBEXHLevel2 2 9 2 2 2 2" xfId="33559"/>
    <cellStyle name="SAPBEXHLevel2 2 9 2 2 3" xfId="33560"/>
    <cellStyle name="SAPBEXHLevel2 2 9 2 3" xfId="33561"/>
    <cellStyle name="SAPBEXHLevel2 2 9 2 3 2" xfId="33562"/>
    <cellStyle name="SAPBEXHLevel2 2 9 2 4" xfId="33563"/>
    <cellStyle name="SAPBEXHLevel2 2 9 2 4 2" xfId="33564"/>
    <cellStyle name="SAPBEXHLevel2 2 9 2 5" xfId="33565"/>
    <cellStyle name="SAPBEXHLevel2 2 9 2 5 2" xfId="33566"/>
    <cellStyle name="SAPBEXHLevel2 2 9 2 6" xfId="33567"/>
    <cellStyle name="SAPBEXHLevel2 2 9 3" xfId="33568"/>
    <cellStyle name="SAPBEXHLevel2 2 9 3 2" xfId="33569"/>
    <cellStyle name="SAPBEXHLevel2 2 9 3 2 2" xfId="33570"/>
    <cellStyle name="SAPBEXHLevel2 2 9 3 2 2 2" xfId="33571"/>
    <cellStyle name="SAPBEXHLevel2 2 9 3 2 3" xfId="33572"/>
    <cellStyle name="SAPBEXHLevel2 2 9 3 3" xfId="33573"/>
    <cellStyle name="SAPBEXHLevel2 2 9 3 3 2" xfId="33574"/>
    <cellStyle name="SAPBEXHLevel2 2 9 3 4" xfId="33575"/>
    <cellStyle name="SAPBEXHLevel2 2 9 3 4 2" xfId="33576"/>
    <cellStyle name="SAPBEXHLevel2 2 9 3 5" xfId="33577"/>
    <cellStyle name="SAPBEXHLevel2 2 9 3 5 2" xfId="33578"/>
    <cellStyle name="SAPBEXHLevel2 2 9 3 6" xfId="33579"/>
    <cellStyle name="SAPBEXHLevel2 2 9 3 7" xfId="33580"/>
    <cellStyle name="SAPBEXHLevel2 2 9 3 8" xfId="33581"/>
    <cellStyle name="SAPBEXHLevel2 2 9 4" xfId="33582"/>
    <cellStyle name="SAPBEXHLevel2 2 9 4 2" xfId="33583"/>
    <cellStyle name="SAPBEXHLevel2 2 9 4 2 2" xfId="33584"/>
    <cellStyle name="SAPBEXHLevel2 2 9 4 3" xfId="33585"/>
    <cellStyle name="SAPBEXHLevel2 2 9 4 4" xfId="33586"/>
    <cellStyle name="SAPBEXHLevel2 2 9 4 5" xfId="33587"/>
    <cellStyle name="SAPBEXHLevel2 2 9 5" xfId="33588"/>
    <cellStyle name="SAPBEXHLevel2 2 9 5 2" xfId="33589"/>
    <cellStyle name="SAPBEXHLevel2 2 9 5 2 2" xfId="33590"/>
    <cellStyle name="SAPBEXHLevel2 2 9 5 3" xfId="33591"/>
    <cellStyle name="SAPBEXHLevel2 2 9 5 4" xfId="33592"/>
    <cellStyle name="SAPBEXHLevel2 2 9 5 5" xfId="33593"/>
    <cellStyle name="SAPBEXHLevel2 2 9 6" xfId="33594"/>
    <cellStyle name="SAPBEXHLevel2 2 9 6 2" xfId="33595"/>
    <cellStyle name="SAPBEXHLevel2 2 9 6 2 2" xfId="33596"/>
    <cellStyle name="SAPBEXHLevel2 2 9 6 3" xfId="33597"/>
    <cellStyle name="SAPBEXHLevel2 2 9 6 4" xfId="33598"/>
    <cellStyle name="SAPBEXHLevel2 2 9 6 5" xfId="33599"/>
    <cellStyle name="SAPBEXHLevel2 2 9 7" xfId="33600"/>
    <cellStyle name="SAPBEXHLevel2 2 9 7 2" xfId="33601"/>
    <cellStyle name="SAPBEXHLevel2 2 9 7 3" xfId="33602"/>
    <cellStyle name="SAPBEXHLevel2 2 9 7 4" xfId="33603"/>
    <cellStyle name="SAPBEXHLevel2 2 9 8" xfId="33604"/>
    <cellStyle name="SAPBEXHLevel2 2 9 8 2" xfId="33605"/>
    <cellStyle name="SAPBEXHLevel2 2 9 8 3" xfId="33606"/>
    <cellStyle name="SAPBEXHLevel2 2 9 8 4" xfId="33607"/>
    <cellStyle name="SAPBEXHLevel2 2 9 9" xfId="33608"/>
    <cellStyle name="SAPBEXHLevel2 2 9 9 2" xfId="33609"/>
    <cellStyle name="SAPBEXHLevel2 2_20120313_final_participating_bonds_mar2012_interest_calc" xfId="33610"/>
    <cellStyle name="SAPBEXHLevel2 20" xfId="33611"/>
    <cellStyle name="SAPBEXHLevel2 3" xfId="33612"/>
    <cellStyle name="SAPBEXHLevel2 3 10" xfId="33613"/>
    <cellStyle name="SAPBEXHLevel2 3 10 2" xfId="33614"/>
    <cellStyle name="SAPBEXHLevel2 3 11" xfId="33615"/>
    <cellStyle name="SAPBEXHLevel2 3 12" xfId="33616"/>
    <cellStyle name="SAPBEXHLevel2 3 2" xfId="33617"/>
    <cellStyle name="SAPBEXHLevel2 3 2 2" xfId="33618"/>
    <cellStyle name="SAPBEXHLevel2 3 2 2 2" xfId="33619"/>
    <cellStyle name="SAPBEXHLevel2 3 2 2 2 2" xfId="33620"/>
    <cellStyle name="SAPBEXHLevel2 3 2 2 3" xfId="33621"/>
    <cellStyle name="SAPBEXHLevel2 3 2 3" xfId="33622"/>
    <cellStyle name="SAPBEXHLevel2 3 2 3 2" xfId="33623"/>
    <cellStyle name="SAPBEXHLevel2 3 2 4" xfId="33624"/>
    <cellStyle name="SAPBEXHLevel2 3 2 4 2" xfId="33625"/>
    <cellStyle name="SAPBEXHLevel2 3 2 5" xfId="33626"/>
    <cellStyle name="SAPBEXHLevel2 3 2 5 2" xfId="33627"/>
    <cellStyle name="SAPBEXHLevel2 3 2 6" xfId="33628"/>
    <cellStyle name="SAPBEXHLevel2 3 3" xfId="33629"/>
    <cellStyle name="SAPBEXHLevel2 3 3 2" xfId="33630"/>
    <cellStyle name="SAPBEXHLevel2 3 3 2 2" xfId="33631"/>
    <cellStyle name="SAPBEXHLevel2 3 3 2 2 2" xfId="33632"/>
    <cellStyle name="SAPBEXHLevel2 3 3 2 3" xfId="33633"/>
    <cellStyle name="SAPBEXHLevel2 3 3 3" xfId="33634"/>
    <cellStyle name="SAPBEXHLevel2 3 3 3 2" xfId="33635"/>
    <cellStyle name="SAPBEXHLevel2 3 3 4" xfId="33636"/>
    <cellStyle name="SAPBEXHLevel2 3 3 4 2" xfId="33637"/>
    <cellStyle name="SAPBEXHLevel2 3 3 5" xfId="33638"/>
    <cellStyle name="SAPBEXHLevel2 3 3 5 2" xfId="33639"/>
    <cellStyle name="SAPBEXHLevel2 3 3 6" xfId="33640"/>
    <cellStyle name="SAPBEXHLevel2 3 3 7" xfId="33641"/>
    <cellStyle name="SAPBEXHLevel2 3 3 8" xfId="33642"/>
    <cellStyle name="SAPBEXHLevel2 3 4" xfId="33643"/>
    <cellStyle name="SAPBEXHLevel2 3 4 2" xfId="33644"/>
    <cellStyle name="SAPBEXHLevel2 3 4 2 2" xfId="33645"/>
    <cellStyle name="SAPBEXHLevel2 3 4 2 2 2" xfId="33646"/>
    <cellStyle name="SAPBEXHLevel2 3 4 2 3" xfId="33647"/>
    <cellStyle name="SAPBEXHLevel2 3 4 3" xfId="33648"/>
    <cellStyle name="SAPBEXHLevel2 3 4 3 2" xfId="33649"/>
    <cellStyle name="SAPBEXHLevel2 3 4 4" xfId="33650"/>
    <cellStyle name="SAPBEXHLevel2 3 4 4 2" xfId="33651"/>
    <cellStyle name="SAPBEXHLevel2 3 4 5" xfId="33652"/>
    <cellStyle name="SAPBEXHLevel2 3 4 5 2" xfId="33653"/>
    <cellStyle name="SAPBEXHLevel2 3 4 6" xfId="33654"/>
    <cellStyle name="SAPBEXHLevel2 3 4 7" xfId="33655"/>
    <cellStyle name="SAPBEXHLevel2 3 4 8" xfId="33656"/>
    <cellStyle name="SAPBEXHLevel2 3 5" xfId="33657"/>
    <cellStyle name="SAPBEXHLevel2 3 5 2" xfId="33658"/>
    <cellStyle name="SAPBEXHLevel2 3 5 2 2" xfId="33659"/>
    <cellStyle name="SAPBEXHLevel2 3 5 3" xfId="33660"/>
    <cellStyle name="SAPBEXHLevel2 3 5 4" xfId="33661"/>
    <cellStyle name="SAPBEXHLevel2 3 5 5" xfId="33662"/>
    <cellStyle name="SAPBEXHLevel2 3 6" xfId="33663"/>
    <cellStyle name="SAPBEXHLevel2 3 6 2" xfId="33664"/>
    <cellStyle name="SAPBEXHLevel2 3 6 2 2" xfId="33665"/>
    <cellStyle name="SAPBEXHLevel2 3 6 3" xfId="33666"/>
    <cellStyle name="SAPBEXHLevel2 3 6 4" xfId="33667"/>
    <cellStyle name="SAPBEXHLevel2 3 6 5" xfId="33668"/>
    <cellStyle name="SAPBEXHLevel2 3 7" xfId="33669"/>
    <cellStyle name="SAPBEXHLevel2 3 7 2" xfId="33670"/>
    <cellStyle name="SAPBEXHLevel2 3 7 2 2" xfId="33671"/>
    <cellStyle name="SAPBEXHLevel2 3 7 3" xfId="33672"/>
    <cellStyle name="SAPBEXHLevel2 3 7 4" xfId="33673"/>
    <cellStyle name="SAPBEXHLevel2 3 7 5" xfId="33674"/>
    <cellStyle name="SAPBEXHLevel2 3 8" xfId="33675"/>
    <cellStyle name="SAPBEXHLevel2 3 8 2" xfId="33676"/>
    <cellStyle name="SAPBEXHLevel2 3 8 3" xfId="33677"/>
    <cellStyle name="SAPBEXHLevel2 3 8 4" xfId="33678"/>
    <cellStyle name="SAPBEXHLevel2 3 9" xfId="33679"/>
    <cellStyle name="SAPBEXHLevel2 3 9 2" xfId="33680"/>
    <cellStyle name="SAPBEXHLevel2 4" xfId="33681"/>
    <cellStyle name="SAPBEXHLevel2 4 10" xfId="33682"/>
    <cellStyle name="SAPBEXHLevel2 4 11" xfId="33683"/>
    <cellStyle name="SAPBEXHLevel2 4 2" xfId="33684"/>
    <cellStyle name="SAPBEXHLevel2 4 2 2" xfId="33685"/>
    <cellStyle name="SAPBEXHLevel2 4 2 2 2" xfId="33686"/>
    <cellStyle name="SAPBEXHLevel2 4 2 2 2 2" xfId="33687"/>
    <cellStyle name="SAPBEXHLevel2 4 2 2 3" xfId="33688"/>
    <cellStyle name="SAPBEXHLevel2 4 2 3" xfId="33689"/>
    <cellStyle name="SAPBEXHLevel2 4 2 3 2" xfId="33690"/>
    <cellStyle name="SAPBEXHLevel2 4 2 4" xfId="33691"/>
    <cellStyle name="SAPBEXHLevel2 4 2 4 2" xfId="33692"/>
    <cellStyle name="SAPBEXHLevel2 4 2 5" xfId="33693"/>
    <cellStyle name="SAPBEXHLevel2 4 2 5 2" xfId="33694"/>
    <cellStyle name="SAPBEXHLevel2 4 2 6" xfId="33695"/>
    <cellStyle name="SAPBEXHLevel2 4 3" xfId="33696"/>
    <cellStyle name="SAPBEXHLevel2 4 3 2" xfId="33697"/>
    <cellStyle name="SAPBEXHLevel2 4 3 2 2" xfId="33698"/>
    <cellStyle name="SAPBEXHLevel2 4 3 2 2 2" xfId="33699"/>
    <cellStyle name="SAPBEXHLevel2 4 3 2 3" xfId="33700"/>
    <cellStyle name="SAPBEXHLevel2 4 3 3" xfId="33701"/>
    <cellStyle name="SAPBEXHLevel2 4 3 3 2" xfId="33702"/>
    <cellStyle name="SAPBEXHLevel2 4 3 4" xfId="33703"/>
    <cellStyle name="SAPBEXHLevel2 4 3 4 2" xfId="33704"/>
    <cellStyle name="SAPBEXHLevel2 4 3 5" xfId="33705"/>
    <cellStyle name="SAPBEXHLevel2 4 3 5 2" xfId="33706"/>
    <cellStyle name="SAPBEXHLevel2 4 3 6" xfId="33707"/>
    <cellStyle name="SAPBEXHLevel2 4 3 7" xfId="33708"/>
    <cellStyle name="SAPBEXHLevel2 4 3 8" xfId="33709"/>
    <cellStyle name="SAPBEXHLevel2 4 4" xfId="33710"/>
    <cellStyle name="SAPBEXHLevel2 4 4 2" xfId="33711"/>
    <cellStyle name="SAPBEXHLevel2 4 4 2 2" xfId="33712"/>
    <cellStyle name="SAPBEXHLevel2 4 4 3" xfId="33713"/>
    <cellStyle name="SAPBEXHLevel2 4 4 4" xfId="33714"/>
    <cellStyle name="SAPBEXHLevel2 4 4 5" xfId="33715"/>
    <cellStyle name="SAPBEXHLevel2 4 5" xfId="33716"/>
    <cellStyle name="SAPBEXHLevel2 4 5 2" xfId="33717"/>
    <cellStyle name="SAPBEXHLevel2 4 5 2 2" xfId="33718"/>
    <cellStyle name="SAPBEXHLevel2 4 5 3" xfId="33719"/>
    <cellStyle name="SAPBEXHLevel2 4 5 4" xfId="33720"/>
    <cellStyle name="SAPBEXHLevel2 4 5 5" xfId="33721"/>
    <cellStyle name="SAPBEXHLevel2 4 6" xfId="33722"/>
    <cellStyle name="SAPBEXHLevel2 4 6 2" xfId="33723"/>
    <cellStyle name="SAPBEXHLevel2 4 6 2 2" xfId="33724"/>
    <cellStyle name="SAPBEXHLevel2 4 6 3" xfId="33725"/>
    <cellStyle name="SAPBEXHLevel2 4 6 4" xfId="33726"/>
    <cellStyle name="SAPBEXHLevel2 4 6 5" xfId="33727"/>
    <cellStyle name="SAPBEXHLevel2 4 7" xfId="33728"/>
    <cellStyle name="SAPBEXHLevel2 4 7 2" xfId="33729"/>
    <cellStyle name="SAPBEXHLevel2 4 7 3" xfId="33730"/>
    <cellStyle name="SAPBEXHLevel2 4 7 4" xfId="33731"/>
    <cellStyle name="SAPBEXHLevel2 4 8" xfId="33732"/>
    <cellStyle name="SAPBEXHLevel2 4 8 2" xfId="33733"/>
    <cellStyle name="SAPBEXHLevel2 4 8 3" xfId="33734"/>
    <cellStyle name="SAPBEXHLevel2 4 8 4" xfId="33735"/>
    <cellStyle name="SAPBEXHLevel2 4 9" xfId="33736"/>
    <cellStyle name="SAPBEXHLevel2 4 9 2" xfId="33737"/>
    <cellStyle name="SAPBEXHLevel2 5" xfId="33738"/>
    <cellStyle name="SAPBEXHLevel2 5 10" xfId="33739"/>
    <cellStyle name="SAPBEXHLevel2 5 11" xfId="33740"/>
    <cellStyle name="SAPBEXHLevel2 5 2" xfId="33741"/>
    <cellStyle name="SAPBEXHLevel2 5 2 2" xfId="33742"/>
    <cellStyle name="SAPBEXHLevel2 5 2 2 2" xfId="33743"/>
    <cellStyle name="SAPBEXHLevel2 5 2 2 2 2" xfId="33744"/>
    <cellStyle name="SAPBEXHLevel2 5 2 2 3" xfId="33745"/>
    <cellStyle name="SAPBEXHLevel2 5 2 3" xfId="33746"/>
    <cellStyle name="SAPBEXHLevel2 5 2 3 2" xfId="33747"/>
    <cellStyle name="SAPBEXHLevel2 5 2 4" xfId="33748"/>
    <cellStyle name="SAPBEXHLevel2 5 2 4 2" xfId="33749"/>
    <cellStyle name="SAPBEXHLevel2 5 2 5" xfId="33750"/>
    <cellStyle name="SAPBEXHLevel2 5 2 5 2" xfId="33751"/>
    <cellStyle name="SAPBEXHLevel2 5 2 6" xfId="33752"/>
    <cellStyle name="SAPBEXHLevel2 5 3" xfId="33753"/>
    <cellStyle name="SAPBEXHLevel2 5 3 2" xfId="33754"/>
    <cellStyle name="SAPBEXHLevel2 5 3 2 2" xfId="33755"/>
    <cellStyle name="SAPBEXHLevel2 5 3 2 2 2" xfId="33756"/>
    <cellStyle name="SAPBEXHLevel2 5 3 2 3" xfId="33757"/>
    <cellStyle name="SAPBEXHLevel2 5 3 3" xfId="33758"/>
    <cellStyle name="SAPBEXHLevel2 5 3 3 2" xfId="33759"/>
    <cellStyle name="SAPBEXHLevel2 5 3 4" xfId="33760"/>
    <cellStyle name="SAPBEXHLevel2 5 3 4 2" xfId="33761"/>
    <cellStyle name="SAPBEXHLevel2 5 3 5" xfId="33762"/>
    <cellStyle name="SAPBEXHLevel2 5 3 5 2" xfId="33763"/>
    <cellStyle name="SAPBEXHLevel2 5 3 6" xfId="33764"/>
    <cellStyle name="SAPBEXHLevel2 5 3 7" xfId="33765"/>
    <cellStyle name="SAPBEXHLevel2 5 3 8" xfId="33766"/>
    <cellStyle name="SAPBEXHLevel2 5 4" xfId="33767"/>
    <cellStyle name="SAPBEXHLevel2 5 4 2" xfId="33768"/>
    <cellStyle name="SAPBEXHLevel2 5 4 2 2" xfId="33769"/>
    <cellStyle name="SAPBEXHLevel2 5 4 3" xfId="33770"/>
    <cellStyle name="SAPBEXHLevel2 5 4 4" xfId="33771"/>
    <cellStyle name="SAPBEXHLevel2 5 4 5" xfId="33772"/>
    <cellStyle name="SAPBEXHLevel2 5 5" xfId="33773"/>
    <cellStyle name="SAPBEXHLevel2 5 5 2" xfId="33774"/>
    <cellStyle name="SAPBEXHLevel2 5 5 2 2" xfId="33775"/>
    <cellStyle name="SAPBEXHLevel2 5 5 3" xfId="33776"/>
    <cellStyle name="SAPBEXHLevel2 5 5 4" xfId="33777"/>
    <cellStyle name="SAPBEXHLevel2 5 5 5" xfId="33778"/>
    <cellStyle name="SAPBEXHLevel2 5 6" xfId="33779"/>
    <cellStyle name="SAPBEXHLevel2 5 6 2" xfId="33780"/>
    <cellStyle name="SAPBEXHLevel2 5 6 2 2" xfId="33781"/>
    <cellStyle name="SAPBEXHLevel2 5 6 3" xfId="33782"/>
    <cellStyle name="SAPBEXHLevel2 5 6 4" xfId="33783"/>
    <cellStyle name="SAPBEXHLevel2 5 6 5" xfId="33784"/>
    <cellStyle name="SAPBEXHLevel2 5 7" xfId="33785"/>
    <cellStyle name="SAPBEXHLevel2 5 7 2" xfId="33786"/>
    <cellStyle name="SAPBEXHLevel2 5 7 3" xfId="33787"/>
    <cellStyle name="SAPBEXHLevel2 5 7 4" xfId="33788"/>
    <cellStyle name="SAPBEXHLevel2 5 8" xfId="33789"/>
    <cellStyle name="SAPBEXHLevel2 5 8 2" xfId="33790"/>
    <cellStyle name="SAPBEXHLevel2 5 8 3" xfId="33791"/>
    <cellStyle name="SAPBEXHLevel2 5 8 4" xfId="33792"/>
    <cellStyle name="SAPBEXHLevel2 5 9" xfId="33793"/>
    <cellStyle name="SAPBEXHLevel2 5 9 2" xfId="33794"/>
    <cellStyle name="SAPBEXHLevel2 6" xfId="33795"/>
    <cellStyle name="SAPBEXHLevel2 6 10" xfId="33796"/>
    <cellStyle name="SAPBEXHLevel2 6 11" xfId="33797"/>
    <cellStyle name="SAPBEXHLevel2 6 2" xfId="33798"/>
    <cellStyle name="SAPBEXHLevel2 6 2 2" xfId="33799"/>
    <cellStyle name="SAPBEXHLevel2 6 2 2 2" xfId="33800"/>
    <cellStyle name="SAPBEXHLevel2 6 2 2 2 2" xfId="33801"/>
    <cellStyle name="SAPBEXHLevel2 6 2 2 3" xfId="33802"/>
    <cellStyle name="SAPBEXHLevel2 6 2 3" xfId="33803"/>
    <cellStyle name="SAPBEXHLevel2 6 2 3 2" xfId="33804"/>
    <cellStyle name="SAPBEXHLevel2 6 2 4" xfId="33805"/>
    <cellStyle name="SAPBEXHLevel2 6 2 4 2" xfId="33806"/>
    <cellStyle name="SAPBEXHLevel2 6 2 5" xfId="33807"/>
    <cellStyle name="SAPBEXHLevel2 6 2 5 2" xfId="33808"/>
    <cellStyle name="SAPBEXHLevel2 6 2 6" xfId="33809"/>
    <cellStyle name="SAPBEXHLevel2 6 3" xfId="33810"/>
    <cellStyle name="SAPBEXHLevel2 6 3 2" xfId="33811"/>
    <cellStyle name="SAPBEXHLevel2 6 3 2 2" xfId="33812"/>
    <cellStyle name="SAPBEXHLevel2 6 3 2 2 2" xfId="33813"/>
    <cellStyle name="SAPBEXHLevel2 6 3 2 3" xfId="33814"/>
    <cellStyle name="SAPBEXHLevel2 6 3 3" xfId="33815"/>
    <cellStyle name="SAPBEXHLevel2 6 3 3 2" xfId="33816"/>
    <cellStyle name="SAPBEXHLevel2 6 3 4" xfId="33817"/>
    <cellStyle name="SAPBEXHLevel2 6 3 4 2" xfId="33818"/>
    <cellStyle name="SAPBEXHLevel2 6 3 5" xfId="33819"/>
    <cellStyle name="SAPBEXHLevel2 6 3 5 2" xfId="33820"/>
    <cellStyle name="SAPBEXHLevel2 6 3 6" xfId="33821"/>
    <cellStyle name="SAPBEXHLevel2 6 3 7" xfId="33822"/>
    <cellStyle name="SAPBEXHLevel2 6 3 8" xfId="33823"/>
    <cellStyle name="SAPBEXHLevel2 6 4" xfId="33824"/>
    <cellStyle name="SAPBEXHLevel2 6 4 2" xfId="33825"/>
    <cellStyle name="SAPBEXHLevel2 6 4 2 2" xfId="33826"/>
    <cellStyle name="SAPBEXHLevel2 6 4 3" xfId="33827"/>
    <cellStyle name="SAPBEXHLevel2 6 4 4" xfId="33828"/>
    <cellStyle name="SAPBEXHLevel2 6 4 5" xfId="33829"/>
    <cellStyle name="SAPBEXHLevel2 6 5" xfId="33830"/>
    <cellStyle name="SAPBEXHLevel2 6 5 2" xfId="33831"/>
    <cellStyle name="SAPBEXHLevel2 6 5 2 2" xfId="33832"/>
    <cellStyle name="SAPBEXHLevel2 6 5 3" xfId="33833"/>
    <cellStyle name="SAPBEXHLevel2 6 5 4" xfId="33834"/>
    <cellStyle name="SAPBEXHLevel2 6 5 5" xfId="33835"/>
    <cellStyle name="SAPBEXHLevel2 6 6" xfId="33836"/>
    <cellStyle name="SAPBEXHLevel2 6 6 2" xfId="33837"/>
    <cellStyle name="SAPBEXHLevel2 6 6 2 2" xfId="33838"/>
    <cellStyle name="SAPBEXHLevel2 6 6 3" xfId="33839"/>
    <cellStyle name="SAPBEXHLevel2 6 6 4" xfId="33840"/>
    <cellStyle name="SAPBEXHLevel2 6 6 5" xfId="33841"/>
    <cellStyle name="SAPBEXHLevel2 6 7" xfId="33842"/>
    <cellStyle name="SAPBEXHLevel2 6 7 2" xfId="33843"/>
    <cellStyle name="SAPBEXHLevel2 6 7 3" xfId="33844"/>
    <cellStyle name="SAPBEXHLevel2 6 7 4" xfId="33845"/>
    <cellStyle name="SAPBEXHLevel2 6 8" xfId="33846"/>
    <cellStyle name="SAPBEXHLevel2 6 8 2" xfId="33847"/>
    <cellStyle name="SAPBEXHLevel2 6 8 3" xfId="33848"/>
    <cellStyle name="SAPBEXHLevel2 6 8 4" xfId="33849"/>
    <cellStyle name="SAPBEXHLevel2 6 9" xfId="33850"/>
    <cellStyle name="SAPBEXHLevel2 6 9 2" xfId="33851"/>
    <cellStyle name="SAPBEXHLevel2 7" xfId="33852"/>
    <cellStyle name="SAPBEXHLevel2 7 10" xfId="33853"/>
    <cellStyle name="SAPBEXHLevel2 7 11" xfId="33854"/>
    <cellStyle name="SAPBEXHLevel2 7 2" xfId="33855"/>
    <cellStyle name="SAPBEXHLevel2 7 2 2" xfId="33856"/>
    <cellStyle name="SAPBEXHLevel2 7 2 2 2" xfId="33857"/>
    <cellStyle name="SAPBEXHLevel2 7 2 2 2 2" xfId="33858"/>
    <cellStyle name="SAPBEXHLevel2 7 2 2 3" xfId="33859"/>
    <cellStyle name="SAPBEXHLevel2 7 2 3" xfId="33860"/>
    <cellStyle name="SAPBEXHLevel2 7 2 3 2" xfId="33861"/>
    <cellStyle name="SAPBEXHLevel2 7 2 4" xfId="33862"/>
    <cellStyle name="SAPBEXHLevel2 7 2 4 2" xfId="33863"/>
    <cellStyle name="SAPBEXHLevel2 7 2 5" xfId="33864"/>
    <cellStyle name="SAPBEXHLevel2 7 2 5 2" xfId="33865"/>
    <cellStyle name="SAPBEXHLevel2 7 2 6" xfId="33866"/>
    <cellStyle name="SAPBEXHLevel2 7 3" xfId="33867"/>
    <cellStyle name="SAPBEXHLevel2 7 3 2" xfId="33868"/>
    <cellStyle name="SAPBEXHLevel2 7 3 2 2" xfId="33869"/>
    <cellStyle name="SAPBEXHLevel2 7 3 2 2 2" xfId="33870"/>
    <cellStyle name="SAPBEXHLevel2 7 3 2 3" xfId="33871"/>
    <cellStyle name="SAPBEXHLevel2 7 3 3" xfId="33872"/>
    <cellStyle name="SAPBEXHLevel2 7 3 3 2" xfId="33873"/>
    <cellStyle name="SAPBEXHLevel2 7 3 4" xfId="33874"/>
    <cellStyle name="SAPBEXHLevel2 7 3 4 2" xfId="33875"/>
    <cellStyle name="SAPBEXHLevel2 7 3 5" xfId="33876"/>
    <cellStyle name="SAPBEXHLevel2 7 3 5 2" xfId="33877"/>
    <cellStyle name="SAPBEXHLevel2 7 3 6" xfId="33878"/>
    <cellStyle name="SAPBEXHLevel2 7 3 7" xfId="33879"/>
    <cellStyle name="SAPBEXHLevel2 7 3 8" xfId="33880"/>
    <cellStyle name="SAPBEXHLevel2 7 4" xfId="33881"/>
    <cellStyle name="SAPBEXHLevel2 7 4 2" xfId="33882"/>
    <cellStyle name="SAPBEXHLevel2 7 4 2 2" xfId="33883"/>
    <cellStyle name="SAPBEXHLevel2 7 4 3" xfId="33884"/>
    <cellStyle name="SAPBEXHLevel2 7 4 4" xfId="33885"/>
    <cellStyle name="SAPBEXHLevel2 7 4 5" xfId="33886"/>
    <cellStyle name="SAPBEXHLevel2 7 5" xfId="33887"/>
    <cellStyle name="SAPBEXHLevel2 7 5 2" xfId="33888"/>
    <cellStyle name="SAPBEXHLevel2 7 5 2 2" xfId="33889"/>
    <cellStyle name="SAPBEXHLevel2 7 5 3" xfId="33890"/>
    <cellStyle name="SAPBEXHLevel2 7 5 4" xfId="33891"/>
    <cellStyle name="SAPBEXHLevel2 7 5 5" xfId="33892"/>
    <cellStyle name="SAPBEXHLevel2 7 6" xfId="33893"/>
    <cellStyle name="SAPBEXHLevel2 7 6 2" xfId="33894"/>
    <cellStyle name="SAPBEXHLevel2 7 6 2 2" xfId="33895"/>
    <cellStyle name="SAPBEXHLevel2 7 6 3" xfId="33896"/>
    <cellStyle name="SAPBEXHLevel2 7 6 4" xfId="33897"/>
    <cellStyle name="SAPBEXHLevel2 7 6 5" xfId="33898"/>
    <cellStyle name="SAPBEXHLevel2 7 7" xfId="33899"/>
    <cellStyle name="SAPBEXHLevel2 7 7 2" xfId="33900"/>
    <cellStyle name="SAPBEXHLevel2 7 7 3" xfId="33901"/>
    <cellStyle name="SAPBEXHLevel2 7 7 4" xfId="33902"/>
    <cellStyle name="SAPBEXHLevel2 7 8" xfId="33903"/>
    <cellStyle name="SAPBEXHLevel2 7 8 2" xfId="33904"/>
    <cellStyle name="SAPBEXHLevel2 7 8 3" xfId="33905"/>
    <cellStyle name="SAPBEXHLevel2 7 8 4" xfId="33906"/>
    <cellStyle name="SAPBEXHLevel2 7 9" xfId="33907"/>
    <cellStyle name="SAPBEXHLevel2 7 9 2" xfId="33908"/>
    <cellStyle name="SAPBEXHLevel2 8" xfId="33909"/>
    <cellStyle name="SAPBEXHLevel2 8 10" xfId="33910"/>
    <cellStyle name="SAPBEXHLevel2 8 11" xfId="33911"/>
    <cellStyle name="SAPBEXHLevel2 8 2" xfId="33912"/>
    <cellStyle name="SAPBEXHLevel2 8 2 2" xfId="33913"/>
    <cellStyle name="SAPBEXHLevel2 8 2 2 2" xfId="33914"/>
    <cellStyle name="SAPBEXHLevel2 8 2 2 2 2" xfId="33915"/>
    <cellStyle name="SAPBEXHLevel2 8 2 2 3" xfId="33916"/>
    <cellStyle name="SAPBEXHLevel2 8 2 3" xfId="33917"/>
    <cellStyle name="SAPBEXHLevel2 8 2 3 2" xfId="33918"/>
    <cellStyle name="SAPBEXHLevel2 8 2 4" xfId="33919"/>
    <cellStyle name="SAPBEXHLevel2 8 2 4 2" xfId="33920"/>
    <cellStyle name="SAPBEXHLevel2 8 2 5" xfId="33921"/>
    <cellStyle name="SAPBEXHLevel2 8 2 5 2" xfId="33922"/>
    <cellStyle name="SAPBEXHLevel2 8 2 6" xfId="33923"/>
    <cellStyle name="SAPBEXHLevel2 8 3" xfId="33924"/>
    <cellStyle name="SAPBEXHLevel2 8 3 2" xfId="33925"/>
    <cellStyle name="SAPBEXHLevel2 8 3 2 2" xfId="33926"/>
    <cellStyle name="SAPBEXHLevel2 8 3 2 2 2" xfId="33927"/>
    <cellStyle name="SAPBEXHLevel2 8 3 2 3" xfId="33928"/>
    <cellStyle name="SAPBEXHLevel2 8 3 3" xfId="33929"/>
    <cellStyle name="SAPBEXHLevel2 8 3 3 2" xfId="33930"/>
    <cellStyle name="SAPBEXHLevel2 8 3 4" xfId="33931"/>
    <cellStyle name="SAPBEXHLevel2 8 3 4 2" xfId="33932"/>
    <cellStyle name="SAPBEXHLevel2 8 3 5" xfId="33933"/>
    <cellStyle name="SAPBEXHLevel2 8 3 5 2" xfId="33934"/>
    <cellStyle name="SAPBEXHLevel2 8 3 6" xfId="33935"/>
    <cellStyle name="SAPBEXHLevel2 8 3 7" xfId="33936"/>
    <cellStyle name="SAPBEXHLevel2 8 3 8" xfId="33937"/>
    <cellStyle name="SAPBEXHLevel2 8 4" xfId="33938"/>
    <cellStyle name="SAPBEXHLevel2 8 4 2" xfId="33939"/>
    <cellStyle name="SAPBEXHLevel2 8 4 2 2" xfId="33940"/>
    <cellStyle name="SAPBEXHLevel2 8 4 3" xfId="33941"/>
    <cellStyle name="SAPBEXHLevel2 8 4 4" xfId="33942"/>
    <cellStyle name="SAPBEXHLevel2 8 4 5" xfId="33943"/>
    <cellStyle name="SAPBEXHLevel2 8 5" xfId="33944"/>
    <cellStyle name="SAPBEXHLevel2 8 5 2" xfId="33945"/>
    <cellStyle name="SAPBEXHLevel2 8 5 2 2" xfId="33946"/>
    <cellStyle name="SAPBEXHLevel2 8 5 3" xfId="33947"/>
    <cellStyle name="SAPBEXHLevel2 8 5 4" xfId="33948"/>
    <cellStyle name="SAPBEXHLevel2 8 5 5" xfId="33949"/>
    <cellStyle name="SAPBEXHLevel2 8 6" xfId="33950"/>
    <cellStyle name="SAPBEXHLevel2 8 6 2" xfId="33951"/>
    <cellStyle name="SAPBEXHLevel2 8 6 2 2" xfId="33952"/>
    <cellStyle name="SAPBEXHLevel2 8 6 3" xfId="33953"/>
    <cellStyle name="SAPBEXHLevel2 8 6 4" xfId="33954"/>
    <cellStyle name="SAPBEXHLevel2 8 6 5" xfId="33955"/>
    <cellStyle name="SAPBEXHLevel2 8 7" xfId="33956"/>
    <cellStyle name="SAPBEXHLevel2 8 7 2" xfId="33957"/>
    <cellStyle name="SAPBEXHLevel2 8 7 3" xfId="33958"/>
    <cellStyle name="SAPBEXHLevel2 8 7 4" xfId="33959"/>
    <cellStyle name="SAPBEXHLevel2 8 8" xfId="33960"/>
    <cellStyle name="SAPBEXHLevel2 8 8 2" xfId="33961"/>
    <cellStyle name="SAPBEXHLevel2 8 8 3" xfId="33962"/>
    <cellStyle name="SAPBEXHLevel2 8 8 4" xfId="33963"/>
    <cellStyle name="SAPBEXHLevel2 8 9" xfId="33964"/>
    <cellStyle name="SAPBEXHLevel2 8 9 2" xfId="33965"/>
    <cellStyle name="SAPBEXHLevel2 9" xfId="33966"/>
    <cellStyle name="SAPBEXHLevel2 9 2" xfId="33967"/>
    <cellStyle name="SAPBEXHLevel2 9 2 2" xfId="33968"/>
    <cellStyle name="SAPBEXHLevel2 9 2 2 2" xfId="33969"/>
    <cellStyle name="SAPBEXHLevel2 9 2 3" xfId="33970"/>
    <cellStyle name="SAPBEXHLevel2 9 3" xfId="33971"/>
    <cellStyle name="SAPBEXHLevel2 9 3 2" xfId="33972"/>
    <cellStyle name="SAPBEXHLevel2 9 4" xfId="33973"/>
    <cellStyle name="SAPBEXHLevel2 9 4 2" xfId="33974"/>
    <cellStyle name="SAPBEXHLevel2 9 5" xfId="33975"/>
    <cellStyle name="SAPBEXHLevel2 9 5 2" xfId="33976"/>
    <cellStyle name="SAPBEXHLevel2 9 6" xfId="33977"/>
    <cellStyle name="SAPBEXHLevel2 9 7" xfId="33978"/>
    <cellStyle name="SAPBEXHLevel2 9 8" xfId="33979"/>
    <cellStyle name="SAPBEXHLevel2_2011-10-03 DSA EL with PSI Oct" xfId="33980"/>
    <cellStyle name="SAPBEXHLevel2X" xfId="33981"/>
    <cellStyle name="SAPBEXHLevel2X 10" xfId="33982"/>
    <cellStyle name="SAPBEXHLevel2X 10 2" xfId="33983"/>
    <cellStyle name="SAPBEXHLevel2X 10 2 2" xfId="33984"/>
    <cellStyle name="SAPBEXHLevel2X 10 2 2 2" xfId="33985"/>
    <cellStyle name="SAPBEXHLevel2X 10 2 3" xfId="33986"/>
    <cellStyle name="SAPBEXHLevel2X 10 3" xfId="33987"/>
    <cellStyle name="SAPBEXHLevel2X 10 3 2" xfId="33988"/>
    <cellStyle name="SAPBEXHLevel2X 10 4" xfId="33989"/>
    <cellStyle name="SAPBEXHLevel2X 10 4 2" xfId="33990"/>
    <cellStyle name="SAPBEXHLevel2X 10 5" xfId="33991"/>
    <cellStyle name="SAPBEXHLevel2X 10 5 2" xfId="33992"/>
    <cellStyle name="SAPBEXHLevel2X 10 6" xfId="33993"/>
    <cellStyle name="SAPBEXHLevel2X 10 7" xfId="33994"/>
    <cellStyle name="SAPBEXHLevel2X 10 8" xfId="33995"/>
    <cellStyle name="SAPBEXHLevel2X 11" xfId="33996"/>
    <cellStyle name="SAPBEXHLevel2X 11 2" xfId="33997"/>
    <cellStyle name="SAPBEXHLevel2X 11 2 2" xfId="33998"/>
    <cellStyle name="SAPBEXHLevel2X 11 2 2 2" xfId="33999"/>
    <cellStyle name="SAPBEXHLevel2X 11 2 3" xfId="34000"/>
    <cellStyle name="SAPBEXHLevel2X 11 3" xfId="34001"/>
    <cellStyle name="SAPBEXHLevel2X 11 3 2" xfId="34002"/>
    <cellStyle name="SAPBEXHLevel2X 11 4" xfId="34003"/>
    <cellStyle name="SAPBEXHLevel2X 11 4 2" xfId="34004"/>
    <cellStyle name="SAPBEXHLevel2X 11 5" xfId="34005"/>
    <cellStyle name="SAPBEXHLevel2X 11 5 2" xfId="34006"/>
    <cellStyle name="SAPBEXHLevel2X 11 6" xfId="34007"/>
    <cellStyle name="SAPBEXHLevel2X 11 7" xfId="34008"/>
    <cellStyle name="SAPBEXHLevel2X 12" xfId="34009"/>
    <cellStyle name="SAPBEXHLevel2X 12 2" xfId="34010"/>
    <cellStyle name="SAPBEXHLevel2X 12 2 2" xfId="34011"/>
    <cellStyle name="SAPBEXHLevel2X 12 3" xfId="34012"/>
    <cellStyle name="SAPBEXHLevel2X 12 4" xfId="34013"/>
    <cellStyle name="SAPBEXHLevel2X 13" xfId="34014"/>
    <cellStyle name="SAPBEXHLevel2X 13 2" xfId="34015"/>
    <cellStyle name="SAPBEXHLevel2X 13 2 2" xfId="34016"/>
    <cellStyle name="SAPBEXHLevel2X 13 3" xfId="34017"/>
    <cellStyle name="SAPBEXHLevel2X 13 4" xfId="34018"/>
    <cellStyle name="SAPBEXHLevel2X 13 5" xfId="34019"/>
    <cellStyle name="SAPBEXHLevel2X 14" xfId="34020"/>
    <cellStyle name="SAPBEXHLevel2X 14 2" xfId="34021"/>
    <cellStyle name="SAPBEXHLevel2X 14 2 2" xfId="34022"/>
    <cellStyle name="SAPBEXHLevel2X 14 3" xfId="34023"/>
    <cellStyle name="SAPBEXHLevel2X 14 4" xfId="34024"/>
    <cellStyle name="SAPBEXHLevel2X 14 5" xfId="34025"/>
    <cellStyle name="SAPBEXHLevel2X 15" xfId="34026"/>
    <cellStyle name="SAPBEXHLevel2X 15 2" xfId="34027"/>
    <cellStyle name="SAPBEXHLevel2X 15 3" xfId="34028"/>
    <cellStyle name="SAPBEXHLevel2X 15 4" xfId="34029"/>
    <cellStyle name="SAPBEXHLevel2X 16" xfId="34030"/>
    <cellStyle name="SAPBEXHLevel2X 16 2" xfId="34031"/>
    <cellStyle name="SAPBEXHLevel2X 17" xfId="34032"/>
    <cellStyle name="SAPBEXHLevel2X 17 2" xfId="34033"/>
    <cellStyle name="SAPBEXHLevel2X 18" xfId="34034"/>
    <cellStyle name="SAPBEXHLevel2X 19" xfId="34035"/>
    <cellStyle name="SAPBEXHLevel2X 2" xfId="34036"/>
    <cellStyle name="SAPBEXHLevel2X 2 10" xfId="34037"/>
    <cellStyle name="SAPBEXHLevel2X 2 10 10" xfId="34038"/>
    <cellStyle name="SAPBEXHLevel2X 2 10 11" xfId="34039"/>
    <cellStyle name="SAPBEXHLevel2X 2 10 2" xfId="34040"/>
    <cellStyle name="SAPBEXHLevel2X 2 10 2 2" xfId="34041"/>
    <cellStyle name="SAPBEXHLevel2X 2 10 2 2 2" xfId="34042"/>
    <cellStyle name="SAPBEXHLevel2X 2 10 2 2 2 2" xfId="34043"/>
    <cellStyle name="SAPBEXHLevel2X 2 10 2 2 3" xfId="34044"/>
    <cellStyle name="SAPBEXHLevel2X 2 10 2 3" xfId="34045"/>
    <cellStyle name="SAPBEXHLevel2X 2 10 2 3 2" xfId="34046"/>
    <cellStyle name="SAPBEXHLevel2X 2 10 2 4" xfId="34047"/>
    <cellStyle name="SAPBEXHLevel2X 2 10 2 4 2" xfId="34048"/>
    <cellStyle name="SAPBEXHLevel2X 2 10 2 5" xfId="34049"/>
    <cellStyle name="SAPBEXHLevel2X 2 10 2 5 2" xfId="34050"/>
    <cellStyle name="SAPBEXHLevel2X 2 10 2 6" xfId="34051"/>
    <cellStyle name="SAPBEXHLevel2X 2 10 3" xfId="34052"/>
    <cellStyle name="SAPBEXHLevel2X 2 10 3 2" xfId="34053"/>
    <cellStyle name="SAPBEXHLevel2X 2 10 3 2 2" xfId="34054"/>
    <cellStyle name="SAPBEXHLevel2X 2 10 3 2 2 2" xfId="34055"/>
    <cellStyle name="SAPBEXHLevel2X 2 10 3 2 3" xfId="34056"/>
    <cellStyle name="SAPBEXHLevel2X 2 10 3 3" xfId="34057"/>
    <cellStyle name="SAPBEXHLevel2X 2 10 3 3 2" xfId="34058"/>
    <cellStyle name="SAPBEXHLevel2X 2 10 3 4" xfId="34059"/>
    <cellStyle name="SAPBEXHLevel2X 2 10 3 4 2" xfId="34060"/>
    <cellStyle name="SAPBEXHLevel2X 2 10 3 5" xfId="34061"/>
    <cellStyle name="SAPBEXHLevel2X 2 10 3 5 2" xfId="34062"/>
    <cellStyle name="SAPBEXHLevel2X 2 10 3 6" xfId="34063"/>
    <cellStyle name="SAPBEXHLevel2X 2 10 3 7" xfId="34064"/>
    <cellStyle name="SAPBEXHLevel2X 2 10 3 8" xfId="34065"/>
    <cellStyle name="SAPBEXHLevel2X 2 10 4" xfId="34066"/>
    <cellStyle name="SAPBEXHLevel2X 2 10 4 2" xfId="34067"/>
    <cellStyle name="SAPBEXHLevel2X 2 10 4 2 2" xfId="34068"/>
    <cellStyle name="SAPBEXHLevel2X 2 10 4 3" xfId="34069"/>
    <cellStyle name="SAPBEXHLevel2X 2 10 4 4" xfId="34070"/>
    <cellStyle name="SAPBEXHLevel2X 2 10 4 5" xfId="34071"/>
    <cellStyle name="SAPBEXHLevel2X 2 10 5" xfId="34072"/>
    <cellStyle name="SAPBEXHLevel2X 2 10 5 2" xfId="34073"/>
    <cellStyle name="SAPBEXHLevel2X 2 10 5 2 2" xfId="34074"/>
    <cellStyle name="SAPBEXHLevel2X 2 10 5 3" xfId="34075"/>
    <cellStyle name="SAPBEXHLevel2X 2 10 5 4" xfId="34076"/>
    <cellStyle name="SAPBEXHLevel2X 2 10 5 5" xfId="34077"/>
    <cellStyle name="SAPBEXHLevel2X 2 10 6" xfId="34078"/>
    <cellStyle name="SAPBEXHLevel2X 2 10 6 2" xfId="34079"/>
    <cellStyle name="SAPBEXHLevel2X 2 10 6 2 2" xfId="34080"/>
    <cellStyle name="SAPBEXHLevel2X 2 10 6 3" xfId="34081"/>
    <cellStyle name="SAPBEXHLevel2X 2 10 6 4" xfId="34082"/>
    <cellStyle name="SAPBEXHLevel2X 2 10 6 5" xfId="34083"/>
    <cellStyle name="SAPBEXHLevel2X 2 10 7" xfId="34084"/>
    <cellStyle name="SAPBEXHLevel2X 2 10 7 2" xfId="34085"/>
    <cellStyle name="SAPBEXHLevel2X 2 10 7 3" xfId="34086"/>
    <cellStyle name="SAPBEXHLevel2X 2 10 7 4" xfId="34087"/>
    <cellStyle name="SAPBEXHLevel2X 2 10 8" xfId="34088"/>
    <cellStyle name="SAPBEXHLevel2X 2 10 8 2" xfId="34089"/>
    <cellStyle name="SAPBEXHLevel2X 2 10 8 3" xfId="34090"/>
    <cellStyle name="SAPBEXHLevel2X 2 10 8 4" xfId="34091"/>
    <cellStyle name="SAPBEXHLevel2X 2 10 9" xfId="34092"/>
    <cellStyle name="SAPBEXHLevel2X 2 10 9 2" xfId="34093"/>
    <cellStyle name="SAPBEXHLevel2X 2 11" xfId="34094"/>
    <cellStyle name="SAPBEXHLevel2X 2 11 10" xfId="34095"/>
    <cellStyle name="SAPBEXHLevel2X 2 11 11" xfId="34096"/>
    <cellStyle name="SAPBEXHLevel2X 2 11 2" xfId="34097"/>
    <cellStyle name="SAPBEXHLevel2X 2 11 2 2" xfId="34098"/>
    <cellStyle name="SAPBEXHLevel2X 2 11 2 2 2" xfId="34099"/>
    <cellStyle name="SAPBEXHLevel2X 2 11 2 2 2 2" xfId="34100"/>
    <cellStyle name="SAPBEXHLevel2X 2 11 2 2 3" xfId="34101"/>
    <cellStyle name="SAPBEXHLevel2X 2 11 2 3" xfId="34102"/>
    <cellStyle name="SAPBEXHLevel2X 2 11 2 3 2" xfId="34103"/>
    <cellStyle name="SAPBEXHLevel2X 2 11 2 4" xfId="34104"/>
    <cellStyle name="SAPBEXHLevel2X 2 11 2 4 2" xfId="34105"/>
    <cellStyle name="SAPBEXHLevel2X 2 11 2 5" xfId="34106"/>
    <cellStyle name="SAPBEXHLevel2X 2 11 2 5 2" xfId="34107"/>
    <cellStyle name="SAPBEXHLevel2X 2 11 2 6" xfId="34108"/>
    <cellStyle name="SAPBEXHLevel2X 2 11 3" xfId="34109"/>
    <cellStyle name="SAPBEXHLevel2X 2 11 3 2" xfId="34110"/>
    <cellStyle name="SAPBEXHLevel2X 2 11 3 2 2" xfId="34111"/>
    <cellStyle name="SAPBEXHLevel2X 2 11 3 2 2 2" xfId="34112"/>
    <cellStyle name="SAPBEXHLevel2X 2 11 3 2 3" xfId="34113"/>
    <cellStyle name="SAPBEXHLevel2X 2 11 3 3" xfId="34114"/>
    <cellStyle name="SAPBEXHLevel2X 2 11 3 3 2" xfId="34115"/>
    <cellStyle name="SAPBEXHLevel2X 2 11 3 4" xfId="34116"/>
    <cellStyle name="SAPBEXHLevel2X 2 11 3 4 2" xfId="34117"/>
    <cellStyle name="SAPBEXHLevel2X 2 11 3 5" xfId="34118"/>
    <cellStyle name="SAPBEXHLevel2X 2 11 3 5 2" xfId="34119"/>
    <cellStyle name="SAPBEXHLevel2X 2 11 3 6" xfId="34120"/>
    <cellStyle name="SAPBEXHLevel2X 2 11 3 7" xfId="34121"/>
    <cellStyle name="SAPBEXHLevel2X 2 11 3 8" xfId="34122"/>
    <cellStyle name="SAPBEXHLevel2X 2 11 4" xfId="34123"/>
    <cellStyle name="SAPBEXHLevel2X 2 11 4 2" xfId="34124"/>
    <cellStyle name="SAPBEXHLevel2X 2 11 4 2 2" xfId="34125"/>
    <cellStyle name="SAPBEXHLevel2X 2 11 4 3" xfId="34126"/>
    <cellStyle name="SAPBEXHLevel2X 2 11 4 4" xfId="34127"/>
    <cellStyle name="SAPBEXHLevel2X 2 11 4 5" xfId="34128"/>
    <cellStyle name="SAPBEXHLevel2X 2 11 5" xfId="34129"/>
    <cellStyle name="SAPBEXHLevel2X 2 11 5 2" xfId="34130"/>
    <cellStyle name="SAPBEXHLevel2X 2 11 5 2 2" xfId="34131"/>
    <cellStyle name="SAPBEXHLevel2X 2 11 5 3" xfId="34132"/>
    <cellStyle name="SAPBEXHLevel2X 2 11 5 4" xfId="34133"/>
    <cellStyle name="SAPBEXHLevel2X 2 11 5 5" xfId="34134"/>
    <cellStyle name="SAPBEXHLevel2X 2 11 6" xfId="34135"/>
    <cellStyle name="SAPBEXHLevel2X 2 11 6 2" xfId="34136"/>
    <cellStyle name="SAPBEXHLevel2X 2 11 6 2 2" xfId="34137"/>
    <cellStyle name="SAPBEXHLevel2X 2 11 6 3" xfId="34138"/>
    <cellStyle name="SAPBEXHLevel2X 2 11 6 4" xfId="34139"/>
    <cellStyle name="SAPBEXHLevel2X 2 11 6 5" xfId="34140"/>
    <cellStyle name="SAPBEXHLevel2X 2 11 7" xfId="34141"/>
    <cellStyle name="SAPBEXHLevel2X 2 11 7 2" xfId="34142"/>
    <cellStyle name="SAPBEXHLevel2X 2 11 7 3" xfId="34143"/>
    <cellStyle name="SAPBEXHLevel2X 2 11 7 4" xfId="34144"/>
    <cellStyle name="SAPBEXHLevel2X 2 11 8" xfId="34145"/>
    <cellStyle name="SAPBEXHLevel2X 2 11 8 2" xfId="34146"/>
    <cellStyle name="SAPBEXHLevel2X 2 11 8 3" xfId="34147"/>
    <cellStyle name="SAPBEXHLevel2X 2 11 8 4" xfId="34148"/>
    <cellStyle name="SAPBEXHLevel2X 2 11 9" xfId="34149"/>
    <cellStyle name="SAPBEXHLevel2X 2 11 9 2" xfId="34150"/>
    <cellStyle name="SAPBEXHLevel2X 2 12" xfId="34151"/>
    <cellStyle name="SAPBEXHLevel2X 2 12 10" xfId="34152"/>
    <cellStyle name="SAPBEXHLevel2X 2 12 11" xfId="34153"/>
    <cellStyle name="SAPBEXHLevel2X 2 12 2" xfId="34154"/>
    <cellStyle name="SAPBEXHLevel2X 2 12 2 2" xfId="34155"/>
    <cellStyle name="SAPBEXHLevel2X 2 12 2 2 2" xfId="34156"/>
    <cellStyle name="SAPBEXHLevel2X 2 12 2 2 2 2" xfId="34157"/>
    <cellStyle name="SAPBEXHLevel2X 2 12 2 2 3" xfId="34158"/>
    <cellStyle name="SAPBEXHLevel2X 2 12 2 3" xfId="34159"/>
    <cellStyle name="SAPBEXHLevel2X 2 12 2 3 2" xfId="34160"/>
    <cellStyle name="SAPBEXHLevel2X 2 12 2 4" xfId="34161"/>
    <cellStyle name="SAPBEXHLevel2X 2 12 2 4 2" xfId="34162"/>
    <cellStyle name="SAPBEXHLevel2X 2 12 2 5" xfId="34163"/>
    <cellStyle name="SAPBEXHLevel2X 2 12 2 5 2" xfId="34164"/>
    <cellStyle name="SAPBEXHLevel2X 2 12 2 6" xfId="34165"/>
    <cellStyle name="SAPBEXHLevel2X 2 12 3" xfId="34166"/>
    <cellStyle name="SAPBEXHLevel2X 2 12 3 2" xfId="34167"/>
    <cellStyle name="SAPBEXHLevel2X 2 12 3 2 2" xfId="34168"/>
    <cellStyle name="SAPBEXHLevel2X 2 12 3 2 2 2" xfId="34169"/>
    <cellStyle name="SAPBEXHLevel2X 2 12 3 2 3" xfId="34170"/>
    <cellStyle name="SAPBEXHLevel2X 2 12 3 3" xfId="34171"/>
    <cellStyle name="SAPBEXHLevel2X 2 12 3 3 2" xfId="34172"/>
    <cellStyle name="SAPBEXHLevel2X 2 12 3 4" xfId="34173"/>
    <cellStyle name="SAPBEXHLevel2X 2 12 3 4 2" xfId="34174"/>
    <cellStyle name="SAPBEXHLevel2X 2 12 3 5" xfId="34175"/>
    <cellStyle name="SAPBEXHLevel2X 2 12 3 5 2" xfId="34176"/>
    <cellStyle name="SAPBEXHLevel2X 2 12 3 6" xfId="34177"/>
    <cellStyle name="SAPBEXHLevel2X 2 12 3 7" xfId="34178"/>
    <cellStyle name="SAPBEXHLevel2X 2 12 3 8" xfId="34179"/>
    <cellStyle name="SAPBEXHLevel2X 2 12 4" xfId="34180"/>
    <cellStyle name="SAPBEXHLevel2X 2 12 4 2" xfId="34181"/>
    <cellStyle name="SAPBEXHLevel2X 2 12 4 2 2" xfId="34182"/>
    <cellStyle name="SAPBEXHLevel2X 2 12 4 3" xfId="34183"/>
    <cellStyle name="SAPBEXHLevel2X 2 12 4 4" xfId="34184"/>
    <cellStyle name="SAPBEXHLevel2X 2 12 4 5" xfId="34185"/>
    <cellStyle name="SAPBEXHLevel2X 2 12 5" xfId="34186"/>
    <cellStyle name="SAPBEXHLevel2X 2 12 5 2" xfId="34187"/>
    <cellStyle name="SAPBEXHLevel2X 2 12 5 2 2" xfId="34188"/>
    <cellStyle name="SAPBEXHLevel2X 2 12 5 3" xfId="34189"/>
    <cellStyle name="SAPBEXHLevel2X 2 12 5 4" xfId="34190"/>
    <cellStyle name="SAPBEXHLevel2X 2 12 5 5" xfId="34191"/>
    <cellStyle name="SAPBEXHLevel2X 2 12 6" xfId="34192"/>
    <cellStyle name="SAPBEXHLevel2X 2 12 6 2" xfId="34193"/>
    <cellStyle name="SAPBEXHLevel2X 2 12 6 2 2" xfId="34194"/>
    <cellStyle name="SAPBEXHLevel2X 2 12 6 3" xfId="34195"/>
    <cellStyle name="SAPBEXHLevel2X 2 12 6 4" xfId="34196"/>
    <cellStyle name="SAPBEXHLevel2X 2 12 6 5" xfId="34197"/>
    <cellStyle name="SAPBEXHLevel2X 2 12 7" xfId="34198"/>
    <cellStyle name="SAPBEXHLevel2X 2 12 7 2" xfId="34199"/>
    <cellStyle name="SAPBEXHLevel2X 2 12 7 3" xfId="34200"/>
    <cellStyle name="SAPBEXHLevel2X 2 12 7 4" xfId="34201"/>
    <cellStyle name="SAPBEXHLevel2X 2 12 8" xfId="34202"/>
    <cellStyle name="SAPBEXHLevel2X 2 12 8 2" xfId="34203"/>
    <cellStyle name="SAPBEXHLevel2X 2 12 8 3" xfId="34204"/>
    <cellStyle name="SAPBEXHLevel2X 2 12 8 4" xfId="34205"/>
    <cellStyle name="SAPBEXHLevel2X 2 12 9" xfId="34206"/>
    <cellStyle name="SAPBEXHLevel2X 2 12 9 2" xfId="34207"/>
    <cellStyle name="SAPBEXHLevel2X 2 13" xfId="34208"/>
    <cellStyle name="SAPBEXHLevel2X 2 13 10" xfId="34209"/>
    <cellStyle name="SAPBEXHLevel2X 2 13 11" xfId="34210"/>
    <cellStyle name="SAPBEXHLevel2X 2 13 2" xfId="34211"/>
    <cellStyle name="SAPBEXHLevel2X 2 13 2 2" xfId="34212"/>
    <cellStyle name="SAPBEXHLevel2X 2 13 2 2 2" xfId="34213"/>
    <cellStyle name="SAPBEXHLevel2X 2 13 2 2 2 2" xfId="34214"/>
    <cellStyle name="SAPBEXHLevel2X 2 13 2 2 3" xfId="34215"/>
    <cellStyle name="SAPBEXHLevel2X 2 13 2 3" xfId="34216"/>
    <cellStyle name="SAPBEXHLevel2X 2 13 2 3 2" xfId="34217"/>
    <cellStyle name="SAPBEXHLevel2X 2 13 2 4" xfId="34218"/>
    <cellStyle name="SAPBEXHLevel2X 2 13 2 4 2" xfId="34219"/>
    <cellStyle name="SAPBEXHLevel2X 2 13 2 5" xfId="34220"/>
    <cellStyle name="SAPBEXHLevel2X 2 13 2 5 2" xfId="34221"/>
    <cellStyle name="SAPBEXHLevel2X 2 13 2 6" xfId="34222"/>
    <cellStyle name="SAPBEXHLevel2X 2 13 3" xfId="34223"/>
    <cellStyle name="SAPBEXHLevel2X 2 13 3 2" xfId="34224"/>
    <cellStyle name="SAPBEXHLevel2X 2 13 3 2 2" xfId="34225"/>
    <cellStyle name="SAPBEXHLevel2X 2 13 3 2 2 2" xfId="34226"/>
    <cellStyle name="SAPBEXHLevel2X 2 13 3 2 3" xfId="34227"/>
    <cellStyle name="SAPBEXHLevel2X 2 13 3 3" xfId="34228"/>
    <cellStyle name="SAPBEXHLevel2X 2 13 3 3 2" xfId="34229"/>
    <cellStyle name="SAPBEXHLevel2X 2 13 3 4" xfId="34230"/>
    <cellStyle name="SAPBEXHLevel2X 2 13 3 4 2" xfId="34231"/>
    <cellStyle name="SAPBEXHLevel2X 2 13 3 5" xfId="34232"/>
    <cellStyle name="SAPBEXHLevel2X 2 13 3 5 2" xfId="34233"/>
    <cellStyle name="SAPBEXHLevel2X 2 13 3 6" xfId="34234"/>
    <cellStyle name="SAPBEXHLevel2X 2 13 3 7" xfId="34235"/>
    <cellStyle name="SAPBEXHLevel2X 2 13 3 8" xfId="34236"/>
    <cellStyle name="SAPBEXHLevel2X 2 13 4" xfId="34237"/>
    <cellStyle name="SAPBEXHLevel2X 2 13 4 2" xfId="34238"/>
    <cellStyle name="SAPBEXHLevel2X 2 13 4 2 2" xfId="34239"/>
    <cellStyle name="SAPBEXHLevel2X 2 13 4 3" xfId="34240"/>
    <cellStyle name="SAPBEXHLevel2X 2 13 4 4" xfId="34241"/>
    <cellStyle name="SAPBEXHLevel2X 2 13 4 5" xfId="34242"/>
    <cellStyle name="SAPBEXHLevel2X 2 13 5" xfId="34243"/>
    <cellStyle name="SAPBEXHLevel2X 2 13 5 2" xfId="34244"/>
    <cellStyle name="SAPBEXHLevel2X 2 13 5 2 2" xfId="34245"/>
    <cellStyle name="SAPBEXHLevel2X 2 13 5 3" xfId="34246"/>
    <cellStyle name="SAPBEXHLevel2X 2 13 5 4" xfId="34247"/>
    <cellStyle name="SAPBEXHLevel2X 2 13 5 5" xfId="34248"/>
    <cellStyle name="SAPBEXHLevel2X 2 13 6" xfId="34249"/>
    <cellStyle name="SAPBEXHLevel2X 2 13 6 2" xfId="34250"/>
    <cellStyle name="SAPBEXHLevel2X 2 13 6 2 2" xfId="34251"/>
    <cellStyle name="SAPBEXHLevel2X 2 13 6 3" xfId="34252"/>
    <cellStyle name="SAPBEXHLevel2X 2 13 6 4" xfId="34253"/>
    <cellStyle name="SAPBEXHLevel2X 2 13 6 5" xfId="34254"/>
    <cellStyle name="SAPBEXHLevel2X 2 13 7" xfId="34255"/>
    <cellStyle name="SAPBEXHLevel2X 2 13 7 2" xfId="34256"/>
    <cellStyle name="SAPBEXHLevel2X 2 13 7 3" xfId="34257"/>
    <cellStyle name="SAPBEXHLevel2X 2 13 7 4" xfId="34258"/>
    <cellStyle name="SAPBEXHLevel2X 2 13 8" xfId="34259"/>
    <cellStyle name="SAPBEXHLevel2X 2 13 8 2" xfId="34260"/>
    <cellStyle name="SAPBEXHLevel2X 2 13 8 3" xfId="34261"/>
    <cellStyle name="SAPBEXHLevel2X 2 13 8 4" xfId="34262"/>
    <cellStyle name="SAPBEXHLevel2X 2 13 9" xfId="34263"/>
    <cellStyle name="SAPBEXHLevel2X 2 13 9 2" xfId="34264"/>
    <cellStyle name="SAPBEXHLevel2X 2 14" xfId="34265"/>
    <cellStyle name="SAPBEXHLevel2X 2 14 10" xfId="34266"/>
    <cellStyle name="SAPBEXHLevel2X 2 14 11" xfId="34267"/>
    <cellStyle name="SAPBEXHLevel2X 2 14 2" xfId="34268"/>
    <cellStyle name="SAPBEXHLevel2X 2 14 2 2" xfId="34269"/>
    <cellStyle name="SAPBEXHLevel2X 2 14 2 2 2" xfId="34270"/>
    <cellStyle name="SAPBEXHLevel2X 2 14 2 2 2 2" xfId="34271"/>
    <cellStyle name="SAPBEXHLevel2X 2 14 2 2 3" xfId="34272"/>
    <cellStyle name="SAPBEXHLevel2X 2 14 2 3" xfId="34273"/>
    <cellStyle name="SAPBEXHLevel2X 2 14 2 3 2" xfId="34274"/>
    <cellStyle name="SAPBEXHLevel2X 2 14 2 4" xfId="34275"/>
    <cellStyle name="SAPBEXHLevel2X 2 14 2 4 2" xfId="34276"/>
    <cellStyle name="SAPBEXHLevel2X 2 14 2 5" xfId="34277"/>
    <cellStyle name="SAPBEXHLevel2X 2 14 2 5 2" xfId="34278"/>
    <cellStyle name="SAPBEXHLevel2X 2 14 2 6" xfId="34279"/>
    <cellStyle name="SAPBEXHLevel2X 2 14 3" xfId="34280"/>
    <cellStyle name="SAPBEXHLevel2X 2 14 3 2" xfId="34281"/>
    <cellStyle name="SAPBEXHLevel2X 2 14 3 2 2" xfId="34282"/>
    <cellStyle name="SAPBEXHLevel2X 2 14 3 2 2 2" xfId="34283"/>
    <cellStyle name="SAPBEXHLevel2X 2 14 3 2 3" xfId="34284"/>
    <cellStyle name="SAPBEXHLevel2X 2 14 3 3" xfId="34285"/>
    <cellStyle name="SAPBEXHLevel2X 2 14 3 3 2" xfId="34286"/>
    <cellStyle name="SAPBEXHLevel2X 2 14 3 4" xfId="34287"/>
    <cellStyle name="SAPBEXHLevel2X 2 14 3 4 2" xfId="34288"/>
    <cellStyle name="SAPBEXHLevel2X 2 14 3 5" xfId="34289"/>
    <cellStyle name="SAPBEXHLevel2X 2 14 3 5 2" xfId="34290"/>
    <cellStyle name="SAPBEXHLevel2X 2 14 3 6" xfId="34291"/>
    <cellStyle name="SAPBEXHLevel2X 2 14 3 7" xfId="34292"/>
    <cellStyle name="SAPBEXHLevel2X 2 14 3 8" xfId="34293"/>
    <cellStyle name="SAPBEXHLevel2X 2 14 4" xfId="34294"/>
    <cellStyle name="SAPBEXHLevel2X 2 14 4 2" xfId="34295"/>
    <cellStyle name="SAPBEXHLevel2X 2 14 4 2 2" xfId="34296"/>
    <cellStyle name="SAPBEXHLevel2X 2 14 4 3" xfId="34297"/>
    <cellStyle name="SAPBEXHLevel2X 2 14 4 4" xfId="34298"/>
    <cellStyle name="SAPBEXHLevel2X 2 14 4 5" xfId="34299"/>
    <cellStyle name="SAPBEXHLevel2X 2 14 5" xfId="34300"/>
    <cellStyle name="SAPBEXHLevel2X 2 14 5 2" xfId="34301"/>
    <cellStyle name="SAPBEXHLevel2X 2 14 5 2 2" xfId="34302"/>
    <cellStyle name="SAPBEXHLevel2X 2 14 5 3" xfId="34303"/>
    <cellStyle name="SAPBEXHLevel2X 2 14 5 4" xfId="34304"/>
    <cellStyle name="SAPBEXHLevel2X 2 14 5 5" xfId="34305"/>
    <cellStyle name="SAPBEXHLevel2X 2 14 6" xfId="34306"/>
    <cellStyle name="SAPBEXHLevel2X 2 14 6 2" xfId="34307"/>
    <cellStyle name="SAPBEXHLevel2X 2 14 6 2 2" xfId="34308"/>
    <cellStyle name="SAPBEXHLevel2X 2 14 6 3" xfId="34309"/>
    <cellStyle name="SAPBEXHLevel2X 2 14 6 4" xfId="34310"/>
    <cellStyle name="SAPBEXHLevel2X 2 14 6 5" xfId="34311"/>
    <cellStyle name="SAPBEXHLevel2X 2 14 7" xfId="34312"/>
    <cellStyle name="SAPBEXHLevel2X 2 14 7 2" xfId="34313"/>
    <cellStyle name="SAPBEXHLevel2X 2 14 7 3" xfId="34314"/>
    <cellStyle name="SAPBEXHLevel2X 2 14 7 4" xfId="34315"/>
    <cellStyle name="SAPBEXHLevel2X 2 14 8" xfId="34316"/>
    <cellStyle name="SAPBEXHLevel2X 2 14 8 2" xfId="34317"/>
    <cellStyle name="SAPBEXHLevel2X 2 14 8 3" xfId="34318"/>
    <cellStyle name="SAPBEXHLevel2X 2 14 8 4" xfId="34319"/>
    <cellStyle name="SAPBEXHLevel2X 2 14 9" xfId="34320"/>
    <cellStyle name="SAPBEXHLevel2X 2 14 9 2" xfId="34321"/>
    <cellStyle name="SAPBEXHLevel2X 2 15" xfId="34322"/>
    <cellStyle name="SAPBEXHLevel2X 2 15 10" xfId="34323"/>
    <cellStyle name="SAPBEXHLevel2X 2 15 11" xfId="34324"/>
    <cellStyle name="SAPBEXHLevel2X 2 15 2" xfId="34325"/>
    <cellStyle name="SAPBEXHLevel2X 2 15 2 2" xfId="34326"/>
    <cellStyle name="SAPBEXHLevel2X 2 15 2 2 2" xfId="34327"/>
    <cellStyle name="SAPBEXHLevel2X 2 15 2 2 2 2" xfId="34328"/>
    <cellStyle name="SAPBEXHLevel2X 2 15 2 2 3" xfId="34329"/>
    <cellStyle name="SAPBEXHLevel2X 2 15 2 3" xfId="34330"/>
    <cellStyle name="SAPBEXHLevel2X 2 15 2 3 2" xfId="34331"/>
    <cellStyle name="SAPBEXHLevel2X 2 15 2 4" xfId="34332"/>
    <cellStyle name="SAPBEXHLevel2X 2 15 2 4 2" xfId="34333"/>
    <cellStyle name="SAPBEXHLevel2X 2 15 2 5" xfId="34334"/>
    <cellStyle name="SAPBEXHLevel2X 2 15 2 5 2" xfId="34335"/>
    <cellStyle name="SAPBEXHLevel2X 2 15 2 6" xfId="34336"/>
    <cellStyle name="SAPBEXHLevel2X 2 15 3" xfId="34337"/>
    <cellStyle name="SAPBEXHLevel2X 2 15 3 2" xfId="34338"/>
    <cellStyle name="SAPBEXHLevel2X 2 15 3 2 2" xfId="34339"/>
    <cellStyle name="SAPBEXHLevel2X 2 15 3 2 2 2" xfId="34340"/>
    <cellStyle name="SAPBEXHLevel2X 2 15 3 2 3" xfId="34341"/>
    <cellStyle name="SAPBEXHLevel2X 2 15 3 3" xfId="34342"/>
    <cellStyle name="SAPBEXHLevel2X 2 15 3 3 2" xfId="34343"/>
    <cellStyle name="SAPBEXHLevel2X 2 15 3 4" xfId="34344"/>
    <cellStyle name="SAPBEXHLevel2X 2 15 3 4 2" xfId="34345"/>
    <cellStyle name="SAPBEXHLevel2X 2 15 3 5" xfId="34346"/>
    <cellStyle name="SAPBEXHLevel2X 2 15 3 5 2" xfId="34347"/>
    <cellStyle name="SAPBEXHLevel2X 2 15 3 6" xfId="34348"/>
    <cellStyle name="SAPBEXHLevel2X 2 15 3 7" xfId="34349"/>
    <cellStyle name="SAPBEXHLevel2X 2 15 3 8" xfId="34350"/>
    <cellStyle name="SAPBEXHLevel2X 2 15 4" xfId="34351"/>
    <cellStyle name="SAPBEXHLevel2X 2 15 4 2" xfId="34352"/>
    <cellStyle name="SAPBEXHLevel2X 2 15 4 2 2" xfId="34353"/>
    <cellStyle name="SAPBEXHLevel2X 2 15 4 3" xfId="34354"/>
    <cellStyle name="SAPBEXHLevel2X 2 15 4 4" xfId="34355"/>
    <cellStyle name="SAPBEXHLevel2X 2 15 4 5" xfId="34356"/>
    <cellStyle name="SAPBEXHLevel2X 2 15 5" xfId="34357"/>
    <cellStyle name="SAPBEXHLevel2X 2 15 5 2" xfId="34358"/>
    <cellStyle name="SAPBEXHLevel2X 2 15 5 2 2" xfId="34359"/>
    <cellStyle name="SAPBEXHLevel2X 2 15 5 3" xfId="34360"/>
    <cellStyle name="SAPBEXHLevel2X 2 15 5 4" xfId="34361"/>
    <cellStyle name="SAPBEXHLevel2X 2 15 5 5" xfId="34362"/>
    <cellStyle name="SAPBEXHLevel2X 2 15 6" xfId="34363"/>
    <cellStyle name="SAPBEXHLevel2X 2 15 6 2" xfId="34364"/>
    <cellStyle name="SAPBEXHLevel2X 2 15 6 2 2" xfId="34365"/>
    <cellStyle name="SAPBEXHLevel2X 2 15 6 3" xfId="34366"/>
    <cellStyle name="SAPBEXHLevel2X 2 15 6 4" xfId="34367"/>
    <cellStyle name="SAPBEXHLevel2X 2 15 6 5" xfId="34368"/>
    <cellStyle name="SAPBEXHLevel2X 2 15 7" xfId="34369"/>
    <cellStyle name="SAPBEXHLevel2X 2 15 7 2" xfId="34370"/>
    <cellStyle name="SAPBEXHLevel2X 2 15 7 3" xfId="34371"/>
    <cellStyle name="SAPBEXHLevel2X 2 15 7 4" xfId="34372"/>
    <cellStyle name="SAPBEXHLevel2X 2 15 8" xfId="34373"/>
    <cellStyle name="SAPBEXHLevel2X 2 15 8 2" xfId="34374"/>
    <cellStyle name="SAPBEXHLevel2X 2 15 8 3" xfId="34375"/>
    <cellStyle name="SAPBEXHLevel2X 2 15 8 4" xfId="34376"/>
    <cellStyle name="SAPBEXHLevel2X 2 15 9" xfId="34377"/>
    <cellStyle name="SAPBEXHLevel2X 2 15 9 2" xfId="34378"/>
    <cellStyle name="SAPBEXHLevel2X 2 16" xfId="34379"/>
    <cellStyle name="SAPBEXHLevel2X 2 16 10" xfId="34380"/>
    <cellStyle name="SAPBEXHLevel2X 2 16 11" xfId="34381"/>
    <cellStyle name="SAPBEXHLevel2X 2 16 2" xfId="34382"/>
    <cellStyle name="SAPBEXHLevel2X 2 16 2 2" xfId="34383"/>
    <cellStyle name="SAPBEXHLevel2X 2 16 2 2 2" xfId="34384"/>
    <cellStyle name="SAPBEXHLevel2X 2 16 2 2 2 2" xfId="34385"/>
    <cellStyle name="SAPBEXHLevel2X 2 16 2 2 3" xfId="34386"/>
    <cellStyle name="SAPBEXHLevel2X 2 16 2 3" xfId="34387"/>
    <cellStyle name="SAPBEXHLevel2X 2 16 2 3 2" xfId="34388"/>
    <cellStyle name="SAPBEXHLevel2X 2 16 2 4" xfId="34389"/>
    <cellStyle name="SAPBEXHLevel2X 2 16 2 4 2" xfId="34390"/>
    <cellStyle name="SAPBEXHLevel2X 2 16 2 5" xfId="34391"/>
    <cellStyle name="SAPBEXHLevel2X 2 16 2 5 2" xfId="34392"/>
    <cellStyle name="SAPBEXHLevel2X 2 16 2 6" xfId="34393"/>
    <cellStyle name="SAPBEXHLevel2X 2 16 3" xfId="34394"/>
    <cellStyle name="SAPBEXHLevel2X 2 16 3 2" xfId="34395"/>
    <cellStyle name="SAPBEXHLevel2X 2 16 3 2 2" xfId="34396"/>
    <cellStyle name="SAPBEXHLevel2X 2 16 3 2 2 2" xfId="34397"/>
    <cellStyle name="SAPBEXHLevel2X 2 16 3 2 3" xfId="34398"/>
    <cellStyle name="SAPBEXHLevel2X 2 16 3 3" xfId="34399"/>
    <cellStyle name="SAPBEXHLevel2X 2 16 3 3 2" xfId="34400"/>
    <cellStyle name="SAPBEXHLevel2X 2 16 3 4" xfId="34401"/>
    <cellStyle name="SAPBEXHLevel2X 2 16 3 4 2" xfId="34402"/>
    <cellStyle name="SAPBEXHLevel2X 2 16 3 5" xfId="34403"/>
    <cellStyle name="SAPBEXHLevel2X 2 16 3 5 2" xfId="34404"/>
    <cellStyle name="SAPBEXHLevel2X 2 16 3 6" xfId="34405"/>
    <cellStyle name="SAPBEXHLevel2X 2 16 3 7" xfId="34406"/>
    <cellStyle name="SAPBEXHLevel2X 2 16 3 8" xfId="34407"/>
    <cellStyle name="SAPBEXHLevel2X 2 16 4" xfId="34408"/>
    <cellStyle name="SAPBEXHLevel2X 2 16 4 2" xfId="34409"/>
    <cellStyle name="SAPBEXHLevel2X 2 16 4 2 2" xfId="34410"/>
    <cellStyle name="SAPBEXHLevel2X 2 16 4 3" xfId="34411"/>
    <cellStyle name="SAPBEXHLevel2X 2 16 4 4" xfId="34412"/>
    <cellStyle name="SAPBEXHLevel2X 2 16 4 5" xfId="34413"/>
    <cellStyle name="SAPBEXHLevel2X 2 16 5" xfId="34414"/>
    <cellStyle name="SAPBEXHLevel2X 2 16 5 2" xfId="34415"/>
    <cellStyle name="SAPBEXHLevel2X 2 16 5 2 2" xfId="34416"/>
    <cellStyle name="SAPBEXHLevel2X 2 16 5 3" xfId="34417"/>
    <cellStyle name="SAPBEXHLevel2X 2 16 5 4" xfId="34418"/>
    <cellStyle name="SAPBEXHLevel2X 2 16 5 5" xfId="34419"/>
    <cellStyle name="SAPBEXHLevel2X 2 16 6" xfId="34420"/>
    <cellStyle name="SAPBEXHLevel2X 2 16 6 2" xfId="34421"/>
    <cellStyle name="SAPBEXHLevel2X 2 16 6 2 2" xfId="34422"/>
    <cellStyle name="SAPBEXHLevel2X 2 16 6 3" xfId="34423"/>
    <cellStyle name="SAPBEXHLevel2X 2 16 6 4" xfId="34424"/>
    <cellStyle name="SAPBEXHLevel2X 2 16 6 5" xfId="34425"/>
    <cellStyle name="SAPBEXHLevel2X 2 16 7" xfId="34426"/>
    <cellStyle name="SAPBEXHLevel2X 2 16 7 2" xfId="34427"/>
    <cellStyle name="SAPBEXHLevel2X 2 16 7 3" xfId="34428"/>
    <cellStyle name="SAPBEXHLevel2X 2 16 7 4" xfId="34429"/>
    <cellStyle name="SAPBEXHLevel2X 2 16 8" xfId="34430"/>
    <cellStyle name="SAPBEXHLevel2X 2 16 8 2" xfId="34431"/>
    <cellStyle name="SAPBEXHLevel2X 2 16 8 3" xfId="34432"/>
    <cellStyle name="SAPBEXHLevel2X 2 16 8 4" xfId="34433"/>
    <cellStyle name="SAPBEXHLevel2X 2 16 9" xfId="34434"/>
    <cellStyle name="SAPBEXHLevel2X 2 16 9 2" xfId="34435"/>
    <cellStyle name="SAPBEXHLevel2X 2 17" xfId="34436"/>
    <cellStyle name="SAPBEXHLevel2X 2 17 10" xfId="34437"/>
    <cellStyle name="SAPBEXHLevel2X 2 17 11" xfId="34438"/>
    <cellStyle name="SAPBEXHLevel2X 2 17 2" xfId="34439"/>
    <cellStyle name="SAPBEXHLevel2X 2 17 2 2" xfId="34440"/>
    <cellStyle name="SAPBEXHLevel2X 2 17 2 2 2" xfId="34441"/>
    <cellStyle name="SAPBEXHLevel2X 2 17 2 2 2 2" xfId="34442"/>
    <cellStyle name="SAPBEXHLevel2X 2 17 2 2 3" xfId="34443"/>
    <cellStyle name="SAPBEXHLevel2X 2 17 2 3" xfId="34444"/>
    <cellStyle name="SAPBEXHLevel2X 2 17 2 3 2" xfId="34445"/>
    <cellStyle name="SAPBEXHLevel2X 2 17 2 4" xfId="34446"/>
    <cellStyle name="SAPBEXHLevel2X 2 17 2 4 2" xfId="34447"/>
    <cellStyle name="SAPBEXHLevel2X 2 17 2 5" xfId="34448"/>
    <cellStyle name="SAPBEXHLevel2X 2 17 2 5 2" xfId="34449"/>
    <cellStyle name="SAPBEXHLevel2X 2 17 2 6" xfId="34450"/>
    <cellStyle name="SAPBEXHLevel2X 2 17 3" xfId="34451"/>
    <cellStyle name="SAPBEXHLevel2X 2 17 3 2" xfId="34452"/>
    <cellStyle name="SAPBEXHLevel2X 2 17 3 2 2" xfId="34453"/>
    <cellStyle name="SAPBEXHLevel2X 2 17 3 2 2 2" xfId="34454"/>
    <cellStyle name="SAPBEXHLevel2X 2 17 3 2 3" xfId="34455"/>
    <cellStyle name="SAPBEXHLevel2X 2 17 3 3" xfId="34456"/>
    <cellStyle name="SAPBEXHLevel2X 2 17 3 3 2" xfId="34457"/>
    <cellStyle name="SAPBEXHLevel2X 2 17 3 4" xfId="34458"/>
    <cellStyle name="SAPBEXHLevel2X 2 17 3 4 2" xfId="34459"/>
    <cellStyle name="SAPBEXHLevel2X 2 17 3 5" xfId="34460"/>
    <cellStyle name="SAPBEXHLevel2X 2 17 3 5 2" xfId="34461"/>
    <cellStyle name="SAPBEXHLevel2X 2 17 3 6" xfId="34462"/>
    <cellStyle name="SAPBEXHLevel2X 2 17 3 7" xfId="34463"/>
    <cellStyle name="SAPBEXHLevel2X 2 17 3 8" xfId="34464"/>
    <cellStyle name="SAPBEXHLevel2X 2 17 4" xfId="34465"/>
    <cellStyle name="SAPBEXHLevel2X 2 17 4 2" xfId="34466"/>
    <cellStyle name="SAPBEXHLevel2X 2 17 4 2 2" xfId="34467"/>
    <cellStyle name="SAPBEXHLevel2X 2 17 4 3" xfId="34468"/>
    <cellStyle name="SAPBEXHLevel2X 2 17 4 4" xfId="34469"/>
    <cellStyle name="SAPBEXHLevel2X 2 17 4 5" xfId="34470"/>
    <cellStyle name="SAPBEXHLevel2X 2 17 5" xfId="34471"/>
    <cellStyle name="SAPBEXHLevel2X 2 17 5 2" xfId="34472"/>
    <cellStyle name="SAPBEXHLevel2X 2 17 5 2 2" xfId="34473"/>
    <cellStyle name="SAPBEXHLevel2X 2 17 5 3" xfId="34474"/>
    <cellStyle name="SAPBEXHLevel2X 2 17 5 4" xfId="34475"/>
    <cellStyle name="SAPBEXHLevel2X 2 17 5 5" xfId="34476"/>
    <cellStyle name="SAPBEXHLevel2X 2 17 6" xfId="34477"/>
    <cellStyle name="SAPBEXHLevel2X 2 17 6 2" xfId="34478"/>
    <cellStyle name="SAPBEXHLevel2X 2 17 6 2 2" xfId="34479"/>
    <cellStyle name="SAPBEXHLevel2X 2 17 6 3" xfId="34480"/>
    <cellStyle name="SAPBEXHLevel2X 2 17 6 4" xfId="34481"/>
    <cellStyle name="SAPBEXHLevel2X 2 17 6 5" xfId="34482"/>
    <cellStyle name="SAPBEXHLevel2X 2 17 7" xfId="34483"/>
    <cellStyle name="SAPBEXHLevel2X 2 17 7 2" xfId="34484"/>
    <cellStyle name="SAPBEXHLevel2X 2 17 7 3" xfId="34485"/>
    <cellStyle name="SAPBEXHLevel2X 2 17 7 4" xfId="34486"/>
    <cellStyle name="SAPBEXHLevel2X 2 17 8" xfId="34487"/>
    <cellStyle name="SAPBEXHLevel2X 2 17 8 2" xfId="34488"/>
    <cellStyle name="SAPBEXHLevel2X 2 17 8 3" xfId="34489"/>
    <cellStyle name="SAPBEXHLevel2X 2 17 8 4" xfId="34490"/>
    <cellStyle name="SAPBEXHLevel2X 2 17 9" xfId="34491"/>
    <cellStyle name="SAPBEXHLevel2X 2 17 9 2" xfId="34492"/>
    <cellStyle name="SAPBEXHLevel2X 2 18" xfId="34493"/>
    <cellStyle name="SAPBEXHLevel2X 2 18 2" xfId="34494"/>
    <cellStyle name="SAPBEXHLevel2X 2 18 2 2" xfId="34495"/>
    <cellStyle name="SAPBEXHLevel2X 2 18 2 2 2" xfId="34496"/>
    <cellStyle name="SAPBEXHLevel2X 2 18 2 3" xfId="34497"/>
    <cellStyle name="SAPBEXHLevel2X 2 18 3" xfId="34498"/>
    <cellStyle name="SAPBEXHLevel2X 2 18 3 2" xfId="34499"/>
    <cellStyle name="SAPBEXHLevel2X 2 18 4" xfId="34500"/>
    <cellStyle name="SAPBEXHLevel2X 2 18 4 2" xfId="34501"/>
    <cellStyle name="SAPBEXHLevel2X 2 18 5" xfId="34502"/>
    <cellStyle name="SAPBEXHLevel2X 2 18 5 2" xfId="34503"/>
    <cellStyle name="SAPBEXHLevel2X 2 18 6" xfId="34504"/>
    <cellStyle name="SAPBEXHLevel2X 2 18 7" xfId="34505"/>
    <cellStyle name="SAPBEXHLevel2X 2 18 8" xfId="34506"/>
    <cellStyle name="SAPBEXHLevel2X 2 19" xfId="34507"/>
    <cellStyle name="SAPBEXHLevel2X 2 19 2" xfId="34508"/>
    <cellStyle name="SAPBEXHLevel2X 2 19 2 2" xfId="34509"/>
    <cellStyle name="SAPBEXHLevel2X 2 19 2 2 2" xfId="34510"/>
    <cellStyle name="SAPBEXHLevel2X 2 19 2 3" xfId="34511"/>
    <cellStyle name="SAPBEXHLevel2X 2 19 3" xfId="34512"/>
    <cellStyle name="SAPBEXHLevel2X 2 19 3 2" xfId="34513"/>
    <cellStyle name="SAPBEXHLevel2X 2 19 4" xfId="34514"/>
    <cellStyle name="SAPBEXHLevel2X 2 19 4 2" xfId="34515"/>
    <cellStyle name="SAPBEXHLevel2X 2 19 5" xfId="34516"/>
    <cellStyle name="SAPBEXHLevel2X 2 19 5 2" xfId="34517"/>
    <cellStyle name="SAPBEXHLevel2X 2 19 6" xfId="34518"/>
    <cellStyle name="SAPBEXHLevel2X 2 19 7" xfId="34519"/>
    <cellStyle name="SAPBEXHLevel2X 2 19 8" xfId="34520"/>
    <cellStyle name="SAPBEXHLevel2X 2 2" xfId="34521"/>
    <cellStyle name="SAPBEXHLevel2X 2 2 10" xfId="34522"/>
    <cellStyle name="SAPBEXHLevel2X 2 2 10 2" xfId="34523"/>
    <cellStyle name="SAPBEXHLevel2X 2 2 11" xfId="34524"/>
    <cellStyle name="SAPBEXHLevel2X 2 2 12" xfId="34525"/>
    <cellStyle name="SAPBEXHLevel2X 2 2 2" xfId="34526"/>
    <cellStyle name="SAPBEXHLevel2X 2 2 2 2" xfId="34527"/>
    <cellStyle name="SAPBEXHLevel2X 2 2 2 2 2" xfId="34528"/>
    <cellStyle name="SAPBEXHLevel2X 2 2 2 2 2 2" xfId="34529"/>
    <cellStyle name="SAPBEXHLevel2X 2 2 2 2 3" xfId="34530"/>
    <cellStyle name="SAPBEXHLevel2X 2 2 2 3" xfId="34531"/>
    <cellStyle name="SAPBEXHLevel2X 2 2 2 3 2" xfId="34532"/>
    <cellStyle name="SAPBEXHLevel2X 2 2 2 4" xfId="34533"/>
    <cellStyle name="SAPBEXHLevel2X 2 2 2 4 2" xfId="34534"/>
    <cellStyle name="SAPBEXHLevel2X 2 2 2 5" xfId="34535"/>
    <cellStyle name="SAPBEXHLevel2X 2 2 2 5 2" xfId="34536"/>
    <cellStyle name="SAPBEXHLevel2X 2 2 2 6" xfId="34537"/>
    <cellStyle name="SAPBEXHLevel2X 2 2 3" xfId="34538"/>
    <cellStyle name="SAPBEXHLevel2X 2 2 3 2" xfId="34539"/>
    <cellStyle name="SAPBEXHLevel2X 2 2 3 2 2" xfId="34540"/>
    <cellStyle name="SAPBEXHLevel2X 2 2 3 2 2 2" xfId="34541"/>
    <cellStyle name="SAPBEXHLevel2X 2 2 3 2 3" xfId="34542"/>
    <cellStyle name="SAPBEXHLevel2X 2 2 3 3" xfId="34543"/>
    <cellStyle name="SAPBEXHLevel2X 2 2 3 3 2" xfId="34544"/>
    <cellStyle name="SAPBEXHLevel2X 2 2 3 4" xfId="34545"/>
    <cellStyle name="SAPBEXHLevel2X 2 2 3 4 2" xfId="34546"/>
    <cellStyle name="SAPBEXHLevel2X 2 2 3 5" xfId="34547"/>
    <cellStyle name="SAPBEXHLevel2X 2 2 3 5 2" xfId="34548"/>
    <cellStyle name="SAPBEXHLevel2X 2 2 3 6" xfId="34549"/>
    <cellStyle name="SAPBEXHLevel2X 2 2 3 7" xfId="34550"/>
    <cellStyle name="SAPBEXHLevel2X 2 2 3 8" xfId="34551"/>
    <cellStyle name="SAPBEXHLevel2X 2 2 4" xfId="34552"/>
    <cellStyle name="SAPBEXHLevel2X 2 2 4 2" xfId="34553"/>
    <cellStyle name="SAPBEXHLevel2X 2 2 4 2 2" xfId="34554"/>
    <cellStyle name="SAPBEXHLevel2X 2 2 4 2 2 2" xfId="34555"/>
    <cellStyle name="SAPBEXHLevel2X 2 2 4 2 3" xfId="34556"/>
    <cellStyle name="SAPBEXHLevel2X 2 2 4 3" xfId="34557"/>
    <cellStyle name="SAPBEXHLevel2X 2 2 4 3 2" xfId="34558"/>
    <cellStyle name="SAPBEXHLevel2X 2 2 4 4" xfId="34559"/>
    <cellStyle name="SAPBEXHLevel2X 2 2 4 4 2" xfId="34560"/>
    <cellStyle name="SAPBEXHLevel2X 2 2 4 5" xfId="34561"/>
    <cellStyle name="SAPBEXHLevel2X 2 2 4 5 2" xfId="34562"/>
    <cellStyle name="SAPBEXHLevel2X 2 2 4 6" xfId="34563"/>
    <cellStyle name="SAPBEXHLevel2X 2 2 4 7" xfId="34564"/>
    <cellStyle name="SAPBEXHLevel2X 2 2 4 8" xfId="34565"/>
    <cellStyle name="SAPBEXHLevel2X 2 2 5" xfId="34566"/>
    <cellStyle name="SAPBEXHLevel2X 2 2 5 2" xfId="34567"/>
    <cellStyle name="SAPBEXHLevel2X 2 2 5 2 2" xfId="34568"/>
    <cellStyle name="SAPBEXHLevel2X 2 2 5 3" xfId="34569"/>
    <cellStyle name="SAPBEXHLevel2X 2 2 5 4" xfId="34570"/>
    <cellStyle name="SAPBEXHLevel2X 2 2 5 5" xfId="34571"/>
    <cellStyle name="SAPBEXHLevel2X 2 2 6" xfId="34572"/>
    <cellStyle name="SAPBEXHLevel2X 2 2 6 2" xfId="34573"/>
    <cellStyle name="SAPBEXHLevel2X 2 2 6 2 2" xfId="34574"/>
    <cellStyle name="SAPBEXHLevel2X 2 2 6 3" xfId="34575"/>
    <cellStyle name="SAPBEXHLevel2X 2 2 6 4" xfId="34576"/>
    <cellStyle name="SAPBEXHLevel2X 2 2 6 5" xfId="34577"/>
    <cellStyle name="SAPBEXHLevel2X 2 2 7" xfId="34578"/>
    <cellStyle name="SAPBEXHLevel2X 2 2 7 2" xfId="34579"/>
    <cellStyle name="SAPBEXHLevel2X 2 2 7 2 2" xfId="34580"/>
    <cellStyle name="SAPBEXHLevel2X 2 2 7 3" xfId="34581"/>
    <cellStyle name="SAPBEXHLevel2X 2 2 7 4" xfId="34582"/>
    <cellStyle name="SAPBEXHLevel2X 2 2 7 5" xfId="34583"/>
    <cellStyle name="SAPBEXHLevel2X 2 2 8" xfId="34584"/>
    <cellStyle name="SAPBEXHLevel2X 2 2 8 2" xfId="34585"/>
    <cellStyle name="SAPBEXHLevel2X 2 2 8 3" xfId="34586"/>
    <cellStyle name="SAPBEXHLevel2X 2 2 8 4" xfId="34587"/>
    <cellStyle name="SAPBEXHLevel2X 2 2 9" xfId="34588"/>
    <cellStyle name="SAPBEXHLevel2X 2 2 9 2" xfId="34589"/>
    <cellStyle name="SAPBEXHLevel2X 2 20" xfId="34590"/>
    <cellStyle name="SAPBEXHLevel2X 2 20 2" xfId="34591"/>
    <cellStyle name="SAPBEXHLevel2X 2 20 2 2" xfId="34592"/>
    <cellStyle name="SAPBEXHLevel2X 2 20 2 2 2" xfId="34593"/>
    <cellStyle name="SAPBEXHLevel2X 2 20 2 3" xfId="34594"/>
    <cellStyle name="SAPBEXHLevel2X 2 20 3" xfId="34595"/>
    <cellStyle name="SAPBEXHLevel2X 2 20 3 2" xfId="34596"/>
    <cellStyle name="SAPBEXHLevel2X 2 20 4" xfId="34597"/>
    <cellStyle name="SAPBEXHLevel2X 2 20 4 2" xfId="34598"/>
    <cellStyle name="SAPBEXHLevel2X 2 20 5" xfId="34599"/>
    <cellStyle name="SAPBEXHLevel2X 2 20 5 2" xfId="34600"/>
    <cellStyle name="SAPBEXHLevel2X 2 20 6" xfId="34601"/>
    <cellStyle name="SAPBEXHLevel2X 2 20 7" xfId="34602"/>
    <cellStyle name="SAPBEXHLevel2X 2 21" xfId="34603"/>
    <cellStyle name="SAPBEXHLevel2X 2 21 2" xfId="34604"/>
    <cellStyle name="SAPBEXHLevel2X 2 21 2 2" xfId="34605"/>
    <cellStyle name="SAPBEXHLevel2X 2 21 3" xfId="34606"/>
    <cellStyle name="SAPBEXHLevel2X 2 21 4" xfId="34607"/>
    <cellStyle name="SAPBEXHLevel2X 2 22" xfId="34608"/>
    <cellStyle name="SAPBEXHLevel2X 2 22 2" xfId="34609"/>
    <cellStyle name="SAPBEXHLevel2X 2 22 2 2" xfId="34610"/>
    <cellStyle name="SAPBEXHLevel2X 2 22 3" xfId="34611"/>
    <cellStyle name="SAPBEXHLevel2X 2 22 4" xfId="34612"/>
    <cellStyle name="SAPBEXHLevel2X 2 22 5" xfId="34613"/>
    <cellStyle name="SAPBEXHLevel2X 2 23" xfId="34614"/>
    <cellStyle name="SAPBEXHLevel2X 2 23 2" xfId="34615"/>
    <cellStyle name="SAPBEXHLevel2X 2 23 2 2" xfId="34616"/>
    <cellStyle name="SAPBEXHLevel2X 2 23 3" xfId="34617"/>
    <cellStyle name="SAPBEXHLevel2X 2 23 4" xfId="34618"/>
    <cellStyle name="SAPBEXHLevel2X 2 23 5" xfId="34619"/>
    <cellStyle name="SAPBEXHLevel2X 2 24" xfId="34620"/>
    <cellStyle name="SAPBEXHLevel2X 2 24 2" xfId="34621"/>
    <cellStyle name="SAPBEXHLevel2X 2 24 3" xfId="34622"/>
    <cellStyle name="SAPBEXHLevel2X 2 24 4" xfId="34623"/>
    <cellStyle name="SAPBEXHLevel2X 2 25" xfId="34624"/>
    <cellStyle name="SAPBEXHLevel2X 2 25 2" xfId="34625"/>
    <cellStyle name="SAPBEXHLevel2X 2 26" xfId="34626"/>
    <cellStyle name="SAPBEXHLevel2X 2 26 2" xfId="34627"/>
    <cellStyle name="SAPBEXHLevel2X 2 27" xfId="34628"/>
    <cellStyle name="SAPBEXHLevel2X 2 28" xfId="34629"/>
    <cellStyle name="SAPBEXHLevel2X 2 29" xfId="34630"/>
    <cellStyle name="SAPBEXHLevel2X 2 3" xfId="34631"/>
    <cellStyle name="SAPBEXHLevel2X 2 3 10" xfId="34632"/>
    <cellStyle name="SAPBEXHLevel2X 2 3 11" xfId="34633"/>
    <cellStyle name="SAPBEXHLevel2X 2 3 2" xfId="34634"/>
    <cellStyle name="SAPBEXHLevel2X 2 3 2 2" xfId="34635"/>
    <cellStyle name="SAPBEXHLevel2X 2 3 2 2 2" xfId="34636"/>
    <cellStyle name="SAPBEXHLevel2X 2 3 2 2 2 2" xfId="34637"/>
    <cellStyle name="SAPBEXHLevel2X 2 3 2 2 3" xfId="34638"/>
    <cellStyle name="SAPBEXHLevel2X 2 3 2 3" xfId="34639"/>
    <cellStyle name="SAPBEXHLevel2X 2 3 2 3 2" xfId="34640"/>
    <cellStyle name="SAPBEXHLevel2X 2 3 2 4" xfId="34641"/>
    <cellStyle name="SAPBEXHLevel2X 2 3 2 4 2" xfId="34642"/>
    <cellStyle name="SAPBEXHLevel2X 2 3 2 5" xfId="34643"/>
    <cellStyle name="SAPBEXHLevel2X 2 3 2 5 2" xfId="34644"/>
    <cellStyle name="SAPBEXHLevel2X 2 3 2 6" xfId="34645"/>
    <cellStyle name="SAPBEXHLevel2X 2 3 3" xfId="34646"/>
    <cellStyle name="SAPBEXHLevel2X 2 3 3 2" xfId="34647"/>
    <cellStyle name="SAPBEXHLevel2X 2 3 3 2 2" xfId="34648"/>
    <cellStyle name="SAPBEXHLevel2X 2 3 3 2 2 2" xfId="34649"/>
    <cellStyle name="SAPBEXHLevel2X 2 3 3 2 3" xfId="34650"/>
    <cellStyle name="SAPBEXHLevel2X 2 3 3 3" xfId="34651"/>
    <cellStyle name="SAPBEXHLevel2X 2 3 3 3 2" xfId="34652"/>
    <cellStyle name="SAPBEXHLevel2X 2 3 3 4" xfId="34653"/>
    <cellStyle name="SAPBEXHLevel2X 2 3 3 4 2" xfId="34654"/>
    <cellStyle name="SAPBEXHLevel2X 2 3 3 5" xfId="34655"/>
    <cellStyle name="SAPBEXHLevel2X 2 3 3 5 2" xfId="34656"/>
    <cellStyle name="SAPBEXHLevel2X 2 3 3 6" xfId="34657"/>
    <cellStyle name="SAPBEXHLevel2X 2 3 3 7" xfId="34658"/>
    <cellStyle name="SAPBEXHLevel2X 2 3 3 8" xfId="34659"/>
    <cellStyle name="SAPBEXHLevel2X 2 3 4" xfId="34660"/>
    <cellStyle name="SAPBEXHLevel2X 2 3 4 2" xfId="34661"/>
    <cellStyle name="SAPBEXHLevel2X 2 3 4 2 2" xfId="34662"/>
    <cellStyle name="SAPBEXHLevel2X 2 3 4 3" xfId="34663"/>
    <cellStyle name="SAPBEXHLevel2X 2 3 4 4" xfId="34664"/>
    <cellStyle name="SAPBEXHLevel2X 2 3 4 5" xfId="34665"/>
    <cellStyle name="SAPBEXHLevel2X 2 3 5" xfId="34666"/>
    <cellStyle name="SAPBEXHLevel2X 2 3 5 2" xfId="34667"/>
    <cellStyle name="SAPBEXHLevel2X 2 3 5 2 2" xfId="34668"/>
    <cellStyle name="SAPBEXHLevel2X 2 3 5 3" xfId="34669"/>
    <cellStyle name="SAPBEXHLevel2X 2 3 5 4" xfId="34670"/>
    <cellStyle name="SAPBEXHLevel2X 2 3 5 5" xfId="34671"/>
    <cellStyle name="SAPBEXHLevel2X 2 3 6" xfId="34672"/>
    <cellStyle name="SAPBEXHLevel2X 2 3 6 2" xfId="34673"/>
    <cellStyle name="SAPBEXHLevel2X 2 3 6 2 2" xfId="34674"/>
    <cellStyle name="SAPBEXHLevel2X 2 3 6 3" xfId="34675"/>
    <cellStyle name="SAPBEXHLevel2X 2 3 6 4" xfId="34676"/>
    <cellStyle name="SAPBEXHLevel2X 2 3 6 5" xfId="34677"/>
    <cellStyle name="SAPBEXHLevel2X 2 3 7" xfId="34678"/>
    <cellStyle name="SAPBEXHLevel2X 2 3 7 2" xfId="34679"/>
    <cellStyle name="SAPBEXHLevel2X 2 3 7 3" xfId="34680"/>
    <cellStyle name="SAPBEXHLevel2X 2 3 7 4" xfId="34681"/>
    <cellStyle name="SAPBEXHLevel2X 2 3 8" xfId="34682"/>
    <cellStyle name="SAPBEXHLevel2X 2 3 8 2" xfId="34683"/>
    <cellStyle name="SAPBEXHLevel2X 2 3 8 3" xfId="34684"/>
    <cellStyle name="SAPBEXHLevel2X 2 3 8 4" xfId="34685"/>
    <cellStyle name="SAPBEXHLevel2X 2 3 9" xfId="34686"/>
    <cellStyle name="SAPBEXHLevel2X 2 3 9 2" xfId="34687"/>
    <cellStyle name="SAPBEXHLevel2X 2 4" xfId="34688"/>
    <cellStyle name="SAPBEXHLevel2X 2 4 10" xfId="34689"/>
    <cellStyle name="SAPBEXHLevel2X 2 4 11" xfId="34690"/>
    <cellStyle name="SAPBEXHLevel2X 2 4 2" xfId="34691"/>
    <cellStyle name="SAPBEXHLevel2X 2 4 2 2" xfId="34692"/>
    <cellStyle name="SAPBEXHLevel2X 2 4 2 2 2" xfId="34693"/>
    <cellStyle name="SAPBEXHLevel2X 2 4 2 2 2 2" xfId="34694"/>
    <cellStyle name="SAPBEXHLevel2X 2 4 2 2 3" xfId="34695"/>
    <cellStyle name="SAPBEXHLevel2X 2 4 2 3" xfId="34696"/>
    <cellStyle name="SAPBEXHLevel2X 2 4 2 3 2" xfId="34697"/>
    <cellStyle name="SAPBEXHLevel2X 2 4 2 4" xfId="34698"/>
    <cellStyle name="SAPBEXHLevel2X 2 4 2 4 2" xfId="34699"/>
    <cellStyle name="SAPBEXHLevel2X 2 4 2 5" xfId="34700"/>
    <cellStyle name="SAPBEXHLevel2X 2 4 2 5 2" xfId="34701"/>
    <cellStyle name="SAPBEXHLevel2X 2 4 2 6" xfId="34702"/>
    <cellStyle name="SAPBEXHLevel2X 2 4 3" xfId="34703"/>
    <cellStyle name="SAPBEXHLevel2X 2 4 3 2" xfId="34704"/>
    <cellStyle name="SAPBEXHLevel2X 2 4 3 2 2" xfId="34705"/>
    <cellStyle name="SAPBEXHLevel2X 2 4 3 2 2 2" xfId="34706"/>
    <cellStyle name="SAPBEXHLevel2X 2 4 3 2 3" xfId="34707"/>
    <cellStyle name="SAPBEXHLevel2X 2 4 3 3" xfId="34708"/>
    <cellStyle name="SAPBEXHLevel2X 2 4 3 3 2" xfId="34709"/>
    <cellStyle name="SAPBEXHLevel2X 2 4 3 4" xfId="34710"/>
    <cellStyle name="SAPBEXHLevel2X 2 4 3 4 2" xfId="34711"/>
    <cellStyle name="SAPBEXHLevel2X 2 4 3 5" xfId="34712"/>
    <cellStyle name="SAPBEXHLevel2X 2 4 3 5 2" xfId="34713"/>
    <cellStyle name="SAPBEXHLevel2X 2 4 3 6" xfId="34714"/>
    <cellStyle name="SAPBEXHLevel2X 2 4 3 7" xfId="34715"/>
    <cellStyle name="SAPBEXHLevel2X 2 4 3 8" xfId="34716"/>
    <cellStyle name="SAPBEXHLevel2X 2 4 4" xfId="34717"/>
    <cellStyle name="SAPBEXHLevel2X 2 4 4 2" xfId="34718"/>
    <cellStyle name="SAPBEXHLevel2X 2 4 4 2 2" xfId="34719"/>
    <cellStyle name="SAPBEXHLevel2X 2 4 4 3" xfId="34720"/>
    <cellStyle name="SAPBEXHLevel2X 2 4 4 4" xfId="34721"/>
    <cellStyle name="SAPBEXHLevel2X 2 4 4 5" xfId="34722"/>
    <cellStyle name="SAPBEXHLevel2X 2 4 5" xfId="34723"/>
    <cellStyle name="SAPBEXHLevel2X 2 4 5 2" xfId="34724"/>
    <cellStyle name="SAPBEXHLevel2X 2 4 5 2 2" xfId="34725"/>
    <cellStyle name="SAPBEXHLevel2X 2 4 5 3" xfId="34726"/>
    <cellStyle name="SAPBEXHLevel2X 2 4 5 4" xfId="34727"/>
    <cellStyle name="SAPBEXHLevel2X 2 4 5 5" xfId="34728"/>
    <cellStyle name="SAPBEXHLevel2X 2 4 6" xfId="34729"/>
    <cellStyle name="SAPBEXHLevel2X 2 4 6 2" xfId="34730"/>
    <cellStyle name="SAPBEXHLevel2X 2 4 6 2 2" xfId="34731"/>
    <cellStyle name="SAPBEXHLevel2X 2 4 6 3" xfId="34732"/>
    <cellStyle name="SAPBEXHLevel2X 2 4 6 4" xfId="34733"/>
    <cellStyle name="SAPBEXHLevel2X 2 4 6 5" xfId="34734"/>
    <cellStyle name="SAPBEXHLevel2X 2 4 7" xfId="34735"/>
    <cellStyle name="SAPBEXHLevel2X 2 4 7 2" xfId="34736"/>
    <cellStyle name="SAPBEXHLevel2X 2 4 7 3" xfId="34737"/>
    <cellStyle name="SAPBEXHLevel2X 2 4 7 4" xfId="34738"/>
    <cellStyle name="SAPBEXHLevel2X 2 4 8" xfId="34739"/>
    <cellStyle name="SAPBEXHLevel2X 2 4 8 2" xfId="34740"/>
    <cellStyle name="SAPBEXHLevel2X 2 4 8 3" xfId="34741"/>
    <cellStyle name="SAPBEXHLevel2X 2 4 8 4" xfId="34742"/>
    <cellStyle name="SAPBEXHLevel2X 2 4 9" xfId="34743"/>
    <cellStyle name="SAPBEXHLevel2X 2 4 9 2" xfId="34744"/>
    <cellStyle name="SAPBEXHLevel2X 2 5" xfId="34745"/>
    <cellStyle name="SAPBEXHLevel2X 2 5 10" xfId="34746"/>
    <cellStyle name="SAPBEXHLevel2X 2 5 11" xfId="34747"/>
    <cellStyle name="SAPBEXHLevel2X 2 5 2" xfId="34748"/>
    <cellStyle name="SAPBEXHLevel2X 2 5 2 2" xfId="34749"/>
    <cellStyle name="SAPBEXHLevel2X 2 5 2 2 2" xfId="34750"/>
    <cellStyle name="SAPBEXHLevel2X 2 5 2 2 2 2" xfId="34751"/>
    <cellStyle name="SAPBEXHLevel2X 2 5 2 2 3" xfId="34752"/>
    <cellStyle name="SAPBEXHLevel2X 2 5 2 3" xfId="34753"/>
    <cellStyle name="SAPBEXHLevel2X 2 5 2 3 2" xfId="34754"/>
    <cellStyle name="SAPBEXHLevel2X 2 5 2 4" xfId="34755"/>
    <cellStyle name="SAPBEXHLevel2X 2 5 2 4 2" xfId="34756"/>
    <cellStyle name="SAPBEXHLevel2X 2 5 2 5" xfId="34757"/>
    <cellStyle name="SAPBEXHLevel2X 2 5 2 5 2" xfId="34758"/>
    <cellStyle name="SAPBEXHLevel2X 2 5 2 6" xfId="34759"/>
    <cellStyle name="SAPBEXHLevel2X 2 5 3" xfId="34760"/>
    <cellStyle name="SAPBEXHLevel2X 2 5 3 2" xfId="34761"/>
    <cellStyle name="SAPBEXHLevel2X 2 5 3 2 2" xfId="34762"/>
    <cellStyle name="SAPBEXHLevel2X 2 5 3 2 2 2" xfId="34763"/>
    <cellStyle name="SAPBEXHLevel2X 2 5 3 2 3" xfId="34764"/>
    <cellStyle name="SAPBEXHLevel2X 2 5 3 3" xfId="34765"/>
    <cellStyle name="SAPBEXHLevel2X 2 5 3 3 2" xfId="34766"/>
    <cellStyle name="SAPBEXHLevel2X 2 5 3 4" xfId="34767"/>
    <cellStyle name="SAPBEXHLevel2X 2 5 3 4 2" xfId="34768"/>
    <cellStyle name="SAPBEXHLevel2X 2 5 3 5" xfId="34769"/>
    <cellStyle name="SAPBEXHLevel2X 2 5 3 5 2" xfId="34770"/>
    <cellStyle name="SAPBEXHLevel2X 2 5 3 6" xfId="34771"/>
    <cellStyle name="SAPBEXHLevel2X 2 5 3 7" xfId="34772"/>
    <cellStyle name="SAPBEXHLevel2X 2 5 3 8" xfId="34773"/>
    <cellStyle name="SAPBEXHLevel2X 2 5 4" xfId="34774"/>
    <cellStyle name="SAPBEXHLevel2X 2 5 4 2" xfId="34775"/>
    <cellStyle name="SAPBEXHLevel2X 2 5 4 2 2" xfId="34776"/>
    <cellStyle name="SAPBEXHLevel2X 2 5 4 3" xfId="34777"/>
    <cellStyle name="SAPBEXHLevel2X 2 5 4 4" xfId="34778"/>
    <cellStyle name="SAPBEXHLevel2X 2 5 4 5" xfId="34779"/>
    <cellStyle name="SAPBEXHLevel2X 2 5 5" xfId="34780"/>
    <cellStyle name="SAPBEXHLevel2X 2 5 5 2" xfId="34781"/>
    <cellStyle name="SAPBEXHLevel2X 2 5 5 2 2" xfId="34782"/>
    <cellStyle name="SAPBEXHLevel2X 2 5 5 3" xfId="34783"/>
    <cellStyle name="SAPBEXHLevel2X 2 5 5 4" xfId="34784"/>
    <cellStyle name="SAPBEXHLevel2X 2 5 5 5" xfId="34785"/>
    <cellStyle name="SAPBEXHLevel2X 2 5 6" xfId="34786"/>
    <cellStyle name="SAPBEXHLevel2X 2 5 6 2" xfId="34787"/>
    <cellStyle name="SAPBEXHLevel2X 2 5 6 2 2" xfId="34788"/>
    <cellStyle name="SAPBEXHLevel2X 2 5 6 3" xfId="34789"/>
    <cellStyle name="SAPBEXHLevel2X 2 5 6 4" xfId="34790"/>
    <cellStyle name="SAPBEXHLevel2X 2 5 6 5" xfId="34791"/>
    <cellStyle name="SAPBEXHLevel2X 2 5 7" xfId="34792"/>
    <cellStyle name="SAPBEXHLevel2X 2 5 7 2" xfId="34793"/>
    <cellStyle name="SAPBEXHLevel2X 2 5 7 3" xfId="34794"/>
    <cellStyle name="SAPBEXHLevel2X 2 5 7 4" xfId="34795"/>
    <cellStyle name="SAPBEXHLevel2X 2 5 8" xfId="34796"/>
    <cellStyle name="SAPBEXHLevel2X 2 5 8 2" xfId="34797"/>
    <cellStyle name="SAPBEXHLevel2X 2 5 8 3" xfId="34798"/>
    <cellStyle name="SAPBEXHLevel2X 2 5 8 4" xfId="34799"/>
    <cellStyle name="SAPBEXHLevel2X 2 5 9" xfId="34800"/>
    <cellStyle name="SAPBEXHLevel2X 2 5 9 2" xfId="34801"/>
    <cellStyle name="SAPBEXHLevel2X 2 6" xfId="34802"/>
    <cellStyle name="SAPBEXHLevel2X 2 6 10" xfId="34803"/>
    <cellStyle name="SAPBEXHLevel2X 2 6 11" xfId="34804"/>
    <cellStyle name="SAPBEXHLevel2X 2 6 2" xfId="34805"/>
    <cellStyle name="SAPBEXHLevel2X 2 6 2 2" xfId="34806"/>
    <cellStyle name="SAPBEXHLevel2X 2 6 2 2 2" xfId="34807"/>
    <cellStyle name="SAPBEXHLevel2X 2 6 2 2 2 2" xfId="34808"/>
    <cellStyle name="SAPBEXHLevel2X 2 6 2 2 3" xfId="34809"/>
    <cellStyle name="SAPBEXHLevel2X 2 6 2 3" xfId="34810"/>
    <cellStyle name="SAPBEXHLevel2X 2 6 2 3 2" xfId="34811"/>
    <cellStyle name="SAPBEXHLevel2X 2 6 2 4" xfId="34812"/>
    <cellStyle name="SAPBEXHLevel2X 2 6 2 4 2" xfId="34813"/>
    <cellStyle name="SAPBEXHLevel2X 2 6 2 5" xfId="34814"/>
    <cellStyle name="SAPBEXHLevel2X 2 6 2 5 2" xfId="34815"/>
    <cellStyle name="SAPBEXHLevel2X 2 6 2 6" xfId="34816"/>
    <cellStyle name="SAPBEXHLevel2X 2 6 3" xfId="34817"/>
    <cellStyle name="SAPBEXHLevel2X 2 6 3 2" xfId="34818"/>
    <cellStyle name="SAPBEXHLevel2X 2 6 3 2 2" xfId="34819"/>
    <cellStyle name="SAPBEXHLevel2X 2 6 3 2 2 2" xfId="34820"/>
    <cellStyle name="SAPBEXHLevel2X 2 6 3 2 3" xfId="34821"/>
    <cellStyle name="SAPBEXHLevel2X 2 6 3 3" xfId="34822"/>
    <cellStyle name="SAPBEXHLevel2X 2 6 3 3 2" xfId="34823"/>
    <cellStyle name="SAPBEXHLevel2X 2 6 3 4" xfId="34824"/>
    <cellStyle name="SAPBEXHLevel2X 2 6 3 4 2" xfId="34825"/>
    <cellStyle name="SAPBEXHLevel2X 2 6 3 5" xfId="34826"/>
    <cellStyle name="SAPBEXHLevel2X 2 6 3 5 2" xfId="34827"/>
    <cellStyle name="SAPBEXHLevel2X 2 6 3 6" xfId="34828"/>
    <cellStyle name="SAPBEXHLevel2X 2 6 3 7" xfId="34829"/>
    <cellStyle name="SAPBEXHLevel2X 2 6 3 8" xfId="34830"/>
    <cellStyle name="SAPBEXHLevel2X 2 6 4" xfId="34831"/>
    <cellStyle name="SAPBEXHLevel2X 2 6 4 2" xfId="34832"/>
    <cellStyle name="SAPBEXHLevel2X 2 6 4 2 2" xfId="34833"/>
    <cellStyle name="SAPBEXHLevel2X 2 6 4 3" xfId="34834"/>
    <cellStyle name="SAPBEXHLevel2X 2 6 4 4" xfId="34835"/>
    <cellStyle name="SAPBEXHLevel2X 2 6 4 5" xfId="34836"/>
    <cellStyle name="SAPBEXHLevel2X 2 6 5" xfId="34837"/>
    <cellStyle name="SAPBEXHLevel2X 2 6 5 2" xfId="34838"/>
    <cellStyle name="SAPBEXHLevel2X 2 6 5 2 2" xfId="34839"/>
    <cellStyle name="SAPBEXHLevel2X 2 6 5 3" xfId="34840"/>
    <cellStyle name="SAPBEXHLevel2X 2 6 5 4" xfId="34841"/>
    <cellStyle name="SAPBEXHLevel2X 2 6 5 5" xfId="34842"/>
    <cellStyle name="SAPBEXHLevel2X 2 6 6" xfId="34843"/>
    <cellStyle name="SAPBEXHLevel2X 2 6 6 2" xfId="34844"/>
    <cellStyle name="SAPBEXHLevel2X 2 6 6 2 2" xfId="34845"/>
    <cellStyle name="SAPBEXHLevel2X 2 6 6 3" xfId="34846"/>
    <cellStyle name="SAPBEXHLevel2X 2 6 6 4" xfId="34847"/>
    <cellStyle name="SAPBEXHLevel2X 2 6 6 5" xfId="34848"/>
    <cellStyle name="SAPBEXHLevel2X 2 6 7" xfId="34849"/>
    <cellStyle name="SAPBEXHLevel2X 2 6 7 2" xfId="34850"/>
    <cellStyle name="SAPBEXHLevel2X 2 6 7 3" xfId="34851"/>
    <cellStyle name="SAPBEXHLevel2X 2 6 7 4" xfId="34852"/>
    <cellStyle name="SAPBEXHLevel2X 2 6 8" xfId="34853"/>
    <cellStyle name="SAPBEXHLevel2X 2 6 8 2" xfId="34854"/>
    <cellStyle name="SAPBEXHLevel2X 2 6 8 3" xfId="34855"/>
    <cellStyle name="SAPBEXHLevel2X 2 6 8 4" xfId="34856"/>
    <cellStyle name="SAPBEXHLevel2X 2 6 9" xfId="34857"/>
    <cellStyle name="SAPBEXHLevel2X 2 6 9 2" xfId="34858"/>
    <cellStyle name="SAPBEXHLevel2X 2 7" xfId="34859"/>
    <cellStyle name="SAPBEXHLevel2X 2 7 10" xfId="34860"/>
    <cellStyle name="SAPBEXHLevel2X 2 7 11" xfId="34861"/>
    <cellStyle name="SAPBEXHLevel2X 2 7 2" xfId="34862"/>
    <cellStyle name="SAPBEXHLevel2X 2 7 2 2" xfId="34863"/>
    <cellStyle name="SAPBEXHLevel2X 2 7 2 2 2" xfId="34864"/>
    <cellStyle name="SAPBEXHLevel2X 2 7 2 2 2 2" xfId="34865"/>
    <cellStyle name="SAPBEXHLevel2X 2 7 2 2 3" xfId="34866"/>
    <cellStyle name="SAPBEXHLevel2X 2 7 2 3" xfId="34867"/>
    <cellStyle name="SAPBEXHLevel2X 2 7 2 3 2" xfId="34868"/>
    <cellStyle name="SAPBEXHLevel2X 2 7 2 4" xfId="34869"/>
    <cellStyle name="SAPBEXHLevel2X 2 7 2 4 2" xfId="34870"/>
    <cellStyle name="SAPBEXHLevel2X 2 7 2 5" xfId="34871"/>
    <cellStyle name="SAPBEXHLevel2X 2 7 2 5 2" xfId="34872"/>
    <cellStyle name="SAPBEXHLevel2X 2 7 2 6" xfId="34873"/>
    <cellStyle name="SAPBEXHLevel2X 2 7 3" xfId="34874"/>
    <cellStyle name="SAPBEXHLevel2X 2 7 3 2" xfId="34875"/>
    <cellStyle name="SAPBEXHLevel2X 2 7 3 2 2" xfId="34876"/>
    <cellStyle name="SAPBEXHLevel2X 2 7 3 2 2 2" xfId="34877"/>
    <cellStyle name="SAPBEXHLevel2X 2 7 3 2 3" xfId="34878"/>
    <cellStyle name="SAPBEXHLevel2X 2 7 3 3" xfId="34879"/>
    <cellStyle name="SAPBEXHLevel2X 2 7 3 3 2" xfId="34880"/>
    <cellStyle name="SAPBEXHLevel2X 2 7 3 4" xfId="34881"/>
    <cellStyle name="SAPBEXHLevel2X 2 7 3 4 2" xfId="34882"/>
    <cellStyle name="SAPBEXHLevel2X 2 7 3 5" xfId="34883"/>
    <cellStyle name="SAPBEXHLevel2X 2 7 3 5 2" xfId="34884"/>
    <cellStyle name="SAPBEXHLevel2X 2 7 3 6" xfId="34885"/>
    <cellStyle name="SAPBEXHLevel2X 2 7 3 7" xfId="34886"/>
    <cellStyle name="SAPBEXHLevel2X 2 7 3 8" xfId="34887"/>
    <cellStyle name="SAPBEXHLevel2X 2 7 4" xfId="34888"/>
    <cellStyle name="SAPBEXHLevel2X 2 7 4 2" xfId="34889"/>
    <cellStyle name="SAPBEXHLevel2X 2 7 4 2 2" xfId="34890"/>
    <cellStyle name="SAPBEXHLevel2X 2 7 4 3" xfId="34891"/>
    <cellStyle name="SAPBEXHLevel2X 2 7 4 4" xfId="34892"/>
    <cellStyle name="SAPBEXHLevel2X 2 7 4 5" xfId="34893"/>
    <cellStyle name="SAPBEXHLevel2X 2 7 5" xfId="34894"/>
    <cellStyle name="SAPBEXHLevel2X 2 7 5 2" xfId="34895"/>
    <cellStyle name="SAPBEXHLevel2X 2 7 5 2 2" xfId="34896"/>
    <cellStyle name="SAPBEXHLevel2X 2 7 5 3" xfId="34897"/>
    <cellStyle name="SAPBEXHLevel2X 2 7 5 4" xfId="34898"/>
    <cellStyle name="SAPBEXHLevel2X 2 7 5 5" xfId="34899"/>
    <cellStyle name="SAPBEXHLevel2X 2 7 6" xfId="34900"/>
    <cellStyle name="SAPBEXHLevel2X 2 7 6 2" xfId="34901"/>
    <cellStyle name="SAPBEXHLevel2X 2 7 6 2 2" xfId="34902"/>
    <cellStyle name="SAPBEXHLevel2X 2 7 6 3" xfId="34903"/>
    <cellStyle name="SAPBEXHLevel2X 2 7 6 4" xfId="34904"/>
    <cellStyle name="SAPBEXHLevel2X 2 7 6 5" xfId="34905"/>
    <cellStyle name="SAPBEXHLevel2X 2 7 7" xfId="34906"/>
    <cellStyle name="SAPBEXHLevel2X 2 7 7 2" xfId="34907"/>
    <cellStyle name="SAPBEXHLevel2X 2 7 7 3" xfId="34908"/>
    <cellStyle name="SAPBEXHLevel2X 2 7 7 4" xfId="34909"/>
    <cellStyle name="SAPBEXHLevel2X 2 7 8" xfId="34910"/>
    <cellStyle name="SAPBEXHLevel2X 2 7 8 2" xfId="34911"/>
    <cellStyle name="SAPBEXHLevel2X 2 7 8 3" xfId="34912"/>
    <cellStyle name="SAPBEXHLevel2X 2 7 8 4" xfId="34913"/>
    <cellStyle name="SAPBEXHLevel2X 2 7 9" xfId="34914"/>
    <cellStyle name="SAPBEXHLevel2X 2 7 9 2" xfId="34915"/>
    <cellStyle name="SAPBEXHLevel2X 2 8" xfId="34916"/>
    <cellStyle name="SAPBEXHLevel2X 2 8 10" xfId="34917"/>
    <cellStyle name="SAPBEXHLevel2X 2 8 11" xfId="34918"/>
    <cellStyle name="SAPBEXHLevel2X 2 8 2" xfId="34919"/>
    <cellStyle name="SAPBEXHLevel2X 2 8 2 2" xfId="34920"/>
    <cellStyle name="SAPBEXHLevel2X 2 8 2 2 2" xfId="34921"/>
    <cellStyle name="SAPBEXHLevel2X 2 8 2 2 2 2" xfId="34922"/>
    <cellStyle name="SAPBEXHLevel2X 2 8 2 2 3" xfId="34923"/>
    <cellStyle name="SAPBEXHLevel2X 2 8 2 3" xfId="34924"/>
    <cellStyle name="SAPBEXHLevel2X 2 8 2 3 2" xfId="34925"/>
    <cellStyle name="SAPBEXHLevel2X 2 8 2 4" xfId="34926"/>
    <cellStyle name="SAPBEXHLevel2X 2 8 2 4 2" xfId="34927"/>
    <cellStyle name="SAPBEXHLevel2X 2 8 2 5" xfId="34928"/>
    <cellStyle name="SAPBEXHLevel2X 2 8 2 5 2" xfId="34929"/>
    <cellStyle name="SAPBEXHLevel2X 2 8 2 6" xfId="34930"/>
    <cellStyle name="SAPBEXHLevel2X 2 8 3" xfId="34931"/>
    <cellStyle name="SAPBEXHLevel2X 2 8 3 2" xfId="34932"/>
    <cellStyle name="SAPBEXHLevel2X 2 8 3 2 2" xfId="34933"/>
    <cellStyle name="SAPBEXHLevel2X 2 8 3 2 2 2" xfId="34934"/>
    <cellStyle name="SAPBEXHLevel2X 2 8 3 2 3" xfId="34935"/>
    <cellStyle name="SAPBEXHLevel2X 2 8 3 3" xfId="34936"/>
    <cellStyle name="SAPBEXHLevel2X 2 8 3 3 2" xfId="34937"/>
    <cellStyle name="SAPBEXHLevel2X 2 8 3 4" xfId="34938"/>
    <cellStyle name="SAPBEXHLevel2X 2 8 3 4 2" xfId="34939"/>
    <cellStyle name="SAPBEXHLevel2X 2 8 3 5" xfId="34940"/>
    <cellStyle name="SAPBEXHLevel2X 2 8 3 5 2" xfId="34941"/>
    <cellStyle name="SAPBEXHLevel2X 2 8 3 6" xfId="34942"/>
    <cellStyle name="SAPBEXHLevel2X 2 8 3 7" xfId="34943"/>
    <cellStyle name="SAPBEXHLevel2X 2 8 3 8" xfId="34944"/>
    <cellStyle name="SAPBEXHLevel2X 2 8 4" xfId="34945"/>
    <cellStyle name="SAPBEXHLevel2X 2 8 4 2" xfId="34946"/>
    <cellStyle name="SAPBEXHLevel2X 2 8 4 2 2" xfId="34947"/>
    <cellStyle name="SAPBEXHLevel2X 2 8 4 3" xfId="34948"/>
    <cellStyle name="SAPBEXHLevel2X 2 8 4 4" xfId="34949"/>
    <cellStyle name="SAPBEXHLevel2X 2 8 4 5" xfId="34950"/>
    <cellStyle name="SAPBEXHLevel2X 2 8 5" xfId="34951"/>
    <cellStyle name="SAPBEXHLevel2X 2 8 5 2" xfId="34952"/>
    <cellStyle name="SAPBEXHLevel2X 2 8 5 2 2" xfId="34953"/>
    <cellStyle name="SAPBEXHLevel2X 2 8 5 3" xfId="34954"/>
    <cellStyle name="SAPBEXHLevel2X 2 8 5 4" xfId="34955"/>
    <cellStyle name="SAPBEXHLevel2X 2 8 5 5" xfId="34956"/>
    <cellStyle name="SAPBEXHLevel2X 2 8 6" xfId="34957"/>
    <cellStyle name="SAPBEXHLevel2X 2 8 6 2" xfId="34958"/>
    <cellStyle name="SAPBEXHLevel2X 2 8 6 2 2" xfId="34959"/>
    <cellStyle name="SAPBEXHLevel2X 2 8 6 3" xfId="34960"/>
    <cellStyle name="SAPBEXHLevel2X 2 8 6 4" xfId="34961"/>
    <cellStyle name="SAPBEXHLevel2X 2 8 6 5" xfId="34962"/>
    <cellStyle name="SAPBEXHLevel2X 2 8 7" xfId="34963"/>
    <cellStyle name="SAPBEXHLevel2X 2 8 7 2" xfId="34964"/>
    <cellStyle name="SAPBEXHLevel2X 2 8 7 3" xfId="34965"/>
    <cellStyle name="SAPBEXHLevel2X 2 8 7 4" xfId="34966"/>
    <cellStyle name="SAPBEXHLevel2X 2 8 8" xfId="34967"/>
    <cellStyle name="SAPBEXHLevel2X 2 8 8 2" xfId="34968"/>
    <cellStyle name="SAPBEXHLevel2X 2 8 8 3" xfId="34969"/>
    <cellStyle name="SAPBEXHLevel2X 2 8 8 4" xfId="34970"/>
    <cellStyle name="SAPBEXHLevel2X 2 8 9" xfId="34971"/>
    <cellStyle name="SAPBEXHLevel2X 2 8 9 2" xfId="34972"/>
    <cellStyle name="SAPBEXHLevel2X 2 9" xfId="34973"/>
    <cellStyle name="SAPBEXHLevel2X 2 9 10" xfId="34974"/>
    <cellStyle name="SAPBEXHLevel2X 2 9 11" xfId="34975"/>
    <cellStyle name="SAPBEXHLevel2X 2 9 2" xfId="34976"/>
    <cellStyle name="SAPBEXHLevel2X 2 9 2 2" xfId="34977"/>
    <cellStyle name="SAPBEXHLevel2X 2 9 2 2 2" xfId="34978"/>
    <cellStyle name="SAPBEXHLevel2X 2 9 2 2 2 2" xfId="34979"/>
    <cellStyle name="SAPBEXHLevel2X 2 9 2 2 3" xfId="34980"/>
    <cellStyle name="SAPBEXHLevel2X 2 9 2 3" xfId="34981"/>
    <cellStyle name="SAPBEXHLevel2X 2 9 2 3 2" xfId="34982"/>
    <cellStyle name="SAPBEXHLevel2X 2 9 2 4" xfId="34983"/>
    <cellStyle name="SAPBEXHLevel2X 2 9 2 4 2" xfId="34984"/>
    <cellStyle name="SAPBEXHLevel2X 2 9 2 5" xfId="34985"/>
    <cellStyle name="SAPBEXHLevel2X 2 9 2 5 2" xfId="34986"/>
    <cellStyle name="SAPBEXHLevel2X 2 9 2 6" xfId="34987"/>
    <cellStyle name="SAPBEXHLevel2X 2 9 3" xfId="34988"/>
    <cellStyle name="SAPBEXHLevel2X 2 9 3 2" xfId="34989"/>
    <cellStyle name="SAPBEXHLevel2X 2 9 3 2 2" xfId="34990"/>
    <cellStyle name="SAPBEXHLevel2X 2 9 3 2 2 2" xfId="34991"/>
    <cellStyle name="SAPBEXHLevel2X 2 9 3 2 3" xfId="34992"/>
    <cellStyle name="SAPBEXHLevel2X 2 9 3 3" xfId="34993"/>
    <cellStyle name="SAPBEXHLevel2X 2 9 3 3 2" xfId="34994"/>
    <cellStyle name="SAPBEXHLevel2X 2 9 3 4" xfId="34995"/>
    <cellStyle name="SAPBEXHLevel2X 2 9 3 4 2" xfId="34996"/>
    <cellStyle name="SAPBEXHLevel2X 2 9 3 5" xfId="34997"/>
    <cellStyle name="SAPBEXHLevel2X 2 9 3 5 2" xfId="34998"/>
    <cellStyle name="SAPBEXHLevel2X 2 9 3 6" xfId="34999"/>
    <cellStyle name="SAPBEXHLevel2X 2 9 3 7" xfId="35000"/>
    <cellStyle name="SAPBEXHLevel2X 2 9 3 8" xfId="35001"/>
    <cellStyle name="SAPBEXHLevel2X 2 9 4" xfId="35002"/>
    <cellStyle name="SAPBEXHLevel2X 2 9 4 2" xfId="35003"/>
    <cellStyle name="SAPBEXHLevel2X 2 9 4 2 2" xfId="35004"/>
    <cellStyle name="SAPBEXHLevel2X 2 9 4 3" xfId="35005"/>
    <cellStyle name="SAPBEXHLevel2X 2 9 4 4" xfId="35006"/>
    <cellStyle name="SAPBEXHLevel2X 2 9 4 5" xfId="35007"/>
    <cellStyle name="SAPBEXHLevel2X 2 9 5" xfId="35008"/>
    <cellStyle name="SAPBEXHLevel2X 2 9 5 2" xfId="35009"/>
    <cellStyle name="SAPBEXHLevel2X 2 9 5 2 2" xfId="35010"/>
    <cellStyle name="SAPBEXHLevel2X 2 9 5 3" xfId="35011"/>
    <cellStyle name="SAPBEXHLevel2X 2 9 5 4" xfId="35012"/>
    <cellStyle name="SAPBEXHLevel2X 2 9 5 5" xfId="35013"/>
    <cellStyle name="SAPBEXHLevel2X 2 9 6" xfId="35014"/>
    <cellStyle name="SAPBEXHLevel2X 2 9 6 2" xfId="35015"/>
    <cellStyle name="SAPBEXHLevel2X 2 9 6 2 2" xfId="35016"/>
    <cellStyle name="SAPBEXHLevel2X 2 9 6 3" xfId="35017"/>
    <cellStyle name="SAPBEXHLevel2X 2 9 6 4" xfId="35018"/>
    <cellStyle name="SAPBEXHLevel2X 2 9 6 5" xfId="35019"/>
    <cellStyle name="SAPBEXHLevel2X 2 9 7" xfId="35020"/>
    <cellStyle name="SAPBEXHLevel2X 2 9 7 2" xfId="35021"/>
    <cellStyle name="SAPBEXHLevel2X 2 9 7 3" xfId="35022"/>
    <cellStyle name="SAPBEXHLevel2X 2 9 7 4" xfId="35023"/>
    <cellStyle name="SAPBEXHLevel2X 2 9 8" xfId="35024"/>
    <cellStyle name="SAPBEXHLevel2X 2 9 8 2" xfId="35025"/>
    <cellStyle name="SAPBEXHLevel2X 2 9 8 3" xfId="35026"/>
    <cellStyle name="SAPBEXHLevel2X 2 9 8 4" xfId="35027"/>
    <cellStyle name="SAPBEXHLevel2X 2 9 9" xfId="35028"/>
    <cellStyle name="SAPBEXHLevel2X 2 9 9 2" xfId="35029"/>
    <cellStyle name="SAPBEXHLevel2X 2_20120313_final_participating_bonds_mar2012_interest_calc" xfId="35030"/>
    <cellStyle name="SAPBEXHLevel2X 20" xfId="35031"/>
    <cellStyle name="SAPBEXHLevel2X 3" xfId="35032"/>
    <cellStyle name="SAPBEXHLevel2X 3 10" xfId="35033"/>
    <cellStyle name="SAPBEXHLevel2X 3 10 2" xfId="35034"/>
    <cellStyle name="SAPBEXHLevel2X 3 11" xfId="35035"/>
    <cellStyle name="SAPBEXHLevel2X 3 12" xfId="35036"/>
    <cellStyle name="SAPBEXHLevel2X 3 2" xfId="35037"/>
    <cellStyle name="SAPBEXHLevel2X 3 2 2" xfId="35038"/>
    <cellStyle name="SAPBEXHLevel2X 3 2 2 2" xfId="35039"/>
    <cellStyle name="SAPBEXHLevel2X 3 2 2 2 2" xfId="35040"/>
    <cellStyle name="SAPBEXHLevel2X 3 2 2 3" xfId="35041"/>
    <cellStyle name="SAPBEXHLevel2X 3 2 3" xfId="35042"/>
    <cellStyle name="SAPBEXHLevel2X 3 2 3 2" xfId="35043"/>
    <cellStyle name="SAPBEXHLevel2X 3 2 4" xfId="35044"/>
    <cellStyle name="SAPBEXHLevel2X 3 2 4 2" xfId="35045"/>
    <cellStyle name="SAPBEXHLevel2X 3 2 5" xfId="35046"/>
    <cellStyle name="SAPBEXHLevel2X 3 2 5 2" xfId="35047"/>
    <cellStyle name="SAPBEXHLevel2X 3 2 6" xfId="35048"/>
    <cellStyle name="SAPBEXHLevel2X 3 3" xfId="35049"/>
    <cellStyle name="SAPBEXHLevel2X 3 3 2" xfId="35050"/>
    <cellStyle name="SAPBEXHLevel2X 3 3 2 2" xfId="35051"/>
    <cellStyle name="SAPBEXHLevel2X 3 3 2 2 2" xfId="35052"/>
    <cellStyle name="SAPBEXHLevel2X 3 3 2 3" xfId="35053"/>
    <cellStyle name="SAPBEXHLevel2X 3 3 3" xfId="35054"/>
    <cellStyle name="SAPBEXHLevel2X 3 3 3 2" xfId="35055"/>
    <cellStyle name="SAPBEXHLevel2X 3 3 4" xfId="35056"/>
    <cellStyle name="SAPBEXHLevel2X 3 3 4 2" xfId="35057"/>
    <cellStyle name="SAPBEXHLevel2X 3 3 5" xfId="35058"/>
    <cellStyle name="SAPBEXHLevel2X 3 3 5 2" xfId="35059"/>
    <cellStyle name="SAPBEXHLevel2X 3 3 6" xfId="35060"/>
    <cellStyle name="SAPBEXHLevel2X 3 3 7" xfId="35061"/>
    <cellStyle name="SAPBEXHLevel2X 3 3 8" xfId="35062"/>
    <cellStyle name="SAPBEXHLevel2X 3 4" xfId="35063"/>
    <cellStyle name="SAPBEXHLevel2X 3 4 2" xfId="35064"/>
    <cellStyle name="SAPBEXHLevel2X 3 4 2 2" xfId="35065"/>
    <cellStyle name="SAPBEXHLevel2X 3 4 2 2 2" xfId="35066"/>
    <cellStyle name="SAPBEXHLevel2X 3 4 2 3" xfId="35067"/>
    <cellStyle name="SAPBEXHLevel2X 3 4 3" xfId="35068"/>
    <cellStyle name="SAPBEXHLevel2X 3 4 3 2" xfId="35069"/>
    <cellStyle name="SAPBEXHLevel2X 3 4 4" xfId="35070"/>
    <cellStyle name="SAPBEXHLevel2X 3 4 4 2" xfId="35071"/>
    <cellStyle name="SAPBEXHLevel2X 3 4 5" xfId="35072"/>
    <cellStyle name="SAPBEXHLevel2X 3 4 5 2" xfId="35073"/>
    <cellStyle name="SAPBEXHLevel2X 3 4 6" xfId="35074"/>
    <cellStyle name="SAPBEXHLevel2X 3 4 7" xfId="35075"/>
    <cellStyle name="SAPBEXHLevel2X 3 4 8" xfId="35076"/>
    <cellStyle name="SAPBEXHLevel2X 3 5" xfId="35077"/>
    <cellStyle name="SAPBEXHLevel2X 3 5 2" xfId="35078"/>
    <cellStyle name="SAPBEXHLevel2X 3 5 2 2" xfId="35079"/>
    <cellStyle name="SAPBEXHLevel2X 3 5 3" xfId="35080"/>
    <cellStyle name="SAPBEXHLevel2X 3 5 4" xfId="35081"/>
    <cellStyle name="SAPBEXHLevel2X 3 5 5" xfId="35082"/>
    <cellStyle name="SAPBEXHLevel2X 3 6" xfId="35083"/>
    <cellStyle name="SAPBEXHLevel2X 3 6 2" xfId="35084"/>
    <cellStyle name="SAPBEXHLevel2X 3 6 2 2" xfId="35085"/>
    <cellStyle name="SAPBEXHLevel2X 3 6 3" xfId="35086"/>
    <cellStyle name="SAPBEXHLevel2X 3 6 4" xfId="35087"/>
    <cellStyle name="SAPBEXHLevel2X 3 6 5" xfId="35088"/>
    <cellStyle name="SAPBEXHLevel2X 3 7" xfId="35089"/>
    <cellStyle name="SAPBEXHLevel2X 3 7 2" xfId="35090"/>
    <cellStyle name="SAPBEXHLevel2X 3 7 2 2" xfId="35091"/>
    <cellStyle name="SAPBEXHLevel2X 3 7 3" xfId="35092"/>
    <cellStyle name="SAPBEXHLevel2X 3 7 4" xfId="35093"/>
    <cellStyle name="SAPBEXHLevel2X 3 7 5" xfId="35094"/>
    <cellStyle name="SAPBEXHLevel2X 3 8" xfId="35095"/>
    <cellStyle name="SAPBEXHLevel2X 3 8 2" xfId="35096"/>
    <cellStyle name="SAPBEXHLevel2X 3 8 3" xfId="35097"/>
    <cellStyle name="SAPBEXHLevel2X 3 8 4" xfId="35098"/>
    <cellStyle name="SAPBEXHLevel2X 3 9" xfId="35099"/>
    <cellStyle name="SAPBEXHLevel2X 3 9 2" xfId="35100"/>
    <cellStyle name="SAPBEXHLevel2X 4" xfId="35101"/>
    <cellStyle name="SAPBEXHLevel2X 4 10" xfId="35102"/>
    <cellStyle name="SAPBEXHLevel2X 4 11" xfId="35103"/>
    <cellStyle name="SAPBEXHLevel2X 4 2" xfId="35104"/>
    <cellStyle name="SAPBEXHLevel2X 4 2 2" xfId="35105"/>
    <cellStyle name="SAPBEXHLevel2X 4 2 2 2" xfId="35106"/>
    <cellStyle name="SAPBEXHLevel2X 4 2 2 2 2" xfId="35107"/>
    <cellStyle name="SAPBEXHLevel2X 4 2 2 3" xfId="35108"/>
    <cellStyle name="SAPBEXHLevel2X 4 2 3" xfId="35109"/>
    <cellStyle name="SAPBEXHLevel2X 4 2 3 2" xfId="35110"/>
    <cellStyle name="SAPBEXHLevel2X 4 2 4" xfId="35111"/>
    <cellStyle name="SAPBEXHLevel2X 4 2 4 2" xfId="35112"/>
    <cellStyle name="SAPBEXHLevel2X 4 2 5" xfId="35113"/>
    <cellStyle name="SAPBEXHLevel2X 4 2 5 2" xfId="35114"/>
    <cellStyle name="SAPBEXHLevel2X 4 2 6" xfId="35115"/>
    <cellStyle name="SAPBEXHLevel2X 4 3" xfId="35116"/>
    <cellStyle name="SAPBEXHLevel2X 4 3 2" xfId="35117"/>
    <cellStyle name="SAPBEXHLevel2X 4 3 2 2" xfId="35118"/>
    <cellStyle name="SAPBEXHLevel2X 4 3 2 2 2" xfId="35119"/>
    <cellStyle name="SAPBEXHLevel2X 4 3 2 3" xfId="35120"/>
    <cellStyle name="SAPBEXHLevel2X 4 3 3" xfId="35121"/>
    <cellStyle name="SAPBEXHLevel2X 4 3 3 2" xfId="35122"/>
    <cellStyle name="SAPBEXHLevel2X 4 3 4" xfId="35123"/>
    <cellStyle name="SAPBEXHLevel2X 4 3 4 2" xfId="35124"/>
    <cellStyle name="SAPBEXHLevel2X 4 3 5" xfId="35125"/>
    <cellStyle name="SAPBEXHLevel2X 4 3 5 2" xfId="35126"/>
    <cellStyle name="SAPBEXHLevel2X 4 3 6" xfId="35127"/>
    <cellStyle name="SAPBEXHLevel2X 4 3 7" xfId="35128"/>
    <cellStyle name="SAPBEXHLevel2X 4 3 8" xfId="35129"/>
    <cellStyle name="SAPBEXHLevel2X 4 4" xfId="35130"/>
    <cellStyle name="SAPBEXHLevel2X 4 4 2" xfId="35131"/>
    <cellStyle name="SAPBEXHLevel2X 4 4 2 2" xfId="35132"/>
    <cellStyle name="SAPBEXHLevel2X 4 4 3" xfId="35133"/>
    <cellStyle name="SAPBEXHLevel2X 4 4 4" xfId="35134"/>
    <cellStyle name="SAPBEXHLevel2X 4 4 5" xfId="35135"/>
    <cellStyle name="SAPBEXHLevel2X 4 5" xfId="35136"/>
    <cellStyle name="SAPBEXHLevel2X 4 5 2" xfId="35137"/>
    <cellStyle name="SAPBEXHLevel2X 4 5 2 2" xfId="35138"/>
    <cellStyle name="SAPBEXHLevel2X 4 5 3" xfId="35139"/>
    <cellStyle name="SAPBEXHLevel2X 4 5 4" xfId="35140"/>
    <cellStyle name="SAPBEXHLevel2X 4 5 5" xfId="35141"/>
    <cellStyle name="SAPBEXHLevel2X 4 6" xfId="35142"/>
    <cellStyle name="SAPBEXHLevel2X 4 6 2" xfId="35143"/>
    <cellStyle name="SAPBEXHLevel2X 4 6 2 2" xfId="35144"/>
    <cellStyle name="SAPBEXHLevel2X 4 6 3" xfId="35145"/>
    <cellStyle name="SAPBEXHLevel2X 4 6 4" xfId="35146"/>
    <cellStyle name="SAPBEXHLevel2X 4 6 5" xfId="35147"/>
    <cellStyle name="SAPBEXHLevel2X 4 7" xfId="35148"/>
    <cellStyle name="SAPBEXHLevel2X 4 7 2" xfId="35149"/>
    <cellStyle name="SAPBEXHLevel2X 4 7 3" xfId="35150"/>
    <cellStyle name="SAPBEXHLevel2X 4 7 4" xfId="35151"/>
    <cellStyle name="SAPBEXHLevel2X 4 8" xfId="35152"/>
    <cellStyle name="SAPBEXHLevel2X 4 8 2" xfId="35153"/>
    <cellStyle name="SAPBEXHLevel2X 4 8 3" xfId="35154"/>
    <cellStyle name="SAPBEXHLevel2X 4 8 4" xfId="35155"/>
    <cellStyle name="SAPBEXHLevel2X 4 9" xfId="35156"/>
    <cellStyle name="SAPBEXHLevel2X 4 9 2" xfId="35157"/>
    <cellStyle name="SAPBEXHLevel2X 5" xfId="35158"/>
    <cellStyle name="SAPBEXHLevel2X 5 10" xfId="35159"/>
    <cellStyle name="SAPBEXHLevel2X 5 11" xfId="35160"/>
    <cellStyle name="SAPBEXHLevel2X 5 2" xfId="35161"/>
    <cellStyle name="SAPBEXHLevel2X 5 2 2" xfId="35162"/>
    <cellStyle name="SAPBEXHLevel2X 5 2 2 2" xfId="35163"/>
    <cellStyle name="SAPBEXHLevel2X 5 2 2 2 2" xfId="35164"/>
    <cellStyle name="SAPBEXHLevel2X 5 2 2 3" xfId="35165"/>
    <cellStyle name="SAPBEXHLevel2X 5 2 3" xfId="35166"/>
    <cellStyle name="SAPBEXHLevel2X 5 2 3 2" xfId="35167"/>
    <cellStyle name="SAPBEXHLevel2X 5 2 4" xfId="35168"/>
    <cellStyle name="SAPBEXHLevel2X 5 2 4 2" xfId="35169"/>
    <cellStyle name="SAPBEXHLevel2X 5 2 5" xfId="35170"/>
    <cellStyle name="SAPBEXHLevel2X 5 2 5 2" xfId="35171"/>
    <cellStyle name="SAPBEXHLevel2X 5 2 6" xfId="35172"/>
    <cellStyle name="SAPBEXHLevel2X 5 3" xfId="35173"/>
    <cellStyle name="SAPBEXHLevel2X 5 3 2" xfId="35174"/>
    <cellStyle name="SAPBEXHLevel2X 5 3 2 2" xfId="35175"/>
    <cellStyle name="SAPBEXHLevel2X 5 3 2 2 2" xfId="35176"/>
    <cellStyle name="SAPBEXHLevel2X 5 3 2 3" xfId="35177"/>
    <cellStyle name="SAPBEXHLevel2X 5 3 3" xfId="35178"/>
    <cellStyle name="SAPBEXHLevel2X 5 3 3 2" xfId="35179"/>
    <cellStyle name="SAPBEXHLevel2X 5 3 4" xfId="35180"/>
    <cellStyle name="SAPBEXHLevel2X 5 3 4 2" xfId="35181"/>
    <cellStyle name="SAPBEXHLevel2X 5 3 5" xfId="35182"/>
    <cellStyle name="SAPBEXHLevel2X 5 3 5 2" xfId="35183"/>
    <cellStyle name="SAPBEXHLevel2X 5 3 6" xfId="35184"/>
    <cellStyle name="SAPBEXHLevel2X 5 3 7" xfId="35185"/>
    <cellStyle name="SAPBEXHLevel2X 5 3 8" xfId="35186"/>
    <cellStyle name="SAPBEXHLevel2X 5 4" xfId="35187"/>
    <cellStyle name="SAPBEXHLevel2X 5 4 2" xfId="35188"/>
    <cellStyle name="SAPBEXHLevel2X 5 4 2 2" xfId="35189"/>
    <cellStyle name="SAPBEXHLevel2X 5 4 3" xfId="35190"/>
    <cellStyle name="SAPBEXHLevel2X 5 4 4" xfId="35191"/>
    <cellStyle name="SAPBEXHLevel2X 5 4 5" xfId="35192"/>
    <cellStyle name="SAPBEXHLevel2X 5 5" xfId="35193"/>
    <cellStyle name="SAPBEXHLevel2X 5 5 2" xfId="35194"/>
    <cellStyle name="SAPBEXHLevel2X 5 5 2 2" xfId="35195"/>
    <cellStyle name="SAPBEXHLevel2X 5 5 3" xfId="35196"/>
    <cellStyle name="SAPBEXHLevel2X 5 5 4" xfId="35197"/>
    <cellStyle name="SAPBEXHLevel2X 5 5 5" xfId="35198"/>
    <cellStyle name="SAPBEXHLevel2X 5 6" xfId="35199"/>
    <cellStyle name="SAPBEXHLevel2X 5 6 2" xfId="35200"/>
    <cellStyle name="SAPBEXHLevel2X 5 6 2 2" xfId="35201"/>
    <cellStyle name="SAPBEXHLevel2X 5 6 3" xfId="35202"/>
    <cellStyle name="SAPBEXHLevel2X 5 6 4" xfId="35203"/>
    <cellStyle name="SAPBEXHLevel2X 5 6 5" xfId="35204"/>
    <cellStyle name="SAPBEXHLevel2X 5 7" xfId="35205"/>
    <cellStyle name="SAPBEXHLevel2X 5 7 2" xfId="35206"/>
    <cellStyle name="SAPBEXHLevel2X 5 7 3" xfId="35207"/>
    <cellStyle name="SAPBEXHLevel2X 5 7 4" xfId="35208"/>
    <cellStyle name="SAPBEXHLevel2X 5 8" xfId="35209"/>
    <cellStyle name="SAPBEXHLevel2X 5 8 2" xfId="35210"/>
    <cellStyle name="SAPBEXHLevel2X 5 8 3" xfId="35211"/>
    <cellStyle name="SAPBEXHLevel2X 5 8 4" xfId="35212"/>
    <cellStyle name="SAPBEXHLevel2X 5 9" xfId="35213"/>
    <cellStyle name="SAPBEXHLevel2X 5 9 2" xfId="35214"/>
    <cellStyle name="SAPBEXHLevel2X 6" xfId="35215"/>
    <cellStyle name="SAPBEXHLevel2X 6 10" xfId="35216"/>
    <cellStyle name="SAPBEXHLevel2X 6 11" xfId="35217"/>
    <cellStyle name="SAPBEXHLevel2X 6 2" xfId="35218"/>
    <cellStyle name="SAPBEXHLevel2X 6 2 2" xfId="35219"/>
    <cellStyle name="SAPBEXHLevel2X 6 2 2 2" xfId="35220"/>
    <cellStyle name="SAPBEXHLevel2X 6 2 2 2 2" xfId="35221"/>
    <cellStyle name="SAPBEXHLevel2X 6 2 2 3" xfId="35222"/>
    <cellStyle name="SAPBEXHLevel2X 6 2 3" xfId="35223"/>
    <cellStyle name="SAPBEXHLevel2X 6 2 3 2" xfId="35224"/>
    <cellStyle name="SAPBEXHLevel2X 6 2 4" xfId="35225"/>
    <cellStyle name="SAPBEXHLevel2X 6 2 4 2" xfId="35226"/>
    <cellStyle name="SAPBEXHLevel2X 6 2 5" xfId="35227"/>
    <cellStyle name="SAPBEXHLevel2X 6 2 5 2" xfId="35228"/>
    <cellStyle name="SAPBEXHLevel2X 6 2 6" xfId="35229"/>
    <cellStyle name="SAPBEXHLevel2X 6 3" xfId="35230"/>
    <cellStyle name="SAPBEXHLevel2X 6 3 2" xfId="35231"/>
    <cellStyle name="SAPBEXHLevel2X 6 3 2 2" xfId="35232"/>
    <cellStyle name="SAPBEXHLevel2X 6 3 2 2 2" xfId="35233"/>
    <cellStyle name="SAPBEXHLevel2X 6 3 2 3" xfId="35234"/>
    <cellStyle name="SAPBEXHLevel2X 6 3 3" xfId="35235"/>
    <cellStyle name="SAPBEXHLevel2X 6 3 3 2" xfId="35236"/>
    <cellStyle name="SAPBEXHLevel2X 6 3 4" xfId="35237"/>
    <cellStyle name="SAPBEXHLevel2X 6 3 4 2" xfId="35238"/>
    <cellStyle name="SAPBEXHLevel2X 6 3 5" xfId="35239"/>
    <cellStyle name="SAPBEXHLevel2X 6 3 5 2" xfId="35240"/>
    <cellStyle name="SAPBEXHLevel2X 6 3 6" xfId="35241"/>
    <cellStyle name="SAPBEXHLevel2X 6 3 7" xfId="35242"/>
    <cellStyle name="SAPBEXHLevel2X 6 3 8" xfId="35243"/>
    <cellStyle name="SAPBEXHLevel2X 6 4" xfId="35244"/>
    <cellStyle name="SAPBEXHLevel2X 6 4 2" xfId="35245"/>
    <cellStyle name="SAPBEXHLevel2X 6 4 2 2" xfId="35246"/>
    <cellStyle name="SAPBEXHLevel2X 6 4 3" xfId="35247"/>
    <cellStyle name="SAPBEXHLevel2X 6 4 4" xfId="35248"/>
    <cellStyle name="SAPBEXHLevel2X 6 4 5" xfId="35249"/>
    <cellStyle name="SAPBEXHLevel2X 6 5" xfId="35250"/>
    <cellStyle name="SAPBEXHLevel2X 6 5 2" xfId="35251"/>
    <cellStyle name="SAPBEXHLevel2X 6 5 2 2" xfId="35252"/>
    <cellStyle name="SAPBEXHLevel2X 6 5 3" xfId="35253"/>
    <cellStyle name="SAPBEXHLevel2X 6 5 4" xfId="35254"/>
    <cellStyle name="SAPBEXHLevel2X 6 5 5" xfId="35255"/>
    <cellStyle name="SAPBEXHLevel2X 6 6" xfId="35256"/>
    <cellStyle name="SAPBEXHLevel2X 6 6 2" xfId="35257"/>
    <cellStyle name="SAPBEXHLevel2X 6 6 2 2" xfId="35258"/>
    <cellStyle name="SAPBEXHLevel2X 6 6 3" xfId="35259"/>
    <cellStyle name="SAPBEXHLevel2X 6 6 4" xfId="35260"/>
    <cellStyle name="SAPBEXHLevel2X 6 6 5" xfId="35261"/>
    <cellStyle name="SAPBEXHLevel2X 6 7" xfId="35262"/>
    <cellStyle name="SAPBEXHLevel2X 6 7 2" xfId="35263"/>
    <cellStyle name="SAPBEXHLevel2X 6 7 3" xfId="35264"/>
    <cellStyle name="SAPBEXHLevel2X 6 7 4" xfId="35265"/>
    <cellStyle name="SAPBEXHLevel2X 6 8" xfId="35266"/>
    <cellStyle name="SAPBEXHLevel2X 6 8 2" xfId="35267"/>
    <cellStyle name="SAPBEXHLevel2X 6 8 3" xfId="35268"/>
    <cellStyle name="SAPBEXHLevel2X 6 8 4" xfId="35269"/>
    <cellStyle name="SAPBEXHLevel2X 6 9" xfId="35270"/>
    <cellStyle name="SAPBEXHLevel2X 6 9 2" xfId="35271"/>
    <cellStyle name="SAPBEXHLevel2X 7" xfId="35272"/>
    <cellStyle name="SAPBEXHLevel2X 7 10" xfId="35273"/>
    <cellStyle name="SAPBEXHLevel2X 7 11" xfId="35274"/>
    <cellStyle name="SAPBEXHLevel2X 7 2" xfId="35275"/>
    <cellStyle name="SAPBEXHLevel2X 7 2 2" xfId="35276"/>
    <cellStyle name="SAPBEXHLevel2X 7 2 2 2" xfId="35277"/>
    <cellStyle name="SAPBEXHLevel2X 7 2 2 2 2" xfId="35278"/>
    <cellStyle name="SAPBEXHLevel2X 7 2 2 3" xfId="35279"/>
    <cellStyle name="SAPBEXHLevel2X 7 2 3" xfId="35280"/>
    <cellStyle name="SAPBEXHLevel2X 7 2 3 2" xfId="35281"/>
    <cellStyle name="SAPBEXHLevel2X 7 2 4" xfId="35282"/>
    <cellStyle name="SAPBEXHLevel2X 7 2 4 2" xfId="35283"/>
    <cellStyle name="SAPBEXHLevel2X 7 2 5" xfId="35284"/>
    <cellStyle name="SAPBEXHLevel2X 7 2 5 2" xfId="35285"/>
    <cellStyle name="SAPBEXHLevel2X 7 2 6" xfId="35286"/>
    <cellStyle name="SAPBEXHLevel2X 7 3" xfId="35287"/>
    <cellStyle name="SAPBEXHLevel2X 7 3 2" xfId="35288"/>
    <cellStyle name="SAPBEXHLevel2X 7 3 2 2" xfId="35289"/>
    <cellStyle name="SAPBEXHLevel2X 7 3 2 2 2" xfId="35290"/>
    <cellStyle name="SAPBEXHLevel2X 7 3 2 3" xfId="35291"/>
    <cellStyle name="SAPBEXHLevel2X 7 3 3" xfId="35292"/>
    <cellStyle name="SAPBEXHLevel2X 7 3 3 2" xfId="35293"/>
    <cellStyle name="SAPBEXHLevel2X 7 3 4" xfId="35294"/>
    <cellStyle name="SAPBEXHLevel2X 7 3 4 2" xfId="35295"/>
    <cellStyle name="SAPBEXHLevel2X 7 3 5" xfId="35296"/>
    <cellStyle name="SAPBEXHLevel2X 7 3 5 2" xfId="35297"/>
    <cellStyle name="SAPBEXHLevel2X 7 3 6" xfId="35298"/>
    <cellStyle name="SAPBEXHLevel2X 7 3 7" xfId="35299"/>
    <cellStyle name="SAPBEXHLevel2X 7 3 8" xfId="35300"/>
    <cellStyle name="SAPBEXHLevel2X 7 4" xfId="35301"/>
    <cellStyle name="SAPBEXHLevel2X 7 4 2" xfId="35302"/>
    <cellStyle name="SAPBEXHLevel2X 7 4 2 2" xfId="35303"/>
    <cellStyle name="SAPBEXHLevel2X 7 4 3" xfId="35304"/>
    <cellStyle name="SAPBEXHLevel2X 7 4 4" xfId="35305"/>
    <cellStyle name="SAPBEXHLevel2X 7 4 5" xfId="35306"/>
    <cellStyle name="SAPBEXHLevel2X 7 5" xfId="35307"/>
    <cellStyle name="SAPBEXHLevel2X 7 5 2" xfId="35308"/>
    <cellStyle name="SAPBEXHLevel2X 7 5 2 2" xfId="35309"/>
    <cellStyle name="SAPBEXHLevel2X 7 5 3" xfId="35310"/>
    <cellStyle name="SAPBEXHLevel2X 7 5 4" xfId="35311"/>
    <cellStyle name="SAPBEXHLevel2X 7 5 5" xfId="35312"/>
    <cellStyle name="SAPBEXHLevel2X 7 6" xfId="35313"/>
    <cellStyle name="SAPBEXHLevel2X 7 6 2" xfId="35314"/>
    <cellStyle name="SAPBEXHLevel2X 7 6 2 2" xfId="35315"/>
    <cellStyle name="SAPBEXHLevel2X 7 6 3" xfId="35316"/>
    <cellStyle name="SAPBEXHLevel2X 7 6 4" xfId="35317"/>
    <cellStyle name="SAPBEXHLevel2X 7 6 5" xfId="35318"/>
    <cellStyle name="SAPBEXHLevel2X 7 7" xfId="35319"/>
    <cellStyle name="SAPBEXHLevel2X 7 7 2" xfId="35320"/>
    <cellStyle name="SAPBEXHLevel2X 7 7 3" xfId="35321"/>
    <cellStyle name="SAPBEXHLevel2X 7 7 4" xfId="35322"/>
    <cellStyle name="SAPBEXHLevel2X 7 8" xfId="35323"/>
    <cellStyle name="SAPBEXHLevel2X 7 8 2" xfId="35324"/>
    <cellStyle name="SAPBEXHLevel2X 7 8 3" xfId="35325"/>
    <cellStyle name="SAPBEXHLevel2X 7 8 4" xfId="35326"/>
    <cellStyle name="SAPBEXHLevel2X 7 9" xfId="35327"/>
    <cellStyle name="SAPBEXHLevel2X 7 9 2" xfId="35328"/>
    <cellStyle name="SAPBEXHLevel2X 8" xfId="35329"/>
    <cellStyle name="SAPBEXHLevel2X 8 10" xfId="35330"/>
    <cellStyle name="SAPBEXHLevel2X 8 11" xfId="35331"/>
    <cellStyle name="SAPBEXHLevel2X 8 2" xfId="35332"/>
    <cellStyle name="SAPBEXHLevel2X 8 2 2" xfId="35333"/>
    <cellStyle name="SAPBEXHLevel2X 8 2 2 2" xfId="35334"/>
    <cellStyle name="SAPBEXHLevel2X 8 2 2 2 2" xfId="35335"/>
    <cellStyle name="SAPBEXHLevel2X 8 2 2 3" xfId="35336"/>
    <cellStyle name="SAPBEXHLevel2X 8 2 3" xfId="35337"/>
    <cellStyle name="SAPBEXHLevel2X 8 2 3 2" xfId="35338"/>
    <cellStyle name="SAPBEXHLevel2X 8 2 4" xfId="35339"/>
    <cellStyle name="SAPBEXHLevel2X 8 2 4 2" xfId="35340"/>
    <cellStyle name="SAPBEXHLevel2X 8 2 5" xfId="35341"/>
    <cellStyle name="SAPBEXHLevel2X 8 2 5 2" xfId="35342"/>
    <cellStyle name="SAPBEXHLevel2X 8 2 6" xfId="35343"/>
    <cellStyle name="SAPBEXHLevel2X 8 3" xfId="35344"/>
    <cellStyle name="SAPBEXHLevel2X 8 3 2" xfId="35345"/>
    <cellStyle name="SAPBEXHLevel2X 8 3 2 2" xfId="35346"/>
    <cellStyle name="SAPBEXHLevel2X 8 3 2 2 2" xfId="35347"/>
    <cellStyle name="SAPBEXHLevel2X 8 3 2 3" xfId="35348"/>
    <cellStyle name="SAPBEXHLevel2X 8 3 3" xfId="35349"/>
    <cellStyle name="SAPBEXHLevel2X 8 3 3 2" xfId="35350"/>
    <cellStyle name="SAPBEXHLevel2X 8 3 4" xfId="35351"/>
    <cellStyle name="SAPBEXHLevel2X 8 3 4 2" xfId="35352"/>
    <cellStyle name="SAPBEXHLevel2X 8 3 5" xfId="35353"/>
    <cellStyle name="SAPBEXHLevel2X 8 3 5 2" xfId="35354"/>
    <cellStyle name="SAPBEXHLevel2X 8 3 6" xfId="35355"/>
    <cellStyle name="SAPBEXHLevel2X 8 3 7" xfId="35356"/>
    <cellStyle name="SAPBEXHLevel2X 8 3 8" xfId="35357"/>
    <cellStyle name="SAPBEXHLevel2X 8 4" xfId="35358"/>
    <cellStyle name="SAPBEXHLevel2X 8 4 2" xfId="35359"/>
    <cellStyle name="SAPBEXHLevel2X 8 4 2 2" xfId="35360"/>
    <cellStyle name="SAPBEXHLevel2X 8 4 3" xfId="35361"/>
    <cellStyle name="SAPBEXHLevel2X 8 4 4" xfId="35362"/>
    <cellStyle name="SAPBEXHLevel2X 8 4 5" xfId="35363"/>
    <cellStyle name="SAPBEXHLevel2X 8 5" xfId="35364"/>
    <cellStyle name="SAPBEXHLevel2X 8 5 2" xfId="35365"/>
    <cellStyle name="SAPBEXHLevel2X 8 5 2 2" xfId="35366"/>
    <cellStyle name="SAPBEXHLevel2X 8 5 3" xfId="35367"/>
    <cellStyle name="SAPBEXHLevel2X 8 5 4" xfId="35368"/>
    <cellStyle name="SAPBEXHLevel2X 8 5 5" xfId="35369"/>
    <cellStyle name="SAPBEXHLevel2X 8 6" xfId="35370"/>
    <cellStyle name="SAPBEXHLevel2X 8 6 2" xfId="35371"/>
    <cellStyle name="SAPBEXHLevel2X 8 6 2 2" xfId="35372"/>
    <cellStyle name="SAPBEXHLevel2X 8 6 3" xfId="35373"/>
    <cellStyle name="SAPBEXHLevel2X 8 6 4" xfId="35374"/>
    <cellStyle name="SAPBEXHLevel2X 8 6 5" xfId="35375"/>
    <cellStyle name="SAPBEXHLevel2X 8 7" xfId="35376"/>
    <cellStyle name="SAPBEXHLevel2X 8 7 2" xfId="35377"/>
    <cellStyle name="SAPBEXHLevel2X 8 7 3" xfId="35378"/>
    <cellStyle name="SAPBEXHLevel2X 8 7 4" xfId="35379"/>
    <cellStyle name="SAPBEXHLevel2X 8 8" xfId="35380"/>
    <cellStyle name="SAPBEXHLevel2X 8 8 2" xfId="35381"/>
    <cellStyle name="SAPBEXHLevel2X 8 8 3" xfId="35382"/>
    <cellStyle name="SAPBEXHLevel2X 8 8 4" xfId="35383"/>
    <cellStyle name="SAPBEXHLevel2X 8 9" xfId="35384"/>
    <cellStyle name="SAPBEXHLevel2X 8 9 2" xfId="35385"/>
    <cellStyle name="SAPBEXHLevel2X 9" xfId="35386"/>
    <cellStyle name="SAPBEXHLevel2X 9 2" xfId="35387"/>
    <cellStyle name="SAPBEXHLevel2X 9 2 2" xfId="35388"/>
    <cellStyle name="SAPBEXHLevel2X 9 2 2 2" xfId="35389"/>
    <cellStyle name="SAPBEXHLevel2X 9 2 3" xfId="35390"/>
    <cellStyle name="SAPBEXHLevel2X 9 3" xfId="35391"/>
    <cellStyle name="SAPBEXHLevel2X 9 3 2" xfId="35392"/>
    <cellStyle name="SAPBEXHLevel2X 9 4" xfId="35393"/>
    <cellStyle name="SAPBEXHLevel2X 9 4 2" xfId="35394"/>
    <cellStyle name="SAPBEXHLevel2X 9 5" xfId="35395"/>
    <cellStyle name="SAPBEXHLevel2X 9 5 2" xfId="35396"/>
    <cellStyle name="SAPBEXHLevel2X 9 6" xfId="35397"/>
    <cellStyle name="SAPBEXHLevel2X 9 7" xfId="35398"/>
    <cellStyle name="SAPBEXHLevel2X 9 8" xfId="35399"/>
    <cellStyle name="SAPBEXHLevel2X_2011-10-03 DSA EL with PSI Oct" xfId="35400"/>
    <cellStyle name="SAPBEXHLevel3" xfId="35401"/>
    <cellStyle name="SAPBEXHLevel3 10" xfId="35402"/>
    <cellStyle name="SAPBEXHLevel3 10 2" xfId="35403"/>
    <cellStyle name="SAPBEXHLevel3 10 2 2" xfId="35404"/>
    <cellStyle name="SAPBEXHLevel3 10 2 2 2" xfId="35405"/>
    <cellStyle name="SAPBEXHLevel3 10 2 3" xfId="35406"/>
    <cellStyle name="SAPBEXHLevel3 10 3" xfId="35407"/>
    <cellStyle name="SAPBEXHLevel3 10 3 2" xfId="35408"/>
    <cellStyle name="SAPBEXHLevel3 10 4" xfId="35409"/>
    <cellStyle name="SAPBEXHLevel3 10 4 2" xfId="35410"/>
    <cellStyle name="SAPBEXHLevel3 10 5" xfId="35411"/>
    <cellStyle name="SAPBEXHLevel3 10 5 2" xfId="35412"/>
    <cellStyle name="SAPBEXHLevel3 10 6" xfId="35413"/>
    <cellStyle name="SAPBEXHLevel3 10 7" xfId="35414"/>
    <cellStyle name="SAPBEXHLevel3 10 8" xfId="35415"/>
    <cellStyle name="SAPBEXHLevel3 11" xfId="35416"/>
    <cellStyle name="SAPBEXHLevel3 11 2" xfId="35417"/>
    <cellStyle name="SAPBEXHLevel3 11 2 2" xfId="35418"/>
    <cellStyle name="SAPBEXHLevel3 11 2 2 2" xfId="35419"/>
    <cellStyle name="SAPBEXHLevel3 11 2 3" xfId="35420"/>
    <cellStyle name="SAPBEXHLevel3 11 3" xfId="35421"/>
    <cellStyle name="SAPBEXHLevel3 11 3 2" xfId="35422"/>
    <cellStyle name="SAPBEXHLevel3 11 4" xfId="35423"/>
    <cellStyle name="SAPBEXHLevel3 11 4 2" xfId="35424"/>
    <cellStyle name="SAPBEXHLevel3 11 5" xfId="35425"/>
    <cellStyle name="SAPBEXHLevel3 11 5 2" xfId="35426"/>
    <cellStyle name="SAPBEXHLevel3 11 6" xfId="35427"/>
    <cellStyle name="SAPBEXHLevel3 11 7" xfId="35428"/>
    <cellStyle name="SAPBEXHLevel3 12" xfId="35429"/>
    <cellStyle name="SAPBEXHLevel3 12 2" xfId="35430"/>
    <cellStyle name="SAPBEXHLevel3 12 2 2" xfId="35431"/>
    <cellStyle name="SAPBEXHLevel3 12 3" xfId="35432"/>
    <cellStyle name="SAPBEXHLevel3 12 4" xfId="35433"/>
    <cellStyle name="SAPBEXHLevel3 13" xfId="35434"/>
    <cellStyle name="SAPBEXHLevel3 13 2" xfId="35435"/>
    <cellStyle name="SAPBEXHLevel3 13 2 2" xfId="35436"/>
    <cellStyle name="SAPBEXHLevel3 13 3" xfId="35437"/>
    <cellStyle name="SAPBEXHLevel3 13 4" xfId="35438"/>
    <cellStyle name="SAPBEXHLevel3 13 5" xfId="35439"/>
    <cellStyle name="SAPBEXHLevel3 14" xfId="35440"/>
    <cellStyle name="SAPBEXHLevel3 14 2" xfId="35441"/>
    <cellStyle name="SAPBEXHLevel3 14 2 2" xfId="35442"/>
    <cellStyle name="SAPBEXHLevel3 14 3" xfId="35443"/>
    <cellStyle name="SAPBEXHLevel3 14 4" xfId="35444"/>
    <cellStyle name="SAPBEXHLevel3 14 5" xfId="35445"/>
    <cellStyle name="SAPBEXHLevel3 15" xfId="35446"/>
    <cellStyle name="SAPBEXHLevel3 15 2" xfId="35447"/>
    <cellStyle name="SAPBEXHLevel3 15 3" xfId="35448"/>
    <cellStyle name="SAPBEXHLevel3 15 4" xfId="35449"/>
    <cellStyle name="SAPBEXHLevel3 16" xfId="35450"/>
    <cellStyle name="SAPBEXHLevel3 16 2" xfId="35451"/>
    <cellStyle name="SAPBEXHLevel3 17" xfId="35452"/>
    <cellStyle name="SAPBEXHLevel3 17 2" xfId="35453"/>
    <cellStyle name="SAPBEXHLevel3 18" xfId="35454"/>
    <cellStyle name="SAPBEXHLevel3 19" xfId="35455"/>
    <cellStyle name="SAPBEXHLevel3 2" xfId="35456"/>
    <cellStyle name="SAPBEXHLevel3 2 10" xfId="35457"/>
    <cellStyle name="SAPBEXHLevel3 2 10 10" xfId="35458"/>
    <cellStyle name="SAPBEXHLevel3 2 10 11" xfId="35459"/>
    <cellStyle name="SAPBEXHLevel3 2 10 2" xfId="35460"/>
    <cellStyle name="SAPBEXHLevel3 2 10 2 2" xfId="35461"/>
    <cellStyle name="SAPBEXHLevel3 2 10 2 2 2" xfId="35462"/>
    <cellStyle name="SAPBEXHLevel3 2 10 2 2 2 2" xfId="35463"/>
    <cellStyle name="SAPBEXHLevel3 2 10 2 2 3" xfId="35464"/>
    <cellStyle name="SAPBEXHLevel3 2 10 2 3" xfId="35465"/>
    <cellStyle name="SAPBEXHLevel3 2 10 2 3 2" xfId="35466"/>
    <cellStyle name="SAPBEXHLevel3 2 10 2 4" xfId="35467"/>
    <cellStyle name="SAPBEXHLevel3 2 10 2 4 2" xfId="35468"/>
    <cellStyle name="SAPBEXHLevel3 2 10 2 5" xfId="35469"/>
    <cellStyle name="SAPBEXHLevel3 2 10 2 5 2" xfId="35470"/>
    <cellStyle name="SAPBEXHLevel3 2 10 2 6" xfId="35471"/>
    <cellStyle name="SAPBEXHLevel3 2 10 3" xfId="35472"/>
    <cellStyle name="SAPBEXHLevel3 2 10 3 2" xfId="35473"/>
    <cellStyle name="SAPBEXHLevel3 2 10 3 2 2" xfId="35474"/>
    <cellStyle name="SAPBEXHLevel3 2 10 3 2 2 2" xfId="35475"/>
    <cellStyle name="SAPBEXHLevel3 2 10 3 2 3" xfId="35476"/>
    <cellStyle name="SAPBEXHLevel3 2 10 3 3" xfId="35477"/>
    <cellStyle name="SAPBEXHLevel3 2 10 3 3 2" xfId="35478"/>
    <cellStyle name="SAPBEXHLevel3 2 10 3 4" xfId="35479"/>
    <cellStyle name="SAPBEXHLevel3 2 10 3 4 2" xfId="35480"/>
    <cellStyle name="SAPBEXHLevel3 2 10 3 5" xfId="35481"/>
    <cellStyle name="SAPBEXHLevel3 2 10 3 5 2" xfId="35482"/>
    <cellStyle name="SAPBEXHLevel3 2 10 3 6" xfId="35483"/>
    <cellStyle name="SAPBEXHLevel3 2 10 3 7" xfId="35484"/>
    <cellStyle name="SAPBEXHLevel3 2 10 3 8" xfId="35485"/>
    <cellStyle name="SAPBEXHLevel3 2 10 4" xfId="35486"/>
    <cellStyle name="SAPBEXHLevel3 2 10 4 2" xfId="35487"/>
    <cellStyle name="SAPBEXHLevel3 2 10 4 2 2" xfId="35488"/>
    <cellStyle name="SAPBEXHLevel3 2 10 4 3" xfId="35489"/>
    <cellStyle name="SAPBEXHLevel3 2 10 4 4" xfId="35490"/>
    <cellStyle name="SAPBEXHLevel3 2 10 4 5" xfId="35491"/>
    <cellStyle name="SAPBEXHLevel3 2 10 5" xfId="35492"/>
    <cellStyle name="SAPBEXHLevel3 2 10 5 2" xfId="35493"/>
    <cellStyle name="SAPBEXHLevel3 2 10 5 2 2" xfId="35494"/>
    <cellStyle name="SAPBEXHLevel3 2 10 5 3" xfId="35495"/>
    <cellStyle name="SAPBEXHLevel3 2 10 5 4" xfId="35496"/>
    <cellStyle name="SAPBEXHLevel3 2 10 5 5" xfId="35497"/>
    <cellStyle name="SAPBEXHLevel3 2 10 6" xfId="35498"/>
    <cellStyle name="SAPBEXHLevel3 2 10 6 2" xfId="35499"/>
    <cellStyle name="SAPBEXHLevel3 2 10 6 2 2" xfId="35500"/>
    <cellStyle name="SAPBEXHLevel3 2 10 6 3" xfId="35501"/>
    <cellStyle name="SAPBEXHLevel3 2 10 6 4" xfId="35502"/>
    <cellStyle name="SAPBEXHLevel3 2 10 6 5" xfId="35503"/>
    <cellStyle name="SAPBEXHLevel3 2 10 7" xfId="35504"/>
    <cellStyle name="SAPBEXHLevel3 2 10 7 2" xfId="35505"/>
    <cellStyle name="SAPBEXHLevel3 2 10 7 3" xfId="35506"/>
    <cellStyle name="SAPBEXHLevel3 2 10 7 4" xfId="35507"/>
    <cellStyle name="SAPBEXHLevel3 2 10 8" xfId="35508"/>
    <cellStyle name="SAPBEXHLevel3 2 10 8 2" xfId="35509"/>
    <cellStyle name="SAPBEXHLevel3 2 10 8 3" xfId="35510"/>
    <cellStyle name="SAPBEXHLevel3 2 10 8 4" xfId="35511"/>
    <cellStyle name="SAPBEXHLevel3 2 10 9" xfId="35512"/>
    <cellStyle name="SAPBEXHLevel3 2 10 9 2" xfId="35513"/>
    <cellStyle name="SAPBEXHLevel3 2 11" xfId="35514"/>
    <cellStyle name="SAPBEXHLevel3 2 11 10" xfId="35515"/>
    <cellStyle name="SAPBEXHLevel3 2 11 11" xfId="35516"/>
    <cellStyle name="SAPBEXHLevel3 2 11 2" xfId="35517"/>
    <cellStyle name="SAPBEXHLevel3 2 11 2 2" xfId="35518"/>
    <cellStyle name="SAPBEXHLevel3 2 11 2 2 2" xfId="35519"/>
    <cellStyle name="SAPBEXHLevel3 2 11 2 2 2 2" xfId="35520"/>
    <cellStyle name="SAPBEXHLevel3 2 11 2 2 3" xfId="35521"/>
    <cellStyle name="SAPBEXHLevel3 2 11 2 3" xfId="35522"/>
    <cellStyle name="SAPBEXHLevel3 2 11 2 3 2" xfId="35523"/>
    <cellStyle name="SAPBEXHLevel3 2 11 2 4" xfId="35524"/>
    <cellStyle name="SAPBEXHLevel3 2 11 2 4 2" xfId="35525"/>
    <cellStyle name="SAPBEXHLevel3 2 11 2 5" xfId="35526"/>
    <cellStyle name="SAPBEXHLevel3 2 11 2 5 2" xfId="35527"/>
    <cellStyle name="SAPBEXHLevel3 2 11 2 6" xfId="35528"/>
    <cellStyle name="SAPBEXHLevel3 2 11 3" xfId="35529"/>
    <cellStyle name="SAPBEXHLevel3 2 11 3 2" xfId="35530"/>
    <cellStyle name="SAPBEXHLevel3 2 11 3 2 2" xfId="35531"/>
    <cellStyle name="SAPBEXHLevel3 2 11 3 2 2 2" xfId="35532"/>
    <cellStyle name="SAPBEXHLevel3 2 11 3 2 3" xfId="35533"/>
    <cellStyle name="SAPBEXHLevel3 2 11 3 3" xfId="35534"/>
    <cellStyle name="SAPBEXHLevel3 2 11 3 3 2" xfId="35535"/>
    <cellStyle name="SAPBEXHLevel3 2 11 3 4" xfId="35536"/>
    <cellStyle name="SAPBEXHLevel3 2 11 3 4 2" xfId="35537"/>
    <cellStyle name="SAPBEXHLevel3 2 11 3 5" xfId="35538"/>
    <cellStyle name="SAPBEXHLevel3 2 11 3 5 2" xfId="35539"/>
    <cellStyle name="SAPBEXHLevel3 2 11 3 6" xfId="35540"/>
    <cellStyle name="SAPBEXHLevel3 2 11 3 7" xfId="35541"/>
    <cellStyle name="SAPBEXHLevel3 2 11 3 8" xfId="35542"/>
    <cellStyle name="SAPBEXHLevel3 2 11 4" xfId="35543"/>
    <cellStyle name="SAPBEXHLevel3 2 11 4 2" xfId="35544"/>
    <cellStyle name="SAPBEXHLevel3 2 11 4 2 2" xfId="35545"/>
    <cellStyle name="SAPBEXHLevel3 2 11 4 3" xfId="35546"/>
    <cellStyle name="SAPBEXHLevel3 2 11 4 4" xfId="35547"/>
    <cellStyle name="SAPBEXHLevel3 2 11 4 5" xfId="35548"/>
    <cellStyle name="SAPBEXHLevel3 2 11 5" xfId="35549"/>
    <cellStyle name="SAPBEXHLevel3 2 11 5 2" xfId="35550"/>
    <cellStyle name="SAPBEXHLevel3 2 11 5 2 2" xfId="35551"/>
    <cellStyle name="SAPBEXHLevel3 2 11 5 3" xfId="35552"/>
    <cellStyle name="SAPBEXHLevel3 2 11 5 4" xfId="35553"/>
    <cellStyle name="SAPBEXHLevel3 2 11 5 5" xfId="35554"/>
    <cellStyle name="SAPBEXHLevel3 2 11 6" xfId="35555"/>
    <cellStyle name="SAPBEXHLevel3 2 11 6 2" xfId="35556"/>
    <cellStyle name="SAPBEXHLevel3 2 11 6 2 2" xfId="35557"/>
    <cellStyle name="SAPBEXHLevel3 2 11 6 3" xfId="35558"/>
    <cellStyle name="SAPBEXHLevel3 2 11 6 4" xfId="35559"/>
    <cellStyle name="SAPBEXHLevel3 2 11 6 5" xfId="35560"/>
    <cellStyle name="SAPBEXHLevel3 2 11 7" xfId="35561"/>
    <cellStyle name="SAPBEXHLevel3 2 11 7 2" xfId="35562"/>
    <cellStyle name="SAPBEXHLevel3 2 11 7 3" xfId="35563"/>
    <cellStyle name="SAPBEXHLevel3 2 11 7 4" xfId="35564"/>
    <cellStyle name="SAPBEXHLevel3 2 11 8" xfId="35565"/>
    <cellStyle name="SAPBEXHLevel3 2 11 8 2" xfId="35566"/>
    <cellStyle name="SAPBEXHLevel3 2 11 8 3" xfId="35567"/>
    <cellStyle name="SAPBEXHLevel3 2 11 8 4" xfId="35568"/>
    <cellStyle name="SAPBEXHLevel3 2 11 9" xfId="35569"/>
    <cellStyle name="SAPBEXHLevel3 2 11 9 2" xfId="35570"/>
    <cellStyle name="SAPBEXHLevel3 2 12" xfId="35571"/>
    <cellStyle name="SAPBEXHLevel3 2 12 10" xfId="35572"/>
    <cellStyle name="SAPBEXHLevel3 2 12 11" xfId="35573"/>
    <cellStyle name="SAPBEXHLevel3 2 12 2" xfId="35574"/>
    <cellStyle name="SAPBEXHLevel3 2 12 2 2" xfId="35575"/>
    <cellStyle name="SAPBEXHLevel3 2 12 2 2 2" xfId="35576"/>
    <cellStyle name="SAPBEXHLevel3 2 12 2 2 2 2" xfId="35577"/>
    <cellStyle name="SAPBEXHLevel3 2 12 2 2 3" xfId="35578"/>
    <cellStyle name="SAPBEXHLevel3 2 12 2 3" xfId="35579"/>
    <cellStyle name="SAPBEXHLevel3 2 12 2 3 2" xfId="35580"/>
    <cellStyle name="SAPBEXHLevel3 2 12 2 4" xfId="35581"/>
    <cellStyle name="SAPBEXHLevel3 2 12 2 4 2" xfId="35582"/>
    <cellStyle name="SAPBEXHLevel3 2 12 2 5" xfId="35583"/>
    <cellStyle name="SAPBEXHLevel3 2 12 2 5 2" xfId="35584"/>
    <cellStyle name="SAPBEXHLevel3 2 12 2 6" xfId="35585"/>
    <cellStyle name="SAPBEXHLevel3 2 12 3" xfId="35586"/>
    <cellStyle name="SAPBEXHLevel3 2 12 3 2" xfId="35587"/>
    <cellStyle name="SAPBEXHLevel3 2 12 3 2 2" xfId="35588"/>
    <cellStyle name="SAPBEXHLevel3 2 12 3 2 2 2" xfId="35589"/>
    <cellStyle name="SAPBEXHLevel3 2 12 3 2 3" xfId="35590"/>
    <cellStyle name="SAPBEXHLevel3 2 12 3 3" xfId="35591"/>
    <cellStyle name="SAPBEXHLevel3 2 12 3 3 2" xfId="35592"/>
    <cellStyle name="SAPBEXHLevel3 2 12 3 4" xfId="35593"/>
    <cellStyle name="SAPBEXHLevel3 2 12 3 4 2" xfId="35594"/>
    <cellStyle name="SAPBEXHLevel3 2 12 3 5" xfId="35595"/>
    <cellStyle name="SAPBEXHLevel3 2 12 3 5 2" xfId="35596"/>
    <cellStyle name="SAPBEXHLevel3 2 12 3 6" xfId="35597"/>
    <cellStyle name="SAPBEXHLevel3 2 12 3 7" xfId="35598"/>
    <cellStyle name="SAPBEXHLevel3 2 12 3 8" xfId="35599"/>
    <cellStyle name="SAPBEXHLevel3 2 12 4" xfId="35600"/>
    <cellStyle name="SAPBEXHLevel3 2 12 4 2" xfId="35601"/>
    <cellStyle name="SAPBEXHLevel3 2 12 4 2 2" xfId="35602"/>
    <cellStyle name="SAPBEXHLevel3 2 12 4 3" xfId="35603"/>
    <cellStyle name="SAPBEXHLevel3 2 12 4 4" xfId="35604"/>
    <cellStyle name="SAPBEXHLevel3 2 12 4 5" xfId="35605"/>
    <cellStyle name="SAPBEXHLevel3 2 12 5" xfId="35606"/>
    <cellStyle name="SAPBEXHLevel3 2 12 5 2" xfId="35607"/>
    <cellStyle name="SAPBEXHLevel3 2 12 5 2 2" xfId="35608"/>
    <cellStyle name="SAPBEXHLevel3 2 12 5 3" xfId="35609"/>
    <cellStyle name="SAPBEXHLevel3 2 12 5 4" xfId="35610"/>
    <cellStyle name="SAPBEXHLevel3 2 12 5 5" xfId="35611"/>
    <cellStyle name="SAPBEXHLevel3 2 12 6" xfId="35612"/>
    <cellStyle name="SAPBEXHLevel3 2 12 6 2" xfId="35613"/>
    <cellStyle name="SAPBEXHLevel3 2 12 6 2 2" xfId="35614"/>
    <cellStyle name="SAPBEXHLevel3 2 12 6 3" xfId="35615"/>
    <cellStyle name="SAPBEXHLevel3 2 12 6 4" xfId="35616"/>
    <cellStyle name="SAPBEXHLevel3 2 12 6 5" xfId="35617"/>
    <cellStyle name="SAPBEXHLevel3 2 12 7" xfId="35618"/>
    <cellStyle name="SAPBEXHLevel3 2 12 7 2" xfId="35619"/>
    <cellStyle name="SAPBEXHLevel3 2 12 7 3" xfId="35620"/>
    <cellStyle name="SAPBEXHLevel3 2 12 7 4" xfId="35621"/>
    <cellStyle name="SAPBEXHLevel3 2 12 8" xfId="35622"/>
    <cellStyle name="SAPBEXHLevel3 2 12 8 2" xfId="35623"/>
    <cellStyle name="SAPBEXHLevel3 2 12 8 3" xfId="35624"/>
    <cellStyle name="SAPBEXHLevel3 2 12 8 4" xfId="35625"/>
    <cellStyle name="SAPBEXHLevel3 2 12 9" xfId="35626"/>
    <cellStyle name="SAPBEXHLevel3 2 12 9 2" xfId="35627"/>
    <cellStyle name="SAPBEXHLevel3 2 13" xfId="35628"/>
    <cellStyle name="SAPBEXHLevel3 2 13 10" xfId="35629"/>
    <cellStyle name="SAPBEXHLevel3 2 13 11" xfId="35630"/>
    <cellStyle name="SAPBEXHLevel3 2 13 2" xfId="35631"/>
    <cellStyle name="SAPBEXHLevel3 2 13 2 2" xfId="35632"/>
    <cellStyle name="SAPBEXHLevel3 2 13 2 2 2" xfId="35633"/>
    <cellStyle name="SAPBEXHLevel3 2 13 2 2 2 2" xfId="35634"/>
    <cellStyle name="SAPBEXHLevel3 2 13 2 2 3" xfId="35635"/>
    <cellStyle name="SAPBEXHLevel3 2 13 2 3" xfId="35636"/>
    <cellStyle name="SAPBEXHLevel3 2 13 2 3 2" xfId="35637"/>
    <cellStyle name="SAPBEXHLevel3 2 13 2 4" xfId="35638"/>
    <cellStyle name="SAPBEXHLevel3 2 13 2 4 2" xfId="35639"/>
    <cellStyle name="SAPBEXHLevel3 2 13 2 5" xfId="35640"/>
    <cellStyle name="SAPBEXHLevel3 2 13 2 5 2" xfId="35641"/>
    <cellStyle name="SAPBEXHLevel3 2 13 2 6" xfId="35642"/>
    <cellStyle name="SAPBEXHLevel3 2 13 3" xfId="35643"/>
    <cellStyle name="SAPBEXHLevel3 2 13 3 2" xfId="35644"/>
    <cellStyle name="SAPBEXHLevel3 2 13 3 2 2" xfId="35645"/>
    <cellStyle name="SAPBEXHLevel3 2 13 3 2 2 2" xfId="35646"/>
    <cellStyle name="SAPBEXHLevel3 2 13 3 2 3" xfId="35647"/>
    <cellStyle name="SAPBEXHLevel3 2 13 3 3" xfId="35648"/>
    <cellStyle name="SAPBEXHLevel3 2 13 3 3 2" xfId="35649"/>
    <cellStyle name="SAPBEXHLevel3 2 13 3 4" xfId="35650"/>
    <cellStyle name="SAPBEXHLevel3 2 13 3 4 2" xfId="35651"/>
    <cellStyle name="SAPBEXHLevel3 2 13 3 5" xfId="35652"/>
    <cellStyle name="SAPBEXHLevel3 2 13 3 5 2" xfId="35653"/>
    <cellStyle name="SAPBEXHLevel3 2 13 3 6" xfId="35654"/>
    <cellStyle name="SAPBEXHLevel3 2 13 3 7" xfId="35655"/>
    <cellStyle name="SAPBEXHLevel3 2 13 3 8" xfId="35656"/>
    <cellStyle name="SAPBEXHLevel3 2 13 4" xfId="35657"/>
    <cellStyle name="SAPBEXHLevel3 2 13 4 2" xfId="35658"/>
    <cellStyle name="SAPBEXHLevel3 2 13 4 2 2" xfId="35659"/>
    <cellStyle name="SAPBEXHLevel3 2 13 4 3" xfId="35660"/>
    <cellStyle name="SAPBEXHLevel3 2 13 4 4" xfId="35661"/>
    <cellStyle name="SAPBEXHLevel3 2 13 4 5" xfId="35662"/>
    <cellStyle name="SAPBEXHLevel3 2 13 5" xfId="35663"/>
    <cellStyle name="SAPBEXHLevel3 2 13 5 2" xfId="35664"/>
    <cellStyle name="SAPBEXHLevel3 2 13 5 2 2" xfId="35665"/>
    <cellStyle name="SAPBEXHLevel3 2 13 5 3" xfId="35666"/>
    <cellStyle name="SAPBEXHLevel3 2 13 5 4" xfId="35667"/>
    <cellStyle name="SAPBEXHLevel3 2 13 5 5" xfId="35668"/>
    <cellStyle name="SAPBEXHLevel3 2 13 6" xfId="35669"/>
    <cellStyle name="SAPBEXHLevel3 2 13 6 2" xfId="35670"/>
    <cellStyle name="SAPBEXHLevel3 2 13 6 2 2" xfId="35671"/>
    <cellStyle name="SAPBEXHLevel3 2 13 6 3" xfId="35672"/>
    <cellStyle name="SAPBEXHLevel3 2 13 6 4" xfId="35673"/>
    <cellStyle name="SAPBEXHLevel3 2 13 6 5" xfId="35674"/>
    <cellStyle name="SAPBEXHLevel3 2 13 7" xfId="35675"/>
    <cellStyle name="SAPBEXHLevel3 2 13 7 2" xfId="35676"/>
    <cellStyle name="SAPBEXHLevel3 2 13 7 3" xfId="35677"/>
    <cellStyle name="SAPBEXHLevel3 2 13 7 4" xfId="35678"/>
    <cellStyle name="SAPBEXHLevel3 2 13 8" xfId="35679"/>
    <cellStyle name="SAPBEXHLevel3 2 13 8 2" xfId="35680"/>
    <cellStyle name="SAPBEXHLevel3 2 13 8 3" xfId="35681"/>
    <cellStyle name="SAPBEXHLevel3 2 13 8 4" xfId="35682"/>
    <cellStyle name="SAPBEXHLevel3 2 13 9" xfId="35683"/>
    <cellStyle name="SAPBEXHLevel3 2 13 9 2" xfId="35684"/>
    <cellStyle name="SAPBEXHLevel3 2 14" xfId="35685"/>
    <cellStyle name="SAPBEXHLevel3 2 14 10" xfId="35686"/>
    <cellStyle name="SAPBEXHLevel3 2 14 11" xfId="35687"/>
    <cellStyle name="SAPBEXHLevel3 2 14 2" xfId="35688"/>
    <cellStyle name="SAPBEXHLevel3 2 14 2 2" xfId="35689"/>
    <cellStyle name="SAPBEXHLevel3 2 14 2 2 2" xfId="35690"/>
    <cellStyle name="SAPBEXHLevel3 2 14 2 2 2 2" xfId="35691"/>
    <cellStyle name="SAPBEXHLevel3 2 14 2 2 3" xfId="35692"/>
    <cellStyle name="SAPBEXHLevel3 2 14 2 3" xfId="35693"/>
    <cellStyle name="SAPBEXHLevel3 2 14 2 3 2" xfId="35694"/>
    <cellStyle name="SAPBEXHLevel3 2 14 2 4" xfId="35695"/>
    <cellStyle name="SAPBEXHLevel3 2 14 2 4 2" xfId="35696"/>
    <cellStyle name="SAPBEXHLevel3 2 14 2 5" xfId="35697"/>
    <cellStyle name="SAPBEXHLevel3 2 14 2 5 2" xfId="35698"/>
    <cellStyle name="SAPBEXHLevel3 2 14 2 6" xfId="35699"/>
    <cellStyle name="SAPBEXHLevel3 2 14 3" xfId="35700"/>
    <cellStyle name="SAPBEXHLevel3 2 14 3 2" xfId="35701"/>
    <cellStyle name="SAPBEXHLevel3 2 14 3 2 2" xfId="35702"/>
    <cellStyle name="SAPBEXHLevel3 2 14 3 2 2 2" xfId="35703"/>
    <cellStyle name="SAPBEXHLevel3 2 14 3 2 3" xfId="35704"/>
    <cellStyle name="SAPBEXHLevel3 2 14 3 3" xfId="35705"/>
    <cellStyle name="SAPBEXHLevel3 2 14 3 3 2" xfId="35706"/>
    <cellStyle name="SAPBEXHLevel3 2 14 3 4" xfId="35707"/>
    <cellStyle name="SAPBEXHLevel3 2 14 3 4 2" xfId="35708"/>
    <cellStyle name="SAPBEXHLevel3 2 14 3 5" xfId="35709"/>
    <cellStyle name="SAPBEXHLevel3 2 14 3 5 2" xfId="35710"/>
    <cellStyle name="SAPBEXHLevel3 2 14 3 6" xfId="35711"/>
    <cellStyle name="SAPBEXHLevel3 2 14 3 7" xfId="35712"/>
    <cellStyle name="SAPBEXHLevel3 2 14 3 8" xfId="35713"/>
    <cellStyle name="SAPBEXHLevel3 2 14 4" xfId="35714"/>
    <cellStyle name="SAPBEXHLevel3 2 14 4 2" xfId="35715"/>
    <cellStyle name="SAPBEXHLevel3 2 14 4 2 2" xfId="35716"/>
    <cellStyle name="SAPBEXHLevel3 2 14 4 3" xfId="35717"/>
    <cellStyle name="SAPBEXHLevel3 2 14 4 4" xfId="35718"/>
    <cellStyle name="SAPBEXHLevel3 2 14 4 5" xfId="35719"/>
    <cellStyle name="SAPBEXHLevel3 2 14 5" xfId="35720"/>
    <cellStyle name="SAPBEXHLevel3 2 14 5 2" xfId="35721"/>
    <cellStyle name="SAPBEXHLevel3 2 14 5 2 2" xfId="35722"/>
    <cellStyle name="SAPBEXHLevel3 2 14 5 3" xfId="35723"/>
    <cellStyle name="SAPBEXHLevel3 2 14 5 4" xfId="35724"/>
    <cellStyle name="SAPBEXHLevel3 2 14 5 5" xfId="35725"/>
    <cellStyle name="SAPBEXHLevel3 2 14 6" xfId="35726"/>
    <cellStyle name="SAPBEXHLevel3 2 14 6 2" xfId="35727"/>
    <cellStyle name="SAPBEXHLevel3 2 14 6 2 2" xfId="35728"/>
    <cellStyle name="SAPBEXHLevel3 2 14 6 3" xfId="35729"/>
    <cellStyle name="SAPBEXHLevel3 2 14 6 4" xfId="35730"/>
    <cellStyle name="SAPBEXHLevel3 2 14 6 5" xfId="35731"/>
    <cellStyle name="SAPBEXHLevel3 2 14 7" xfId="35732"/>
    <cellStyle name="SAPBEXHLevel3 2 14 7 2" xfId="35733"/>
    <cellStyle name="SAPBEXHLevel3 2 14 7 3" xfId="35734"/>
    <cellStyle name="SAPBEXHLevel3 2 14 7 4" xfId="35735"/>
    <cellStyle name="SAPBEXHLevel3 2 14 8" xfId="35736"/>
    <cellStyle name="SAPBEXHLevel3 2 14 8 2" xfId="35737"/>
    <cellStyle name="SAPBEXHLevel3 2 14 8 3" xfId="35738"/>
    <cellStyle name="SAPBEXHLevel3 2 14 8 4" xfId="35739"/>
    <cellStyle name="SAPBEXHLevel3 2 14 9" xfId="35740"/>
    <cellStyle name="SAPBEXHLevel3 2 14 9 2" xfId="35741"/>
    <cellStyle name="SAPBEXHLevel3 2 15" xfId="35742"/>
    <cellStyle name="SAPBEXHLevel3 2 15 10" xfId="35743"/>
    <cellStyle name="SAPBEXHLevel3 2 15 11" xfId="35744"/>
    <cellStyle name="SAPBEXHLevel3 2 15 2" xfId="35745"/>
    <cellStyle name="SAPBEXHLevel3 2 15 2 2" xfId="35746"/>
    <cellStyle name="SAPBEXHLevel3 2 15 2 2 2" xfId="35747"/>
    <cellStyle name="SAPBEXHLevel3 2 15 2 2 2 2" xfId="35748"/>
    <cellStyle name="SAPBEXHLevel3 2 15 2 2 3" xfId="35749"/>
    <cellStyle name="SAPBEXHLevel3 2 15 2 3" xfId="35750"/>
    <cellStyle name="SAPBEXHLevel3 2 15 2 3 2" xfId="35751"/>
    <cellStyle name="SAPBEXHLevel3 2 15 2 4" xfId="35752"/>
    <cellStyle name="SAPBEXHLevel3 2 15 2 4 2" xfId="35753"/>
    <cellStyle name="SAPBEXHLevel3 2 15 2 5" xfId="35754"/>
    <cellStyle name="SAPBEXHLevel3 2 15 2 5 2" xfId="35755"/>
    <cellStyle name="SAPBEXHLevel3 2 15 2 6" xfId="35756"/>
    <cellStyle name="SAPBEXHLevel3 2 15 3" xfId="35757"/>
    <cellStyle name="SAPBEXHLevel3 2 15 3 2" xfId="35758"/>
    <cellStyle name="SAPBEXHLevel3 2 15 3 2 2" xfId="35759"/>
    <cellStyle name="SAPBEXHLevel3 2 15 3 2 2 2" xfId="35760"/>
    <cellStyle name="SAPBEXHLevel3 2 15 3 2 3" xfId="35761"/>
    <cellStyle name="SAPBEXHLevel3 2 15 3 3" xfId="35762"/>
    <cellStyle name="SAPBEXHLevel3 2 15 3 3 2" xfId="35763"/>
    <cellStyle name="SAPBEXHLevel3 2 15 3 4" xfId="35764"/>
    <cellStyle name="SAPBEXHLevel3 2 15 3 4 2" xfId="35765"/>
    <cellStyle name="SAPBEXHLevel3 2 15 3 5" xfId="35766"/>
    <cellStyle name="SAPBEXHLevel3 2 15 3 5 2" xfId="35767"/>
    <cellStyle name="SAPBEXHLevel3 2 15 3 6" xfId="35768"/>
    <cellStyle name="SAPBEXHLevel3 2 15 3 7" xfId="35769"/>
    <cellStyle name="SAPBEXHLevel3 2 15 3 8" xfId="35770"/>
    <cellStyle name="SAPBEXHLevel3 2 15 4" xfId="35771"/>
    <cellStyle name="SAPBEXHLevel3 2 15 4 2" xfId="35772"/>
    <cellStyle name="SAPBEXHLevel3 2 15 4 2 2" xfId="35773"/>
    <cellStyle name="SAPBEXHLevel3 2 15 4 3" xfId="35774"/>
    <cellStyle name="SAPBEXHLevel3 2 15 4 4" xfId="35775"/>
    <cellStyle name="SAPBEXHLevel3 2 15 4 5" xfId="35776"/>
    <cellStyle name="SAPBEXHLevel3 2 15 5" xfId="35777"/>
    <cellStyle name="SAPBEXHLevel3 2 15 5 2" xfId="35778"/>
    <cellStyle name="SAPBEXHLevel3 2 15 5 2 2" xfId="35779"/>
    <cellStyle name="SAPBEXHLevel3 2 15 5 3" xfId="35780"/>
    <cellStyle name="SAPBEXHLevel3 2 15 5 4" xfId="35781"/>
    <cellStyle name="SAPBEXHLevel3 2 15 5 5" xfId="35782"/>
    <cellStyle name="SAPBEXHLevel3 2 15 6" xfId="35783"/>
    <cellStyle name="SAPBEXHLevel3 2 15 6 2" xfId="35784"/>
    <cellStyle name="SAPBEXHLevel3 2 15 6 2 2" xfId="35785"/>
    <cellStyle name="SAPBEXHLevel3 2 15 6 3" xfId="35786"/>
    <cellStyle name="SAPBEXHLevel3 2 15 6 4" xfId="35787"/>
    <cellStyle name="SAPBEXHLevel3 2 15 6 5" xfId="35788"/>
    <cellStyle name="SAPBEXHLevel3 2 15 7" xfId="35789"/>
    <cellStyle name="SAPBEXHLevel3 2 15 7 2" xfId="35790"/>
    <cellStyle name="SAPBEXHLevel3 2 15 7 3" xfId="35791"/>
    <cellStyle name="SAPBEXHLevel3 2 15 7 4" xfId="35792"/>
    <cellStyle name="SAPBEXHLevel3 2 15 8" xfId="35793"/>
    <cellStyle name="SAPBEXHLevel3 2 15 8 2" xfId="35794"/>
    <cellStyle name="SAPBEXHLevel3 2 15 8 3" xfId="35795"/>
    <cellStyle name="SAPBEXHLevel3 2 15 8 4" xfId="35796"/>
    <cellStyle name="SAPBEXHLevel3 2 15 9" xfId="35797"/>
    <cellStyle name="SAPBEXHLevel3 2 15 9 2" xfId="35798"/>
    <cellStyle name="SAPBEXHLevel3 2 16" xfId="35799"/>
    <cellStyle name="SAPBEXHLevel3 2 16 10" xfId="35800"/>
    <cellStyle name="SAPBEXHLevel3 2 16 11" xfId="35801"/>
    <cellStyle name="SAPBEXHLevel3 2 16 2" xfId="35802"/>
    <cellStyle name="SAPBEXHLevel3 2 16 2 2" xfId="35803"/>
    <cellStyle name="SAPBEXHLevel3 2 16 2 2 2" xfId="35804"/>
    <cellStyle name="SAPBEXHLevel3 2 16 2 2 2 2" xfId="35805"/>
    <cellStyle name="SAPBEXHLevel3 2 16 2 2 3" xfId="35806"/>
    <cellStyle name="SAPBEXHLevel3 2 16 2 3" xfId="35807"/>
    <cellStyle name="SAPBEXHLevel3 2 16 2 3 2" xfId="35808"/>
    <cellStyle name="SAPBEXHLevel3 2 16 2 4" xfId="35809"/>
    <cellStyle name="SAPBEXHLevel3 2 16 2 4 2" xfId="35810"/>
    <cellStyle name="SAPBEXHLevel3 2 16 2 5" xfId="35811"/>
    <cellStyle name="SAPBEXHLevel3 2 16 2 5 2" xfId="35812"/>
    <cellStyle name="SAPBEXHLevel3 2 16 2 6" xfId="35813"/>
    <cellStyle name="SAPBEXHLevel3 2 16 3" xfId="35814"/>
    <cellStyle name="SAPBEXHLevel3 2 16 3 2" xfId="35815"/>
    <cellStyle name="SAPBEXHLevel3 2 16 3 2 2" xfId="35816"/>
    <cellStyle name="SAPBEXHLevel3 2 16 3 2 2 2" xfId="35817"/>
    <cellStyle name="SAPBEXHLevel3 2 16 3 2 3" xfId="35818"/>
    <cellStyle name="SAPBEXHLevel3 2 16 3 3" xfId="35819"/>
    <cellStyle name="SAPBEXHLevel3 2 16 3 3 2" xfId="35820"/>
    <cellStyle name="SAPBEXHLevel3 2 16 3 4" xfId="35821"/>
    <cellStyle name="SAPBEXHLevel3 2 16 3 4 2" xfId="35822"/>
    <cellStyle name="SAPBEXHLevel3 2 16 3 5" xfId="35823"/>
    <cellStyle name="SAPBEXHLevel3 2 16 3 5 2" xfId="35824"/>
    <cellStyle name="SAPBEXHLevel3 2 16 3 6" xfId="35825"/>
    <cellStyle name="SAPBEXHLevel3 2 16 3 7" xfId="35826"/>
    <cellStyle name="SAPBEXHLevel3 2 16 3 8" xfId="35827"/>
    <cellStyle name="SAPBEXHLevel3 2 16 4" xfId="35828"/>
    <cellStyle name="SAPBEXHLevel3 2 16 4 2" xfId="35829"/>
    <cellStyle name="SAPBEXHLevel3 2 16 4 2 2" xfId="35830"/>
    <cellStyle name="SAPBEXHLevel3 2 16 4 3" xfId="35831"/>
    <cellStyle name="SAPBEXHLevel3 2 16 4 4" xfId="35832"/>
    <cellStyle name="SAPBEXHLevel3 2 16 4 5" xfId="35833"/>
    <cellStyle name="SAPBEXHLevel3 2 16 5" xfId="35834"/>
    <cellStyle name="SAPBEXHLevel3 2 16 5 2" xfId="35835"/>
    <cellStyle name="SAPBEXHLevel3 2 16 5 2 2" xfId="35836"/>
    <cellStyle name="SAPBEXHLevel3 2 16 5 3" xfId="35837"/>
    <cellStyle name="SAPBEXHLevel3 2 16 5 4" xfId="35838"/>
    <cellStyle name="SAPBEXHLevel3 2 16 5 5" xfId="35839"/>
    <cellStyle name="SAPBEXHLevel3 2 16 6" xfId="35840"/>
    <cellStyle name="SAPBEXHLevel3 2 16 6 2" xfId="35841"/>
    <cellStyle name="SAPBEXHLevel3 2 16 6 2 2" xfId="35842"/>
    <cellStyle name="SAPBEXHLevel3 2 16 6 3" xfId="35843"/>
    <cellStyle name="SAPBEXHLevel3 2 16 6 4" xfId="35844"/>
    <cellStyle name="SAPBEXHLevel3 2 16 6 5" xfId="35845"/>
    <cellStyle name="SAPBEXHLevel3 2 16 7" xfId="35846"/>
    <cellStyle name="SAPBEXHLevel3 2 16 7 2" xfId="35847"/>
    <cellStyle name="SAPBEXHLevel3 2 16 7 3" xfId="35848"/>
    <cellStyle name="SAPBEXHLevel3 2 16 7 4" xfId="35849"/>
    <cellStyle name="SAPBEXHLevel3 2 16 8" xfId="35850"/>
    <cellStyle name="SAPBEXHLevel3 2 16 8 2" xfId="35851"/>
    <cellStyle name="SAPBEXHLevel3 2 16 8 3" xfId="35852"/>
    <cellStyle name="SAPBEXHLevel3 2 16 8 4" xfId="35853"/>
    <cellStyle name="SAPBEXHLevel3 2 16 9" xfId="35854"/>
    <cellStyle name="SAPBEXHLevel3 2 16 9 2" xfId="35855"/>
    <cellStyle name="SAPBEXHLevel3 2 17" xfId="35856"/>
    <cellStyle name="SAPBEXHLevel3 2 17 10" xfId="35857"/>
    <cellStyle name="SAPBEXHLevel3 2 17 11" xfId="35858"/>
    <cellStyle name="SAPBEXHLevel3 2 17 2" xfId="35859"/>
    <cellStyle name="SAPBEXHLevel3 2 17 2 2" xfId="35860"/>
    <cellStyle name="SAPBEXHLevel3 2 17 2 2 2" xfId="35861"/>
    <cellStyle name="SAPBEXHLevel3 2 17 2 2 2 2" xfId="35862"/>
    <cellStyle name="SAPBEXHLevel3 2 17 2 2 3" xfId="35863"/>
    <cellStyle name="SAPBEXHLevel3 2 17 2 3" xfId="35864"/>
    <cellStyle name="SAPBEXHLevel3 2 17 2 3 2" xfId="35865"/>
    <cellStyle name="SAPBEXHLevel3 2 17 2 4" xfId="35866"/>
    <cellStyle name="SAPBEXHLevel3 2 17 2 4 2" xfId="35867"/>
    <cellStyle name="SAPBEXHLevel3 2 17 2 5" xfId="35868"/>
    <cellStyle name="SAPBEXHLevel3 2 17 2 5 2" xfId="35869"/>
    <cellStyle name="SAPBEXHLevel3 2 17 2 6" xfId="35870"/>
    <cellStyle name="SAPBEXHLevel3 2 17 3" xfId="35871"/>
    <cellStyle name="SAPBEXHLevel3 2 17 3 2" xfId="35872"/>
    <cellStyle name="SAPBEXHLevel3 2 17 3 2 2" xfId="35873"/>
    <cellStyle name="SAPBEXHLevel3 2 17 3 2 2 2" xfId="35874"/>
    <cellStyle name="SAPBEXHLevel3 2 17 3 2 3" xfId="35875"/>
    <cellStyle name="SAPBEXHLevel3 2 17 3 3" xfId="35876"/>
    <cellStyle name="SAPBEXHLevel3 2 17 3 3 2" xfId="35877"/>
    <cellStyle name="SAPBEXHLevel3 2 17 3 4" xfId="35878"/>
    <cellStyle name="SAPBEXHLevel3 2 17 3 4 2" xfId="35879"/>
    <cellStyle name="SAPBEXHLevel3 2 17 3 5" xfId="35880"/>
    <cellStyle name="SAPBEXHLevel3 2 17 3 5 2" xfId="35881"/>
    <cellStyle name="SAPBEXHLevel3 2 17 3 6" xfId="35882"/>
    <cellStyle name="SAPBEXHLevel3 2 17 3 7" xfId="35883"/>
    <cellStyle name="SAPBEXHLevel3 2 17 3 8" xfId="35884"/>
    <cellStyle name="SAPBEXHLevel3 2 17 4" xfId="35885"/>
    <cellStyle name="SAPBEXHLevel3 2 17 4 2" xfId="35886"/>
    <cellStyle name="SAPBEXHLevel3 2 17 4 2 2" xfId="35887"/>
    <cellStyle name="SAPBEXHLevel3 2 17 4 3" xfId="35888"/>
    <cellStyle name="SAPBEXHLevel3 2 17 4 4" xfId="35889"/>
    <cellStyle name="SAPBEXHLevel3 2 17 4 5" xfId="35890"/>
    <cellStyle name="SAPBEXHLevel3 2 17 5" xfId="35891"/>
    <cellStyle name="SAPBEXHLevel3 2 17 5 2" xfId="35892"/>
    <cellStyle name="SAPBEXHLevel3 2 17 5 2 2" xfId="35893"/>
    <cellStyle name="SAPBEXHLevel3 2 17 5 3" xfId="35894"/>
    <cellStyle name="SAPBEXHLevel3 2 17 5 4" xfId="35895"/>
    <cellStyle name="SAPBEXHLevel3 2 17 5 5" xfId="35896"/>
    <cellStyle name="SAPBEXHLevel3 2 17 6" xfId="35897"/>
    <cellStyle name="SAPBEXHLevel3 2 17 6 2" xfId="35898"/>
    <cellStyle name="SAPBEXHLevel3 2 17 6 2 2" xfId="35899"/>
    <cellStyle name="SAPBEXHLevel3 2 17 6 3" xfId="35900"/>
    <cellStyle name="SAPBEXHLevel3 2 17 6 4" xfId="35901"/>
    <cellStyle name="SAPBEXHLevel3 2 17 6 5" xfId="35902"/>
    <cellStyle name="SAPBEXHLevel3 2 17 7" xfId="35903"/>
    <cellStyle name="SAPBEXHLevel3 2 17 7 2" xfId="35904"/>
    <cellStyle name="SAPBEXHLevel3 2 17 7 3" xfId="35905"/>
    <cellStyle name="SAPBEXHLevel3 2 17 7 4" xfId="35906"/>
    <cellStyle name="SAPBEXHLevel3 2 17 8" xfId="35907"/>
    <cellStyle name="SAPBEXHLevel3 2 17 8 2" xfId="35908"/>
    <cellStyle name="SAPBEXHLevel3 2 17 8 3" xfId="35909"/>
    <cellStyle name="SAPBEXHLevel3 2 17 8 4" xfId="35910"/>
    <cellStyle name="SAPBEXHLevel3 2 17 9" xfId="35911"/>
    <cellStyle name="SAPBEXHLevel3 2 17 9 2" xfId="35912"/>
    <cellStyle name="SAPBEXHLevel3 2 18" xfId="35913"/>
    <cellStyle name="SAPBEXHLevel3 2 18 2" xfId="35914"/>
    <cellStyle name="SAPBEXHLevel3 2 18 2 2" xfId="35915"/>
    <cellStyle name="SAPBEXHLevel3 2 18 2 2 2" xfId="35916"/>
    <cellStyle name="SAPBEXHLevel3 2 18 2 3" xfId="35917"/>
    <cellStyle name="SAPBEXHLevel3 2 18 3" xfId="35918"/>
    <cellStyle name="SAPBEXHLevel3 2 18 3 2" xfId="35919"/>
    <cellStyle name="SAPBEXHLevel3 2 18 4" xfId="35920"/>
    <cellStyle name="SAPBEXHLevel3 2 18 4 2" xfId="35921"/>
    <cellStyle name="SAPBEXHLevel3 2 18 5" xfId="35922"/>
    <cellStyle name="SAPBEXHLevel3 2 18 5 2" xfId="35923"/>
    <cellStyle name="SAPBEXHLevel3 2 18 6" xfId="35924"/>
    <cellStyle name="SAPBEXHLevel3 2 18 7" xfId="35925"/>
    <cellStyle name="SAPBEXHLevel3 2 18 8" xfId="35926"/>
    <cellStyle name="SAPBEXHLevel3 2 19" xfId="35927"/>
    <cellStyle name="SAPBEXHLevel3 2 19 2" xfId="35928"/>
    <cellStyle name="SAPBEXHLevel3 2 19 2 2" xfId="35929"/>
    <cellStyle name="SAPBEXHLevel3 2 19 2 2 2" xfId="35930"/>
    <cellStyle name="SAPBEXHLevel3 2 19 2 3" xfId="35931"/>
    <cellStyle name="SAPBEXHLevel3 2 19 3" xfId="35932"/>
    <cellStyle name="SAPBEXHLevel3 2 19 3 2" xfId="35933"/>
    <cellStyle name="SAPBEXHLevel3 2 19 4" xfId="35934"/>
    <cellStyle name="SAPBEXHLevel3 2 19 4 2" xfId="35935"/>
    <cellStyle name="SAPBEXHLevel3 2 19 5" xfId="35936"/>
    <cellStyle name="SAPBEXHLevel3 2 19 5 2" xfId="35937"/>
    <cellStyle name="SAPBEXHLevel3 2 19 6" xfId="35938"/>
    <cellStyle name="SAPBEXHLevel3 2 19 7" xfId="35939"/>
    <cellStyle name="SAPBEXHLevel3 2 19 8" xfId="35940"/>
    <cellStyle name="SAPBEXHLevel3 2 2" xfId="35941"/>
    <cellStyle name="SAPBEXHLevel3 2 2 10" xfId="35942"/>
    <cellStyle name="SAPBEXHLevel3 2 2 10 2" xfId="35943"/>
    <cellStyle name="SAPBEXHLevel3 2 2 11" xfId="35944"/>
    <cellStyle name="SAPBEXHLevel3 2 2 12" xfId="35945"/>
    <cellStyle name="SAPBEXHLevel3 2 2 2" xfId="35946"/>
    <cellStyle name="SAPBEXHLevel3 2 2 2 2" xfId="35947"/>
    <cellStyle name="SAPBEXHLevel3 2 2 2 2 2" xfId="35948"/>
    <cellStyle name="SAPBEXHLevel3 2 2 2 2 2 2" xfId="35949"/>
    <cellStyle name="SAPBEXHLevel3 2 2 2 2 3" xfId="35950"/>
    <cellStyle name="SAPBEXHLevel3 2 2 2 3" xfId="35951"/>
    <cellStyle name="SAPBEXHLevel3 2 2 2 3 2" xfId="35952"/>
    <cellStyle name="SAPBEXHLevel3 2 2 2 4" xfId="35953"/>
    <cellStyle name="SAPBEXHLevel3 2 2 2 4 2" xfId="35954"/>
    <cellStyle name="SAPBEXHLevel3 2 2 2 5" xfId="35955"/>
    <cellStyle name="SAPBEXHLevel3 2 2 2 5 2" xfId="35956"/>
    <cellStyle name="SAPBEXHLevel3 2 2 2 6" xfId="35957"/>
    <cellStyle name="SAPBEXHLevel3 2 2 3" xfId="35958"/>
    <cellStyle name="SAPBEXHLevel3 2 2 3 2" xfId="35959"/>
    <cellStyle name="SAPBEXHLevel3 2 2 3 2 2" xfId="35960"/>
    <cellStyle name="SAPBEXHLevel3 2 2 3 2 2 2" xfId="35961"/>
    <cellStyle name="SAPBEXHLevel3 2 2 3 2 3" xfId="35962"/>
    <cellStyle name="SAPBEXHLevel3 2 2 3 3" xfId="35963"/>
    <cellStyle name="SAPBEXHLevel3 2 2 3 3 2" xfId="35964"/>
    <cellStyle name="SAPBEXHLevel3 2 2 3 4" xfId="35965"/>
    <cellStyle name="SAPBEXHLevel3 2 2 3 4 2" xfId="35966"/>
    <cellStyle name="SAPBEXHLevel3 2 2 3 5" xfId="35967"/>
    <cellStyle name="SAPBEXHLevel3 2 2 3 5 2" xfId="35968"/>
    <cellStyle name="SAPBEXHLevel3 2 2 3 6" xfId="35969"/>
    <cellStyle name="SAPBEXHLevel3 2 2 3 7" xfId="35970"/>
    <cellStyle name="SAPBEXHLevel3 2 2 3 8" xfId="35971"/>
    <cellStyle name="SAPBEXHLevel3 2 2 4" xfId="35972"/>
    <cellStyle name="SAPBEXHLevel3 2 2 4 2" xfId="35973"/>
    <cellStyle name="SAPBEXHLevel3 2 2 4 2 2" xfId="35974"/>
    <cellStyle name="SAPBEXHLevel3 2 2 4 2 2 2" xfId="35975"/>
    <cellStyle name="SAPBEXHLevel3 2 2 4 2 3" xfId="35976"/>
    <cellStyle name="SAPBEXHLevel3 2 2 4 3" xfId="35977"/>
    <cellStyle name="SAPBEXHLevel3 2 2 4 3 2" xfId="35978"/>
    <cellStyle name="SAPBEXHLevel3 2 2 4 4" xfId="35979"/>
    <cellStyle name="SAPBEXHLevel3 2 2 4 4 2" xfId="35980"/>
    <cellStyle name="SAPBEXHLevel3 2 2 4 5" xfId="35981"/>
    <cellStyle name="SAPBEXHLevel3 2 2 4 5 2" xfId="35982"/>
    <cellStyle name="SAPBEXHLevel3 2 2 4 6" xfId="35983"/>
    <cellStyle name="SAPBEXHLevel3 2 2 4 7" xfId="35984"/>
    <cellStyle name="SAPBEXHLevel3 2 2 4 8" xfId="35985"/>
    <cellStyle name="SAPBEXHLevel3 2 2 5" xfId="35986"/>
    <cellStyle name="SAPBEXHLevel3 2 2 5 2" xfId="35987"/>
    <cellStyle name="SAPBEXHLevel3 2 2 5 2 2" xfId="35988"/>
    <cellStyle name="SAPBEXHLevel3 2 2 5 3" xfId="35989"/>
    <cellStyle name="SAPBEXHLevel3 2 2 5 4" xfId="35990"/>
    <cellStyle name="SAPBEXHLevel3 2 2 5 5" xfId="35991"/>
    <cellStyle name="SAPBEXHLevel3 2 2 6" xfId="35992"/>
    <cellStyle name="SAPBEXHLevel3 2 2 6 2" xfId="35993"/>
    <cellStyle name="SAPBEXHLevel3 2 2 6 2 2" xfId="35994"/>
    <cellStyle name="SAPBEXHLevel3 2 2 6 3" xfId="35995"/>
    <cellStyle name="SAPBEXHLevel3 2 2 6 4" xfId="35996"/>
    <cellStyle name="SAPBEXHLevel3 2 2 6 5" xfId="35997"/>
    <cellStyle name="SAPBEXHLevel3 2 2 7" xfId="35998"/>
    <cellStyle name="SAPBEXHLevel3 2 2 7 2" xfId="35999"/>
    <cellStyle name="SAPBEXHLevel3 2 2 7 2 2" xfId="36000"/>
    <cellStyle name="SAPBEXHLevel3 2 2 7 3" xfId="36001"/>
    <cellStyle name="SAPBEXHLevel3 2 2 7 4" xfId="36002"/>
    <cellStyle name="SAPBEXHLevel3 2 2 7 5" xfId="36003"/>
    <cellStyle name="SAPBEXHLevel3 2 2 8" xfId="36004"/>
    <cellStyle name="SAPBEXHLevel3 2 2 8 2" xfId="36005"/>
    <cellStyle name="SAPBEXHLevel3 2 2 8 3" xfId="36006"/>
    <cellStyle name="SAPBEXHLevel3 2 2 8 4" xfId="36007"/>
    <cellStyle name="SAPBEXHLevel3 2 2 9" xfId="36008"/>
    <cellStyle name="SAPBEXHLevel3 2 2 9 2" xfId="36009"/>
    <cellStyle name="SAPBEXHLevel3 2 20" xfId="36010"/>
    <cellStyle name="SAPBEXHLevel3 2 20 2" xfId="36011"/>
    <cellStyle name="SAPBEXHLevel3 2 20 2 2" xfId="36012"/>
    <cellStyle name="SAPBEXHLevel3 2 20 2 2 2" xfId="36013"/>
    <cellStyle name="SAPBEXHLevel3 2 20 2 3" xfId="36014"/>
    <cellStyle name="SAPBEXHLevel3 2 20 3" xfId="36015"/>
    <cellStyle name="SAPBEXHLevel3 2 20 3 2" xfId="36016"/>
    <cellStyle name="SAPBEXHLevel3 2 20 4" xfId="36017"/>
    <cellStyle name="SAPBEXHLevel3 2 20 4 2" xfId="36018"/>
    <cellStyle name="SAPBEXHLevel3 2 20 5" xfId="36019"/>
    <cellStyle name="SAPBEXHLevel3 2 20 5 2" xfId="36020"/>
    <cellStyle name="SAPBEXHLevel3 2 20 6" xfId="36021"/>
    <cellStyle name="SAPBEXHLevel3 2 20 7" xfId="36022"/>
    <cellStyle name="SAPBEXHLevel3 2 21" xfId="36023"/>
    <cellStyle name="SAPBEXHLevel3 2 21 2" xfId="36024"/>
    <cellStyle name="SAPBEXHLevel3 2 21 2 2" xfId="36025"/>
    <cellStyle name="SAPBEXHLevel3 2 21 3" xfId="36026"/>
    <cellStyle name="SAPBEXHLevel3 2 21 4" xfId="36027"/>
    <cellStyle name="SAPBEXHLevel3 2 22" xfId="36028"/>
    <cellStyle name="SAPBEXHLevel3 2 22 2" xfId="36029"/>
    <cellStyle name="SAPBEXHLevel3 2 22 2 2" xfId="36030"/>
    <cellStyle name="SAPBEXHLevel3 2 22 3" xfId="36031"/>
    <cellStyle name="SAPBEXHLevel3 2 22 4" xfId="36032"/>
    <cellStyle name="SAPBEXHLevel3 2 22 5" xfId="36033"/>
    <cellStyle name="SAPBEXHLevel3 2 23" xfId="36034"/>
    <cellStyle name="SAPBEXHLevel3 2 23 2" xfId="36035"/>
    <cellStyle name="SAPBEXHLevel3 2 23 2 2" xfId="36036"/>
    <cellStyle name="SAPBEXHLevel3 2 23 3" xfId="36037"/>
    <cellStyle name="SAPBEXHLevel3 2 23 4" xfId="36038"/>
    <cellStyle name="SAPBEXHLevel3 2 23 5" xfId="36039"/>
    <cellStyle name="SAPBEXHLevel3 2 24" xfId="36040"/>
    <cellStyle name="SAPBEXHLevel3 2 24 2" xfId="36041"/>
    <cellStyle name="SAPBEXHLevel3 2 24 3" xfId="36042"/>
    <cellStyle name="SAPBEXHLevel3 2 24 4" xfId="36043"/>
    <cellStyle name="SAPBEXHLevel3 2 25" xfId="36044"/>
    <cellStyle name="SAPBEXHLevel3 2 25 2" xfId="36045"/>
    <cellStyle name="SAPBEXHLevel3 2 26" xfId="36046"/>
    <cellStyle name="SAPBEXHLevel3 2 26 2" xfId="36047"/>
    <cellStyle name="SAPBEXHLevel3 2 27" xfId="36048"/>
    <cellStyle name="SAPBEXHLevel3 2 28" xfId="36049"/>
    <cellStyle name="SAPBEXHLevel3 2 29" xfId="36050"/>
    <cellStyle name="SAPBEXHLevel3 2 3" xfId="36051"/>
    <cellStyle name="SAPBEXHLevel3 2 3 10" xfId="36052"/>
    <cellStyle name="SAPBEXHLevel3 2 3 11" xfId="36053"/>
    <cellStyle name="SAPBEXHLevel3 2 3 2" xfId="36054"/>
    <cellStyle name="SAPBEXHLevel3 2 3 2 2" xfId="36055"/>
    <cellStyle name="SAPBEXHLevel3 2 3 2 2 2" xfId="36056"/>
    <cellStyle name="SAPBEXHLevel3 2 3 2 2 2 2" xfId="36057"/>
    <cellStyle name="SAPBEXHLevel3 2 3 2 2 3" xfId="36058"/>
    <cellStyle name="SAPBEXHLevel3 2 3 2 3" xfId="36059"/>
    <cellStyle name="SAPBEXHLevel3 2 3 2 3 2" xfId="36060"/>
    <cellStyle name="SAPBEXHLevel3 2 3 2 4" xfId="36061"/>
    <cellStyle name="SAPBEXHLevel3 2 3 2 4 2" xfId="36062"/>
    <cellStyle name="SAPBEXHLevel3 2 3 2 5" xfId="36063"/>
    <cellStyle name="SAPBEXHLevel3 2 3 2 5 2" xfId="36064"/>
    <cellStyle name="SAPBEXHLevel3 2 3 2 6" xfId="36065"/>
    <cellStyle name="SAPBEXHLevel3 2 3 3" xfId="36066"/>
    <cellStyle name="SAPBEXHLevel3 2 3 3 2" xfId="36067"/>
    <cellStyle name="SAPBEXHLevel3 2 3 3 2 2" xfId="36068"/>
    <cellStyle name="SAPBEXHLevel3 2 3 3 2 2 2" xfId="36069"/>
    <cellStyle name="SAPBEXHLevel3 2 3 3 2 3" xfId="36070"/>
    <cellStyle name="SAPBEXHLevel3 2 3 3 3" xfId="36071"/>
    <cellStyle name="SAPBEXHLevel3 2 3 3 3 2" xfId="36072"/>
    <cellStyle name="SAPBEXHLevel3 2 3 3 4" xfId="36073"/>
    <cellStyle name="SAPBEXHLevel3 2 3 3 4 2" xfId="36074"/>
    <cellStyle name="SAPBEXHLevel3 2 3 3 5" xfId="36075"/>
    <cellStyle name="SAPBEXHLevel3 2 3 3 5 2" xfId="36076"/>
    <cellStyle name="SAPBEXHLevel3 2 3 3 6" xfId="36077"/>
    <cellStyle name="SAPBEXHLevel3 2 3 3 7" xfId="36078"/>
    <cellStyle name="SAPBEXHLevel3 2 3 3 8" xfId="36079"/>
    <cellStyle name="SAPBEXHLevel3 2 3 4" xfId="36080"/>
    <cellStyle name="SAPBEXHLevel3 2 3 4 2" xfId="36081"/>
    <cellStyle name="SAPBEXHLevel3 2 3 4 2 2" xfId="36082"/>
    <cellStyle name="SAPBEXHLevel3 2 3 4 3" xfId="36083"/>
    <cellStyle name="SAPBEXHLevel3 2 3 4 4" xfId="36084"/>
    <cellStyle name="SAPBEXHLevel3 2 3 4 5" xfId="36085"/>
    <cellStyle name="SAPBEXHLevel3 2 3 5" xfId="36086"/>
    <cellStyle name="SAPBEXHLevel3 2 3 5 2" xfId="36087"/>
    <cellStyle name="SAPBEXHLevel3 2 3 5 2 2" xfId="36088"/>
    <cellStyle name="SAPBEXHLevel3 2 3 5 3" xfId="36089"/>
    <cellStyle name="SAPBEXHLevel3 2 3 5 4" xfId="36090"/>
    <cellStyle name="SAPBEXHLevel3 2 3 5 5" xfId="36091"/>
    <cellStyle name="SAPBEXHLevel3 2 3 6" xfId="36092"/>
    <cellStyle name="SAPBEXHLevel3 2 3 6 2" xfId="36093"/>
    <cellStyle name="SAPBEXHLevel3 2 3 6 2 2" xfId="36094"/>
    <cellStyle name="SAPBEXHLevel3 2 3 6 3" xfId="36095"/>
    <cellStyle name="SAPBEXHLevel3 2 3 6 4" xfId="36096"/>
    <cellStyle name="SAPBEXHLevel3 2 3 6 5" xfId="36097"/>
    <cellStyle name="SAPBEXHLevel3 2 3 7" xfId="36098"/>
    <cellStyle name="SAPBEXHLevel3 2 3 7 2" xfId="36099"/>
    <cellStyle name="SAPBEXHLevel3 2 3 7 3" xfId="36100"/>
    <cellStyle name="SAPBEXHLevel3 2 3 7 4" xfId="36101"/>
    <cellStyle name="SAPBEXHLevel3 2 3 8" xfId="36102"/>
    <cellStyle name="SAPBEXHLevel3 2 3 8 2" xfId="36103"/>
    <cellStyle name="SAPBEXHLevel3 2 3 8 3" xfId="36104"/>
    <cellStyle name="SAPBEXHLevel3 2 3 8 4" xfId="36105"/>
    <cellStyle name="SAPBEXHLevel3 2 3 9" xfId="36106"/>
    <cellStyle name="SAPBEXHLevel3 2 3 9 2" xfId="36107"/>
    <cellStyle name="SAPBEXHLevel3 2 4" xfId="36108"/>
    <cellStyle name="SAPBEXHLevel3 2 4 10" xfId="36109"/>
    <cellStyle name="SAPBEXHLevel3 2 4 11" xfId="36110"/>
    <cellStyle name="SAPBEXHLevel3 2 4 2" xfId="36111"/>
    <cellStyle name="SAPBEXHLevel3 2 4 2 2" xfId="36112"/>
    <cellStyle name="SAPBEXHLevel3 2 4 2 2 2" xfId="36113"/>
    <cellStyle name="SAPBEXHLevel3 2 4 2 2 2 2" xfId="36114"/>
    <cellStyle name="SAPBEXHLevel3 2 4 2 2 3" xfId="36115"/>
    <cellStyle name="SAPBEXHLevel3 2 4 2 3" xfId="36116"/>
    <cellStyle name="SAPBEXHLevel3 2 4 2 3 2" xfId="36117"/>
    <cellStyle name="SAPBEXHLevel3 2 4 2 4" xfId="36118"/>
    <cellStyle name="SAPBEXHLevel3 2 4 2 4 2" xfId="36119"/>
    <cellStyle name="SAPBEXHLevel3 2 4 2 5" xfId="36120"/>
    <cellStyle name="SAPBEXHLevel3 2 4 2 5 2" xfId="36121"/>
    <cellStyle name="SAPBEXHLevel3 2 4 2 6" xfId="36122"/>
    <cellStyle name="SAPBEXHLevel3 2 4 3" xfId="36123"/>
    <cellStyle name="SAPBEXHLevel3 2 4 3 2" xfId="36124"/>
    <cellStyle name="SAPBEXHLevel3 2 4 3 2 2" xfId="36125"/>
    <cellStyle name="SAPBEXHLevel3 2 4 3 2 2 2" xfId="36126"/>
    <cellStyle name="SAPBEXHLevel3 2 4 3 2 3" xfId="36127"/>
    <cellStyle name="SAPBEXHLevel3 2 4 3 3" xfId="36128"/>
    <cellStyle name="SAPBEXHLevel3 2 4 3 3 2" xfId="36129"/>
    <cellStyle name="SAPBEXHLevel3 2 4 3 4" xfId="36130"/>
    <cellStyle name="SAPBEXHLevel3 2 4 3 4 2" xfId="36131"/>
    <cellStyle name="SAPBEXHLevel3 2 4 3 5" xfId="36132"/>
    <cellStyle name="SAPBEXHLevel3 2 4 3 5 2" xfId="36133"/>
    <cellStyle name="SAPBEXHLevel3 2 4 3 6" xfId="36134"/>
    <cellStyle name="SAPBEXHLevel3 2 4 3 7" xfId="36135"/>
    <cellStyle name="SAPBEXHLevel3 2 4 3 8" xfId="36136"/>
    <cellStyle name="SAPBEXHLevel3 2 4 4" xfId="36137"/>
    <cellStyle name="SAPBEXHLevel3 2 4 4 2" xfId="36138"/>
    <cellStyle name="SAPBEXHLevel3 2 4 4 2 2" xfId="36139"/>
    <cellStyle name="SAPBEXHLevel3 2 4 4 3" xfId="36140"/>
    <cellStyle name="SAPBEXHLevel3 2 4 4 4" xfId="36141"/>
    <cellStyle name="SAPBEXHLevel3 2 4 4 5" xfId="36142"/>
    <cellStyle name="SAPBEXHLevel3 2 4 5" xfId="36143"/>
    <cellStyle name="SAPBEXHLevel3 2 4 5 2" xfId="36144"/>
    <cellStyle name="SAPBEXHLevel3 2 4 5 2 2" xfId="36145"/>
    <cellStyle name="SAPBEXHLevel3 2 4 5 3" xfId="36146"/>
    <cellStyle name="SAPBEXHLevel3 2 4 5 4" xfId="36147"/>
    <cellStyle name="SAPBEXHLevel3 2 4 5 5" xfId="36148"/>
    <cellStyle name="SAPBEXHLevel3 2 4 6" xfId="36149"/>
    <cellStyle name="SAPBEXHLevel3 2 4 6 2" xfId="36150"/>
    <cellStyle name="SAPBEXHLevel3 2 4 6 2 2" xfId="36151"/>
    <cellStyle name="SAPBEXHLevel3 2 4 6 3" xfId="36152"/>
    <cellStyle name="SAPBEXHLevel3 2 4 6 4" xfId="36153"/>
    <cellStyle name="SAPBEXHLevel3 2 4 6 5" xfId="36154"/>
    <cellStyle name="SAPBEXHLevel3 2 4 7" xfId="36155"/>
    <cellStyle name="SAPBEXHLevel3 2 4 7 2" xfId="36156"/>
    <cellStyle name="SAPBEXHLevel3 2 4 7 3" xfId="36157"/>
    <cellStyle name="SAPBEXHLevel3 2 4 7 4" xfId="36158"/>
    <cellStyle name="SAPBEXHLevel3 2 4 8" xfId="36159"/>
    <cellStyle name="SAPBEXHLevel3 2 4 8 2" xfId="36160"/>
    <cellStyle name="SAPBEXHLevel3 2 4 8 3" xfId="36161"/>
    <cellStyle name="SAPBEXHLevel3 2 4 8 4" xfId="36162"/>
    <cellStyle name="SAPBEXHLevel3 2 4 9" xfId="36163"/>
    <cellStyle name="SAPBEXHLevel3 2 4 9 2" xfId="36164"/>
    <cellStyle name="SAPBEXHLevel3 2 5" xfId="36165"/>
    <cellStyle name="SAPBEXHLevel3 2 5 10" xfId="36166"/>
    <cellStyle name="SAPBEXHLevel3 2 5 11" xfId="36167"/>
    <cellStyle name="SAPBEXHLevel3 2 5 2" xfId="36168"/>
    <cellStyle name="SAPBEXHLevel3 2 5 2 2" xfId="36169"/>
    <cellStyle name="SAPBEXHLevel3 2 5 2 2 2" xfId="36170"/>
    <cellStyle name="SAPBEXHLevel3 2 5 2 2 2 2" xfId="36171"/>
    <cellStyle name="SAPBEXHLevel3 2 5 2 2 3" xfId="36172"/>
    <cellStyle name="SAPBEXHLevel3 2 5 2 3" xfId="36173"/>
    <cellStyle name="SAPBEXHLevel3 2 5 2 3 2" xfId="36174"/>
    <cellStyle name="SAPBEXHLevel3 2 5 2 4" xfId="36175"/>
    <cellStyle name="SAPBEXHLevel3 2 5 2 4 2" xfId="36176"/>
    <cellStyle name="SAPBEXHLevel3 2 5 2 5" xfId="36177"/>
    <cellStyle name="SAPBEXHLevel3 2 5 2 5 2" xfId="36178"/>
    <cellStyle name="SAPBEXHLevel3 2 5 2 6" xfId="36179"/>
    <cellStyle name="SAPBEXHLevel3 2 5 3" xfId="36180"/>
    <cellStyle name="SAPBEXHLevel3 2 5 3 2" xfId="36181"/>
    <cellStyle name="SAPBEXHLevel3 2 5 3 2 2" xfId="36182"/>
    <cellStyle name="SAPBEXHLevel3 2 5 3 2 2 2" xfId="36183"/>
    <cellStyle name="SAPBEXHLevel3 2 5 3 2 3" xfId="36184"/>
    <cellStyle name="SAPBEXHLevel3 2 5 3 3" xfId="36185"/>
    <cellStyle name="SAPBEXHLevel3 2 5 3 3 2" xfId="36186"/>
    <cellStyle name="SAPBEXHLevel3 2 5 3 4" xfId="36187"/>
    <cellStyle name="SAPBEXHLevel3 2 5 3 4 2" xfId="36188"/>
    <cellStyle name="SAPBEXHLevel3 2 5 3 5" xfId="36189"/>
    <cellStyle name="SAPBEXHLevel3 2 5 3 5 2" xfId="36190"/>
    <cellStyle name="SAPBEXHLevel3 2 5 3 6" xfId="36191"/>
    <cellStyle name="SAPBEXHLevel3 2 5 3 7" xfId="36192"/>
    <cellStyle name="SAPBEXHLevel3 2 5 3 8" xfId="36193"/>
    <cellStyle name="SAPBEXHLevel3 2 5 4" xfId="36194"/>
    <cellStyle name="SAPBEXHLevel3 2 5 4 2" xfId="36195"/>
    <cellStyle name="SAPBEXHLevel3 2 5 4 2 2" xfId="36196"/>
    <cellStyle name="SAPBEXHLevel3 2 5 4 3" xfId="36197"/>
    <cellStyle name="SAPBEXHLevel3 2 5 4 4" xfId="36198"/>
    <cellStyle name="SAPBEXHLevel3 2 5 4 5" xfId="36199"/>
    <cellStyle name="SAPBEXHLevel3 2 5 5" xfId="36200"/>
    <cellStyle name="SAPBEXHLevel3 2 5 5 2" xfId="36201"/>
    <cellStyle name="SAPBEXHLevel3 2 5 5 2 2" xfId="36202"/>
    <cellStyle name="SAPBEXHLevel3 2 5 5 3" xfId="36203"/>
    <cellStyle name="SAPBEXHLevel3 2 5 5 4" xfId="36204"/>
    <cellStyle name="SAPBEXHLevel3 2 5 5 5" xfId="36205"/>
    <cellStyle name="SAPBEXHLevel3 2 5 6" xfId="36206"/>
    <cellStyle name="SAPBEXHLevel3 2 5 6 2" xfId="36207"/>
    <cellStyle name="SAPBEXHLevel3 2 5 6 2 2" xfId="36208"/>
    <cellStyle name="SAPBEXHLevel3 2 5 6 3" xfId="36209"/>
    <cellStyle name="SAPBEXHLevel3 2 5 6 4" xfId="36210"/>
    <cellStyle name="SAPBEXHLevel3 2 5 6 5" xfId="36211"/>
    <cellStyle name="SAPBEXHLevel3 2 5 7" xfId="36212"/>
    <cellStyle name="SAPBEXHLevel3 2 5 7 2" xfId="36213"/>
    <cellStyle name="SAPBEXHLevel3 2 5 7 3" xfId="36214"/>
    <cellStyle name="SAPBEXHLevel3 2 5 7 4" xfId="36215"/>
    <cellStyle name="SAPBEXHLevel3 2 5 8" xfId="36216"/>
    <cellStyle name="SAPBEXHLevel3 2 5 8 2" xfId="36217"/>
    <cellStyle name="SAPBEXHLevel3 2 5 8 3" xfId="36218"/>
    <cellStyle name="SAPBEXHLevel3 2 5 8 4" xfId="36219"/>
    <cellStyle name="SAPBEXHLevel3 2 5 9" xfId="36220"/>
    <cellStyle name="SAPBEXHLevel3 2 5 9 2" xfId="36221"/>
    <cellStyle name="SAPBEXHLevel3 2 6" xfId="36222"/>
    <cellStyle name="SAPBEXHLevel3 2 6 10" xfId="36223"/>
    <cellStyle name="SAPBEXHLevel3 2 6 11" xfId="36224"/>
    <cellStyle name="SAPBEXHLevel3 2 6 2" xfId="36225"/>
    <cellStyle name="SAPBEXHLevel3 2 6 2 2" xfId="36226"/>
    <cellStyle name="SAPBEXHLevel3 2 6 2 2 2" xfId="36227"/>
    <cellStyle name="SAPBEXHLevel3 2 6 2 2 2 2" xfId="36228"/>
    <cellStyle name="SAPBEXHLevel3 2 6 2 2 3" xfId="36229"/>
    <cellStyle name="SAPBEXHLevel3 2 6 2 3" xfId="36230"/>
    <cellStyle name="SAPBEXHLevel3 2 6 2 3 2" xfId="36231"/>
    <cellStyle name="SAPBEXHLevel3 2 6 2 4" xfId="36232"/>
    <cellStyle name="SAPBEXHLevel3 2 6 2 4 2" xfId="36233"/>
    <cellStyle name="SAPBEXHLevel3 2 6 2 5" xfId="36234"/>
    <cellStyle name="SAPBEXHLevel3 2 6 2 5 2" xfId="36235"/>
    <cellStyle name="SAPBEXHLevel3 2 6 2 6" xfId="36236"/>
    <cellStyle name="SAPBEXHLevel3 2 6 3" xfId="36237"/>
    <cellStyle name="SAPBEXHLevel3 2 6 3 2" xfId="36238"/>
    <cellStyle name="SAPBEXHLevel3 2 6 3 2 2" xfId="36239"/>
    <cellStyle name="SAPBEXHLevel3 2 6 3 2 2 2" xfId="36240"/>
    <cellStyle name="SAPBEXHLevel3 2 6 3 2 3" xfId="36241"/>
    <cellStyle name="SAPBEXHLevel3 2 6 3 3" xfId="36242"/>
    <cellStyle name="SAPBEXHLevel3 2 6 3 3 2" xfId="36243"/>
    <cellStyle name="SAPBEXHLevel3 2 6 3 4" xfId="36244"/>
    <cellStyle name="SAPBEXHLevel3 2 6 3 4 2" xfId="36245"/>
    <cellStyle name="SAPBEXHLevel3 2 6 3 5" xfId="36246"/>
    <cellStyle name="SAPBEXHLevel3 2 6 3 5 2" xfId="36247"/>
    <cellStyle name="SAPBEXHLevel3 2 6 3 6" xfId="36248"/>
    <cellStyle name="SAPBEXHLevel3 2 6 3 7" xfId="36249"/>
    <cellStyle name="SAPBEXHLevel3 2 6 3 8" xfId="36250"/>
    <cellStyle name="SAPBEXHLevel3 2 6 4" xfId="36251"/>
    <cellStyle name="SAPBEXHLevel3 2 6 4 2" xfId="36252"/>
    <cellStyle name="SAPBEXHLevel3 2 6 4 2 2" xfId="36253"/>
    <cellStyle name="SAPBEXHLevel3 2 6 4 3" xfId="36254"/>
    <cellStyle name="SAPBEXHLevel3 2 6 4 4" xfId="36255"/>
    <cellStyle name="SAPBEXHLevel3 2 6 4 5" xfId="36256"/>
    <cellStyle name="SAPBEXHLevel3 2 6 5" xfId="36257"/>
    <cellStyle name="SAPBEXHLevel3 2 6 5 2" xfId="36258"/>
    <cellStyle name="SAPBEXHLevel3 2 6 5 2 2" xfId="36259"/>
    <cellStyle name="SAPBEXHLevel3 2 6 5 3" xfId="36260"/>
    <cellStyle name="SAPBEXHLevel3 2 6 5 4" xfId="36261"/>
    <cellStyle name="SAPBEXHLevel3 2 6 5 5" xfId="36262"/>
    <cellStyle name="SAPBEXHLevel3 2 6 6" xfId="36263"/>
    <cellStyle name="SAPBEXHLevel3 2 6 6 2" xfId="36264"/>
    <cellStyle name="SAPBEXHLevel3 2 6 6 2 2" xfId="36265"/>
    <cellStyle name="SAPBEXHLevel3 2 6 6 3" xfId="36266"/>
    <cellStyle name="SAPBEXHLevel3 2 6 6 4" xfId="36267"/>
    <cellStyle name="SAPBEXHLevel3 2 6 6 5" xfId="36268"/>
    <cellStyle name="SAPBEXHLevel3 2 6 7" xfId="36269"/>
    <cellStyle name="SAPBEXHLevel3 2 6 7 2" xfId="36270"/>
    <cellStyle name="SAPBEXHLevel3 2 6 7 3" xfId="36271"/>
    <cellStyle name="SAPBEXHLevel3 2 6 7 4" xfId="36272"/>
    <cellStyle name="SAPBEXHLevel3 2 6 8" xfId="36273"/>
    <cellStyle name="SAPBEXHLevel3 2 6 8 2" xfId="36274"/>
    <cellStyle name="SAPBEXHLevel3 2 6 8 3" xfId="36275"/>
    <cellStyle name="SAPBEXHLevel3 2 6 8 4" xfId="36276"/>
    <cellStyle name="SAPBEXHLevel3 2 6 9" xfId="36277"/>
    <cellStyle name="SAPBEXHLevel3 2 6 9 2" xfId="36278"/>
    <cellStyle name="SAPBEXHLevel3 2 7" xfId="36279"/>
    <cellStyle name="SAPBEXHLevel3 2 7 10" xfId="36280"/>
    <cellStyle name="SAPBEXHLevel3 2 7 11" xfId="36281"/>
    <cellStyle name="SAPBEXHLevel3 2 7 2" xfId="36282"/>
    <cellStyle name="SAPBEXHLevel3 2 7 2 2" xfId="36283"/>
    <cellStyle name="SAPBEXHLevel3 2 7 2 2 2" xfId="36284"/>
    <cellStyle name="SAPBEXHLevel3 2 7 2 2 2 2" xfId="36285"/>
    <cellStyle name="SAPBEXHLevel3 2 7 2 2 3" xfId="36286"/>
    <cellStyle name="SAPBEXHLevel3 2 7 2 3" xfId="36287"/>
    <cellStyle name="SAPBEXHLevel3 2 7 2 3 2" xfId="36288"/>
    <cellStyle name="SAPBEXHLevel3 2 7 2 4" xfId="36289"/>
    <cellStyle name="SAPBEXHLevel3 2 7 2 4 2" xfId="36290"/>
    <cellStyle name="SAPBEXHLevel3 2 7 2 5" xfId="36291"/>
    <cellStyle name="SAPBEXHLevel3 2 7 2 5 2" xfId="36292"/>
    <cellStyle name="SAPBEXHLevel3 2 7 2 6" xfId="36293"/>
    <cellStyle name="SAPBEXHLevel3 2 7 3" xfId="36294"/>
    <cellStyle name="SAPBEXHLevel3 2 7 3 2" xfId="36295"/>
    <cellStyle name="SAPBEXHLevel3 2 7 3 2 2" xfId="36296"/>
    <cellStyle name="SAPBEXHLevel3 2 7 3 2 2 2" xfId="36297"/>
    <cellStyle name="SAPBEXHLevel3 2 7 3 2 3" xfId="36298"/>
    <cellStyle name="SAPBEXHLevel3 2 7 3 3" xfId="36299"/>
    <cellStyle name="SAPBEXHLevel3 2 7 3 3 2" xfId="36300"/>
    <cellStyle name="SAPBEXHLevel3 2 7 3 4" xfId="36301"/>
    <cellStyle name="SAPBEXHLevel3 2 7 3 4 2" xfId="36302"/>
    <cellStyle name="SAPBEXHLevel3 2 7 3 5" xfId="36303"/>
    <cellStyle name="SAPBEXHLevel3 2 7 3 5 2" xfId="36304"/>
    <cellStyle name="SAPBEXHLevel3 2 7 3 6" xfId="36305"/>
    <cellStyle name="SAPBEXHLevel3 2 7 3 7" xfId="36306"/>
    <cellStyle name="SAPBEXHLevel3 2 7 3 8" xfId="36307"/>
    <cellStyle name="SAPBEXHLevel3 2 7 4" xfId="36308"/>
    <cellStyle name="SAPBEXHLevel3 2 7 4 2" xfId="36309"/>
    <cellStyle name="SAPBEXHLevel3 2 7 4 2 2" xfId="36310"/>
    <cellStyle name="SAPBEXHLevel3 2 7 4 3" xfId="36311"/>
    <cellStyle name="SAPBEXHLevel3 2 7 4 4" xfId="36312"/>
    <cellStyle name="SAPBEXHLevel3 2 7 4 5" xfId="36313"/>
    <cellStyle name="SAPBEXHLevel3 2 7 5" xfId="36314"/>
    <cellStyle name="SAPBEXHLevel3 2 7 5 2" xfId="36315"/>
    <cellStyle name="SAPBEXHLevel3 2 7 5 2 2" xfId="36316"/>
    <cellStyle name="SAPBEXHLevel3 2 7 5 3" xfId="36317"/>
    <cellStyle name="SAPBEXHLevel3 2 7 5 4" xfId="36318"/>
    <cellStyle name="SAPBEXHLevel3 2 7 5 5" xfId="36319"/>
    <cellStyle name="SAPBEXHLevel3 2 7 6" xfId="36320"/>
    <cellStyle name="SAPBEXHLevel3 2 7 6 2" xfId="36321"/>
    <cellStyle name="SAPBEXHLevel3 2 7 6 2 2" xfId="36322"/>
    <cellStyle name="SAPBEXHLevel3 2 7 6 3" xfId="36323"/>
    <cellStyle name="SAPBEXHLevel3 2 7 6 4" xfId="36324"/>
    <cellStyle name="SAPBEXHLevel3 2 7 6 5" xfId="36325"/>
    <cellStyle name="SAPBEXHLevel3 2 7 7" xfId="36326"/>
    <cellStyle name="SAPBEXHLevel3 2 7 7 2" xfId="36327"/>
    <cellStyle name="SAPBEXHLevel3 2 7 7 3" xfId="36328"/>
    <cellStyle name="SAPBEXHLevel3 2 7 7 4" xfId="36329"/>
    <cellStyle name="SAPBEXHLevel3 2 7 8" xfId="36330"/>
    <cellStyle name="SAPBEXHLevel3 2 7 8 2" xfId="36331"/>
    <cellStyle name="SAPBEXHLevel3 2 7 8 3" xfId="36332"/>
    <cellStyle name="SAPBEXHLevel3 2 7 8 4" xfId="36333"/>
    <cellStyle name="SAPBEXHLevel3 2 7 9" xfId="36334"/>
    <cellStyle name="SAPBEXHLevel3 2 7 9 2" xfId="36335"/>
    <cellStyle name="SAPBEXHLevel3 2 8" xfId="36336"/>
    <cellStyle name="SAPBEXHLevel3 2 8 10" xfId="36337"/>
    <cellStyle name="SAPBEXHLevel3 2 8 11" xfId="36338"/>
    <cellStyle name="SAPBEXHLevel3 2 8 2" xfId="36339"/>
    <cellStyle name="SAPBEXHLevel3 2 8 2 2" xfId="36340"/>
    <cellStyle name="SAPBEXHLevel3 2 8 2 2 2" xfId="36341"/>
    <cellStyle name="SAPBEXHLevel3 2 8 2 2 2 2" xfId="36342"/>
    <cellStyle name="SAPBEXHLevel3 2 8 2 2 3" xfId="36343"/>
    <cellStyle name="SAPBEXHLevel3 2 8 2 3" xfId="36344"/>
    <cellStyle name="SAPBEXHLevel3 2 8 2 3 2" xfId="36345"/>
    <cellStyle name="SAPBEXHLevel3 2 8 2 4" xfId="36346"/>
    <cellStyle name="SAPBEXHLevel3 2 8 2 4 2" xfId="36347"/>
    <cellStyle name="SAPBEXHLevel3 2 8 2 5" xfId="36348"/>
    <cellStyle name="SAPBEXHLevel3 2 8 2 5 2" xfId="36349"/>
    <cellStyle name="SAPBEXHLevel3 2 8 2 6" xfId="36350"/>
    <cellStyle name="SAPBEXHLevel3 2 8 3" xfId="36351"/>
    <cellStyle name="SAPBEXHLevel3 2 8 3 2" xfId="36352"/>
    <cellStyle name="SAPBEXHLevel3 2 8 3 2 2" xfId="36353"/>
    <cellStyle name="SAPBEXHLevel3 2 8 3 2 2 2" xfId="36354"/>
    <cellStyle name="SAPBEXHLevel3 2 8 3 2 3" xfId="36355"/>
    <cellStyle name="SAPBEXHLevel3 2 8 3 3" xfId="36356"/>
    <cellStyle name="SAPBEXHLevel3 2 8 3 3 2" xfId="36357"/>
    <cellStyle name="SAPBEXHLevel3 2 8 3 4" xfId="36358"/>
    <cellStyle name="SAPBEXHLevel3 2 8 3 4 2" xfId="36359"/>
    <cellStyle name="SAPBEXHLevel3 2 8 3 5" xfId="36360"/>
    <cellStyle name="SAPBEXHLevel3 2 8 3 5 2" xfId="36361"/>
    <cellStyle name="SAPBEXHLevel3 2 8 3 6" xfId="36362"/>
    <cellStyle name="SAPBEXHLevel3 2 8 3 7" xfId="36363"/>
    <cellStyle name="SAPBEXHLevel3 2 8 3 8" xfId="36364"/>
    <cellStyle name="SAPBEXHLevel3 2 8 4" xfId="36365"/>
    <cellStyle name="SAPBEXHLevel3 2 8 4 2" xfId="36366"/>
    <cellStyle name="SAPBEXHLevel3 2 8 4 2 2" xfId="36367"/>
    <cellStyle name="SAPBEXHLevel3 2 8 4 3" xfId="36368"/>
    <cellStyle name="SAPBEXHLevel3 2 8 4 4" xfId="36369"/>
    <cellStyle name="SAPBEXHLevel3 2 8 4 5" xfId="36370"/>
    <cellStyle name="SAPBEXHLevel3 2 8 5" xfId="36371"/>
    <cellStyle name="SAPBEXHLevel3 2 8 5 2" xfId="36372"/>
    <cellStyle name="SAPBEXHLevel3 2 8 5 2 2" xfId="36373"/>
    <cellStyle name="SAPBEXHLevel3 2 8 5 3" xfId="36374"/>
    <cellStyle name="SAPBEXHLevel3 2 8 5 4" xfId="36375"/>
    <cellStyle name="SAPBEXHLevel3 2 8 5 5" xfId="36376"/>
    <cellStyle name="SAPBEXHLevel3 2 8 6" xfId="36377"/>
    <cellStyle name="SAPBEXHLevel3 2 8 6 2" xfId="36378"/>
    <cellStyle name="SAPBEXHLevel3 2 8 6 2 2" xfId="36379"/>
    <cellStyle name="SAPBEXHLevel3 2 8 6 3" xfId="36380"/>
    <cellStyle name="SAPBEXHLevel3 2 8 6 4" xfId="36381"/>
    <cellStyle name="SAPBEXHLevel3 2 8 6 5" xfId="36382"/>
    <cellStyle name="SAPBEXHLevel3 2 8 7" xfId="36383"/>
    <cellStyle name="SAPBEXHLevel3 2 8 7 2" xfId="36384"/>
    <cellStyle name="SAPBEXHLevel3 2 8 7 3" xfId="36385"/>
    <cellStyle name="SAPBEXHLevel3 2 8 7 4" xfId="36386"/>
    <cellStyle name="SAPBEXHLevel3 2 8 8" xfId="36387"/>
    <cellStyle name="SAPBEXHLevel3 2 8 8 2" xfId="36388"/>
    <cellStyle name="SAPBEXHLevel3 2 8 8 3" xfId="36389"/>
    <cellStyle name="SAPBEXHLevel3 2 8 8 4" xfId="36390"/>
    <cellStyle name="SAPBEXHLevel3 2 8 9" xfId="36391"/>
    <cellStyle name="SAPBEXHLevel3 2 8 9 2" xfId="36392"/>
    <cellStyle name="SAPBEXHLevel3 2 9" xfId="36393"/>
    <cellStyle name="SAPBEXHLevel3 2 9 10" xfId="36394"/>
    <cellStyle name="SAPBEXHLevel3 2 9 11" xfId="36395"/>
    <cellStyle name="SAPBEXHLevel3 2 9 2" xfId="36396"/>
    <cellStyle name="SAPBEXHLevel3 2 9 2 2" xfId="36397"/>
    <cellStyle name="SAPBEXHLevel3 2 9 2 2 2" xfId="36398"/>
    <cellStyle name="SAPBEXHLevel3 2 9 2 2 2 2" xfId="36399"/>
    <cellStyle name="SAPBEXHLevel3 2 9 2 2 3" xfId="36400"/>
    <cellStyle name="SAPBEXHLevel3 2 9 2 3" xfId="36401"/>
    <cellStyle name="SAPBEXHLevel3 2 9 2 3 2" xfId="36402"/>
    <cellStyle name="SAPBEXHLevel3 2 9 2 4" xfId="36403"/>
    <cellStyle name="SAPBEXHLevel3 2 9 2 4 2" xfId="36404"/>
    <cellStyle name="SAPBEXHLevel3 2 9 2 5" xfId="36405"/>
    <cellStyle name="SAPBEXHLevel3 2 9 2 5 2" xfId="36406"/>
    <cellStyle name="SAPBEXHLevel3 2 9 2 6" xfId="36407"/>
    <cellStyle name="SAPBEXHLevel3 2 9 3" xfId="36408"/>
    <cellStyle name="SAPBEXHLevel3 2 9 3 2" xfId="36409"/>
    <cellStyle name="SAPBEXHLevel3 2 9 3 2 2" xfId="36410"/>
    <cellStyle name="SAPBEXHLevel3 2 9 3 2 2 2" xfId="36411"/>
    <cellStyle name="SAPBEXHLevel3 2 9 3 2 3" xfId="36412"/>
    <cellStyle name="SAPBEXHLevel3 2 9 3 3" xfId="36413"/>
    <cellStyle name="SAPBEXHLevel3 2 9 3 3 2" xfId="36414"/>
    <cellStyle name="SAPBEXHLevel3 2 9 3 4" xfId="36415"/>
    <cellStyle name="SAPBEXHLevel3 2 9 3 4 2" xfId="36416"/>
    <cellStyle name="SAPBEXHLevel3 2 9 3 5" xfId="36417"/>
    <cellStyle name="SAPBEXHLevel3 2 9 3 5 2" xfId="36418"/>
    <cellStyle name="SAPBEXHLevel3 2 9 3 6" xfId="36419"/>
    <cellStyle name="SAPBEXHLevel3 2 9 3 7" xfId="36420"/>
    <cellStyle name="SAPBEXHLevel3 2 9 3 8" xfId="36421"/>
    <cellStyle name="SAPBEXHLevel3 2 9 4" xfId="36422"/>
    <cellStyle name="SAPBEXHLevel3 2 9 4 2" xfId="36423"/>
    <cellStyle name="SAPBEXHLevel3 2 9 4 2 2" xfId="36424"/>
    <cellStyle name="SAPBEXHLevel3 2 9 4 3" xfId="36425"/>
    <cellStyle name="SAPBEXHLevel3 2 9 4 4" xfId="36426"/>
    <cellStyle name="SAPBEXHLevel3 2 9 4 5" xfId="36427"/>
    <cellStyle name="SAPBEXHLevel3 2 9 5" xfId="36428"/>
    <cellStyle name="SAPBEXHLevel3 2 9 5 2" xfId="36429"/>
    <cellStyle name="SAPBEXHLevel3 2 9 5 2 2" xfId="36430"/>
    <cellStyle name="SAPBEXHLevel3 2 9 5 3" xfId="36431"/>
    <cellStyle name="SAPBEXHLevel3 2 9 5 4" xfId="36432"/>
    <cellStyle name="SAPBEXHLevel3 2 9 5 5" xfId="36433"/>
    <cellStyle name="SAPBEXHLevel3 2 9 6" xfId="36434"/>
    <cellStyle name="SAPBEXHLevel3 2 9 6 2" xfId="36435"/>
    <cellStyle name="SAPBEXHLevel3 2 9 6 2 2" xfId="36436"/>
    <cellStyle name="SAPBEXHLevel3 2 9 6 3" xfId="36437"/>
    <cellStyle name="SAPBEXHLevel3 2 9 6 4" xfId="36438"/>
    <cellStyle name="SAPBEXHLevel3 2 9 6 5" xfId="36439"/>
    <cellStyle name="SAPBEXHLevel3 2 9 7" xfId="36440"/>
    <cellStyle name="SAPBEXHLevel3 2 9 7 2" xfId="36441"/>
    <cellStyle name="SAPBEXHLevel3 2 9 7 3" xfId="36442"/>
    <cellStyle name="SAPBEXHLevel3 2 9 7 4" xfId="36443"/>
    <cellStyle name="SAPBEXHLevel3 2 9 8" xfId="36444"/>
    <cellStyle name="SAPBEXHLevel3 2 9 8 2" xfId="36445"/>
    <cellStyle name="SAPBEXHLevel3 2 9 8 3" xfId="36446"/>
    <cellStyle name="SAPBEXHLevel3 2 9 8 4" xfId="36447"/>
    <cellStyle name="SAPBEXHLevel3 2 9 9" xfId="36448"/>
    <cellStyle name="SAPBEXHLevel3 2 9 9 2" xfId="36449"/>
    <cellStyle name="SAPBEXHLevel3 2_20120313_final_participating_bonds_mar2012_interest_calc" xfId="36450"/>
    <cellStyle name="SAPBEXHLevel3 20" xfId="36451"/>
    <cellStyle name="SAPBEXHLevel3 3" xfId="36452"/>
    <cellStyle name="SAPBEXHLevel3 3 10" xfId="36453"/>
    <cellStyle name="SAPBEXHLevel3 3 10 2" xfId="36454"/>
    <cellStyle name="SAPBEXHLevel3 3 11" xfId="36455"/>
    <cellStyle name="SAPBEXHLevel3 3 12" xfId="36456"/>
    <cellStyle name="SAPBEXHLevel3 3 2" xfId="36457"/>
    <cellStyle name="SAPBEXHLevel3 3 2 2" xfId="36458"/>
    <cellStyle name="SAPBEXHLevel3 3 2 2 2" xfId="36459"/>
    <cellStyle name="SAPBEXHLevel3 3 2 2 2 2" xfId="36460"/>
    <cellStyle name="SAPBEXHLevel3 3 2 2 3" xfId="36461"/>
    <cellStyle name="SAPBEXHLevel3 3 2 3" xfId="36462"/>
    <cellStyle name="SAPBEXHLevel3 3 2 3 2" xfId="36463"/>
    <cellStyle name="SAPBEXHLevel3 3 2 4" xfId="36464"/>
    <cellStyle name="SAPBEXHLevel3 3 2 4 2" xfId="36465"/>
    <cellStyle name="SAPBEXHLevel3 3 2 5" xfId="36466"/>
    <cellStyle name="SAPBEXHLevel3 3 2 5 2" xfId="36467"/>
    <cellStyle name="SAPBEXHLevel3 3 2 6" xfId="36468"/>
    <cellStyle name="SAPBEXHLevel3 3 3" xfId="36469"/>
    <cellStyle name="SAPBEXHLevel3 3 3 2" xfId="36470"/>
    <cellStyle name="SAPBEXHLevel3 3 3 2 2" xfId="36471"/>
    <cellStyle name="SAPBEXHLevel3 3 3 2 2 2" xfId="36472"/>
    <cellStyle name="SAPBEXHLevel3 3 3 2 3" xfId="36473"/>
    <cellStyle name="SAPBEXHLevel3 3 3 3" xfId="36474"/>
    <cellStyle name="SAPBEXHLevel3 3 3 3 2" xfId="36475"/>
    <cellStyle name="SAPBEXHLevel3 3 3 4" xfId="36476"/>
    <cellStyle name="SAPBEXHLevel3 3 3 4 2" xfId="36477"/>
    <cellStyle name="SAPBEXHLevel3 3 3 5" xfId="36478"/>
    <cellStyle name="SAPBEXHLevel3 3 3 5 2" xfId="36479"/>
    <cellStyle name="SAPBEXHLevel3 3 3 6" xfId="36480"/>
    <cellStyle name="SAPBEXHLevel3 3 3 7" xfId="36481"/>
    <cellStyle name="SAPBEXHLevel3 3 3 8" xfId="36482"/>
    <cellStyle name="SAPBEXHLevel3 3 4" xfId="36483"/>
    <cellStyle name="SAPBEXHLevel3 3 4 2" xfId="36484"/>
    <cellStyle name="SAPBEXHLevel3 3 4 2 2" xfId="36485"/>
    <cellStyle name="SAPBEXHLevel3 3 4 2 2 2" xfId="36486"/>
    <cellStyle name="SAPBEXHLevel3 3 4 2 3" xfId="36487"/>
    <cellStyle name="SAPBEXHLevel3 3 4 3" xfId="36488"/>
    <cellStyle name="SAPBEXHLevel3 3 4 3 2" xfId="36489"/>
    <cellStyle name="SAPBEXHLevel3 3 4 4" xfId="36490"/>
    <cellStyle name="SAPBEXHLevel3 3 4 4 2" xfId="36491"/>
    <cellStyle name="SAPBEXHLevel3 3 4 5" xfId="36492"/>
    <cellStyle name="SAPBEXHLevel3 3 4 5 2" xfId="36493"/>
    <cellStyle name="SAPBEXHLevel3 3 4 6" xfId="36494"/>
    <cellStyle name="SAPBEXHLevel3 3 4 7" xfId="36495"/>
    <cellStyle name="SAPBEXHLevel3 3 4 8" xfId="36496"/>
    <cellStyle name="SAPBEXHLevel3 3 5" xfId="36497"/>
    <cellStyle name="SAPBEXHLevel3 3 5 2" xfId="36498"/>
    <cellStyle name="SAPBEXHLevel3 3 5 2 2" xfId="36499"/>
    <cellStyle name="SAPBEXHLevel3 3 5 3" xfId="36500"/>
    <cellStyle name="SAPBEXHLevel3 3 5 4" xfId="36501"/>
    <cellStyle name="SAPBEXHLevel3 3 5 5" xfId="36502"/>
    <cellStyle name="SAPBEXHLevel3 3 6" xfId="36503"/>
    <cellStyle name="SAPBEXHLevel3 3 6 2" xfId="36504"/>
    <cellStyle name="SAPBEXHLevel3 3 6 2 2" xfId="36505"/>
    <cellStyle name="SAPBEXHLevel3 3 6 3" xfId="36506"/>
    <cellStyle name="SAPBEXHLevel3 3 6 4" xfId="36507"/>
    <cellStyle name="SAPBEXHLevel3 3 6 5" xfId="36508"/>
    <cellStyle name="SAPBEXHLevel3 3 7" xfId="36509"/>
    <cellStyle name="SAPBEXHLevel3 3 7 2" xfId="36510"/>
    <cellStyle name="SAPBEXHLevel3 3 7 2 2" xfId="36511"/>
    <cellStyle name="SAPBEXHLevel3 3 7 3" xfId="36512"/>
    <cellStyle name="SAPBEXHLevel3 3 7 4" xfId="36513"/>
    <cellStyle name="SAPBEXHLevel3 3 7 5" xfId="36514"/>
    <cellStyle name="SAPBEXHLevel3 3 8" xfId="36515"/>
    <cellStyle name="SAPBEXHLevel3 3 8 2" xfId="36516"/>
    <cellStyle name="SAPBEXHLevel3 3 8 3" xfId="36517"/>
    <cellStyle name="SAPBEXHLevel3 3 8 4" xfId="36518"/>
    <cellStyle name="SAPBEXHLevel3 3 9" xfId="36519"/>
    <cellStyle name="SAPBEXHLevel3 3 9 2" xfId="36520"/>
    <cellStyle name="SAPBEXHLevel3 4" xfId="36521"/>
    <cellStyle name="SAPBEXHLevel3 4 10" xfId="36522"/>
    <cellStyle name="SAPBEXHLevel3 4 11" xfId="36523"/>
    <cellStyle name="SAPBEXHLevel3 4 2" xfId="36524"/>
    <cellStyle name="SAPBEXHLevel3 4 2 2" xfId="36525"/>
    <cellStyle name="SAPBEXHLevel3 4 2 2 2" xfId="36526"/>
    <cellStyle name="SAPBEXHLevel3 4 2 2 2 2" xfId="36527"/>
    <cellStyle name="SAPBEXHLevel3 4 2 2 3" xfId="36528"/>
    <cellStyle name="SAPBEXHLevel3 4 2 3" xfId="36529"/>
    <cellStyle name="SAPBEXHLevel3 4 2 3 2" xfId="36530"/>
    <cellStyle name="SAPBEXHLevel3 4 2 4" xfId="36531"/>
    <cellStyle name="SAPBEXHLevel3 4 2 4 2" xfId="36532"/>
    <cellStyle name="SAPBEXHLevel3 4 2 5" xfId="36533"/>
    <cellStyle name="SAPBEXHLevel3 4 2 5 2" xfId="36534"/>
    <cellStyle name="SAPBEXHLevel3 4 2 6" xfId="36535"/>
    <cellStyle name="SAPBEXHLevel3 4 3" xfId="36536"/>
    <cellStyle name="SAPBEXHLevel3 4 3 2" xfId="36537"/>
    <cellStyle name="SAPBEXHLevel3 4 3 2 2" xfId="36538"/>
    <cellStyle name="SAPBEXHLevel3 4 3 2 2 2" xfId="36539"/>
    <cellStyle name="SAPBEXHLevel3 4 3 2 3" xfId="36540"/>
    <cellStyle name="SAPBEXHLevel3 4 3 3" xfId="36541"/>
    <cellStyle name="SAPBEXHLevel3 4 3 3 2" xfId="36542"/>
    <cellStyle name="SAPBEXHLevel3 4 3 4" xfId="36543"/>
    <cellStyle name="SAPBEXHLevel3 4 3 4 2" xfId="36544"/>
    <cellStyle name="SAPBEXHLevel3 4 3 5" xfId="36545"/>
    <cellStyle name="SAPBEXHLevel3 4 3 5 2" xfId="36546"/>
    <cellStyle name="SAPBEXHLevel3 4 3 6" xfId="36547"/>
    <cellStyle name="SAPBEXHLevel3 4 3 7" xfId="36548"/>
    <cellStyle name="SAPBEXHLevel3 4 3 8" xfId="36549"/>
    <cellStyle name="SAPBEXHLevel3 4 4" xfId="36550"/>
    <cellStyle name="SAPBEXHLevel3 4 4 2" xfId="36551"/>
    <cellStyle name="SAPBEXHLevel3 4 4 2 2" xfId="36552"/>
    <cellStyle name="SAPBEXHLevel3 4 4 3" xfId="36553"/>
    <cellStyle name="SAPBEXHLevel3 4 4 4" xfId="36554"/>
    <cellStyle name="SAPBEXHLevel3 4 4 5" xfId="36555"/>
    <cellStyle name="SAPBEXHLevel3 4 5" xfId="36556"/>
    <cellStyle name="SAPBEXHLevel3 4 5 2" xfId="36557"/>
    <cellStyle name="SAPBEXHLevel3 4 5 2 2" xfId="36558"/>
    <cellStyle name="SAPBEXHLevel3 4 5 3" xfId="36559"/>
    <cellStyle name="SAPBEXHLevel3 4 5 4" xfId="36560"/>
    <cellStyle name="SAPBEXHLevel3 4 5 5" xfId="36561"/>
    <cellStyle name="SAPBEXHLevel3 4 6" xfId="36562"/>
    <cellStyle name="SAPBEXHLevel3 4 6 2" xfId="36563"/>
    <cellStyle name="SAPBEXHLevel3 4 6 2 2" xfId="36564"/>
    <cellStyle name="SAPBEXHLevel3 4 6 3" xfId="36565"/>
    <cellStyle name="SAPBEXHLevel3 4 6 4" xfId="36566"/>
    <cellStyle name="SAPBEXHLevel3 4 6 5" xfId="36567"/>
    <cellStyle name="SAPBEXHLevel3 4 7" xfId="36568"/>
    <cellStyle name="SAPBEXHLevel3 4 7 2" xfId="36569"/>
    <cellStyle name="SAPBEXHLevel3 4 7 3" xfId="36570"/>
    <cellStyle name="SAPBEXHLevel3 4 7 4" xfId="36571"/>
    <cellStyle name="SAPBEXHLevel3 4 8" xfId="36572"/>
    <cellStyle name="SAPBEXHLevel3 4 8 2" xfId="36573"/>
    <cellStyle name="SAPBEXHLevel3 4 8 3" xfId="36574"/>
    <cellStyle name="SAPBEXHLevel3 4 8 4" xfId="36575"/>
    <cellStyle name="SAPBEXHLevel3 4 9" xfId="36576"/>
    <cellStyle name="SAPBEXHLevel3 4 9 2" xfId="36577"/>
    <cellStyle name="SAPBEXHLevel3 5" xfId="36578"/>
    <cellStyle name="SAPBEXHLevel3 5 10" xfId="36579"/>
    <cellStyle name="SAPBEXHLevel3 5 11" xfId="36580"/>
    <cellStyle name="SAPBEXHLevel3 5 2" xfId="36581"/>
    <cellStyle name="SAPBEXHLevel3 5 2 2" xfId="36582"/>
    <cellStyle name="SAPBEXHLevel3 5 2 2 2" xfId="36583"/>
    <cellStyle name="SAPBEXHLevel3 5 2 2 2 2" xfId="36584"/>
    <cellStyle name="SAPBEXHLevel3 5 2 2 3" xfId="36585"/>
    <cellStyle name="SAPBEXHLevel3 5 2 3" xfId="36586"/>
    <cellStyle name="SAPBEXHLevel3 5 2 3 2" xfId="36587"/>
    <cellStyle name="SAPBEXHLevel3 5 2 4" xfId="36588"/>
    <cellStyle name="SAPBEXHLevel3 5 2 4 2" xfId="36589"/>
    <cellStyle name="SAPBEXHLevel3 5 2 5" xfId="36590"/>
    <cellStyle name="SAPBEXHLevel3 5 2 5 2" xfId="36591"/>
    <cellStyle name="SAPBEXHLevel3 5 2 6" xfId="36592"/>
    <cellStyle name="SAPBEXHLevel3 5 3" xfId="36593"/>
    <cellStyle name="SAPBEXHLevel3 5 3 2" xfId="36594"/>
    <cellStyle name="SAPBEXHLevel3 5 3 2 2" xfId="36595"/>
    <cellStyle name="SAPBEXHLevel3 5 3 2 2 2" xfId="36596"/>
    <cellStyle name="SAPBEXHLevel3 5 3 2 3" xfId="36597"/>
    <cellStyle name="SAPBEXHLevel3 5 3 3" xfId="36598"/>
    <cellStyle name="SAPBEXHLevel3 5 3 3 2" xfId="36599"/>
    <cellStyle name="SAPBEXHLevel3 5 3 4" xfId="36600"/>
    <cellStyle name="SAPBEXHLevel3 5 3 4 2" xfId="36601"/>
    <cellStyle name="SAPBEXHLevel3 5 3 5" xfId="36602"/>
    <cellStyle name="SAPBEXHLevel3 5 3 5 2" xfId="36603"/>
    <cellStyle name="SAPBEXHLevel3 5 3 6" xfId="36604"/>
    <cellStyle name="SAPBEXHLevel3 5 3 7" xfId="36605"/>
    <cellStyle name="SAPBEXHLevel3 5 3 8" xfId="36606"/>
    <cellStyle name="SAPBEXHLevel3 5 4" xfId="36607"/>
    <cellStyle name="SAPBEXHLevel3 5 4 2" xfId="36608"/>
    <cellStyle name="SAPBEXHLevel3 5 4 2 2" xfId="36609"/>
    <cellStyle name="SAPBEXHLevel3 5 4 3" xfId="36610"/>
    <cellStyle name="SAPBEXHLevel3 5 4 4" xfId="36611"/>
    <cellStyle name="SAPBEXHLevel3 5 4 5" xfId="36612"/>
    <cellStyle name="SAPBEXHLevel3 5 5" xfId="36613"/>
    <cellStyle name="SAPBEXHLevel3 5 5 2" xfId="36614"/>
    <cellStyle name="SAPBEXHLevel3 5 5 2 2" xfId="36615"/>
    <cellStyle name="SAPBEXHLevel3 5 5 3" xfId="36616"/>
    <cellStyle name="SAPBEXHLevel3 5 5 4" xfId="36617"/>
    <cellStyle name="SAPBEXHLevel3 5 5 5" xfId="36618"/>
    <cellStyle name="SAPBEXHLevel3 5 6" xfId="36619"/>
    <cellStyle name="SAPBEXHLevel3 5 6 2" xfId="36620"/>
    <cellStyle name="SAPBEXHLevel3 5 6 2 2" xfId="36621"/>
    <cellStyle name="SAPBEXHLevel3 5 6 3" xfId="36622"/>
    <cellStyle name="SAPBEXHLevel3 5 6 4" xfId="36623"/>
    <cellStyle name="SAPBEXHLevel3 5 6 5" xfId="36624"/>
    <cellStyle name="SAPBEXHLevel3 5 7" xfId="36625"/>
    <cellStyle name="SAPBEXHLevel3 5 7 2" xfId="36626"/>
    <cellStyle name="SAPBEXHLevel3 5 7 3" xfId="36627"/>
    <cellStyle name="SAPBEXHLevel3 5 7 4" xfId="36628"/>
    <cellStyle name="SAPBEXHLevel3 5 8" xfId="36629"/>
    <cellStyle name="SAPBEXHLevel3 5 8 2" xfId="36630"/>
    <cellStyle name="SAPBEXHLevel3 5 8 3" xfId="36631"/>
    <cellStyle name="SAPBEXHLevel3 5 8 4" xfId="36632"/>
    <cellStyle name="SAPBEXHLevel3 5 9" xfId="36633"/>
    <cellStyle name="SAPBEXHLevel3 5 9 2" xfId="36634"/>
    <cellStyle name="SAPBEXHLevel3 6" xfId="36635"/>
    <cellStyle name="SAPBEXHLevel3 6 10" xfId="36636"/>
    <cellStyle name="SAPBEXHLevel3 6 11" xfId="36637"/>
    <cellStyle name="SAPBEXHLevel3 6 2" xfId="36638"/>
    <cellStyle name="SAPBEXHLevel3 6 2 2" xfId="36639"/>
    <cellStyle name="SAPBEXHLevel3 6 2 2 2" xfId="36640"/>
    <cellStyle name="SAPBEXHLevel3 6 2 2 2 2" xfId="36641"/>
    <cellStyle name="SAPBEXHLevel3 6 2 2 3" xfId="36642"/>
    <cellStyle name="SAPBEXHLevel3 6 2 3" xfId="36643"/>
    <cellStyle name="SAPBEXHLevel3 6 2 3 2" xfId="36644"/>
    <cellStyle name="SAPBEXHLevel3 6 2 4" xfId="36645"/>
    <cellStyle name="SAPBEXHLevel3 6 2 4 2" xfId="36646"/>
    <cellStyle name="SAPBEXHLevel3 6 2 5" xfId="36647"/>
    <cellStyle name="SAPBEXHLevel3 6 2 5 2" xfId="36648"/>
    <cellStyle name="SAPBEXHLevel3 6 2 6" xfId="36649"/>
    <cellStyle name="SAPBEXHLevel3 6 3" xfId="36650"/>
    <cellStyle name="SAPBEXHLevel3 6 3 2" xfId="36651"/>
    <cellStyle name="SAPBEXHLevel3 6 3 2 2" xfId="36652"/>
    <cellStyle name="SAPBEXHLevel3 6 3 2 2 2" xfId="36653"/>
    <cellStyle name="SAPBEXHLevel3 6 3 2 3" xfId="36654"/>
    <cellStyle name="SAPBEXHLevel3 6 3 3" xfId="36655"/>
    <cellStyle name="SAPBEXHLevel3 6 3 3 2" xfId="36656"/>
    <cellStyle name="SAPBEXHLevel3 6 3 4" xfId="36657"/>
    <cellStyle name="SAPBEXHLevel3 6 3 4 2" xfId="36658"/>
    <cellStyle name="SAPBEXHLevel3 6 3 5" xfId="36659"/>
    <cellStyle name="SAPBEXHLevel3 6 3 5 2" xfId="36660"/>
    <cellStyle name="SAPBEXHLevel3 6 3 6" xfId="36661"/>
    <cellStyle name="SAPBEXHLevel3 6 3 7" xfId="36662"/>
    <cellStyle name="SAPBEXHLevel3 6 3 8" xfId="36663"/>
    <cellStyle name="SAPBEXHLevel3 6 4" xfId="36664"/>
    <cellStyle name="SAPBEXHLevel3 6 4 2" xfId="36665"/>
    <cellStyle name="SAPBEXHLevel3 6 4 2 2" xfId="36666"/>
    <cellStyle name="SAPBEXHLevel3 6 4 3" xfId="36667"/>
    <cellStyle name="SAPBEXHLevel3 6 4 4" xfId="36668"/>
    <cellStyle name="SAPBEXHLevel3 6 4 5" xfId="36669"/>
    <cellStyle name="SAPBEXHLevel3 6 5" xfId="36670"/>
    <cellStyle name="SAPBEXHLevel3 6 5 2" xfId="36671"/>
    <cellStyle name="SAPBEXHLevel3 6 5 2 2" xfId="36672"/>
    <cellStyle name="SAPBEXHLevel3 6 5 3" xfId="36673"/>
    <cellStyle name="SAPBEXHLevel3 6 5 4" xfId="36674"/>
    <cellStyle name="SAPBEXHLevel3 6 5 5" xfId="36675"/>
    <cellStyle name="SAPBEXHLevel3 6 6" xfId="36676"/>
    <cellStyle name="SAPBEXHLevel3 6 6 2" xfId="36677"/>
    <cellStyle name="SAPBEXHLevel3 6 6 2 2" xfId="36678"/>
    <cellStyle name="SAPBEXHLevel3 6 6 3" xfId="36679"/>
    <cellStyle name="SAPBEXHLevel3 6 6 4" xfId="36680"/>
    <cellStyle name="SAPBEXHLevel3 6 6 5" xfId="36681"/>
    <cellStyle name="SAPBEXHLevel3 6 7" xfId="36682"/>
    <cellStyle name="SAPBEXHLevel3 6 7 2" xfId="36683"/>
    <cellStyle name="SAPBEXHLevel3 6 7 3" xfId="36684"/>
    <cellStyle name="SAPBEXHLevel3 6 7 4" xfId="36685"/>
    <cellStyle name="SAPBEXHLevel3 6 8" xfId="36686"/>
    <cellStyle name="SAPBEXHLevel3 6 8 2" xfId="36687"/>
    <cellStyle name="SAPBEXHLevel3 6 8 3" xfId="36688"/>
    <cellStyle name="SAPBEXHLevel3 6 8 4" xfId="36689"/>
    <cellStyle name="SAPBEXHLevel3 6 9" xfId="36690"/>
    <cellStyle name="SAPBEXHLevel3 6 9 2" xfId="36691"/>
    <cellStyle name="SAPBEXHLevel3 7" xfId="36692"/>
    <cellStyle name="SAPBEXHLevel3 7 10" xfId="36693"/>
    <cellStyle name="SAPBEXHLevel3 7 11" xfId="36694"/>
    <cellStyle name="SAPBEXHLevel3 7 2" xfId="36695"/>
    <cellStyle name="SAPBEXHLevel3 7 2 2" xfId="36696"/>
    <cellStyle name="SAPBEXHLevel3 7 2 2 2" xfId="36697"/>
    <cellStyle name="SAPBEXHLevel3 7 2 2 2 2" xfId="36698"/>
    <cellStyle name="SAPBEXHLevel3 7 2 2 3" xfId="36699"/>
    <cellStyle name="SAPBEXHLevel3 7 2 3" xfId="36700"/>
    <cellStyle name="SAPBEXHLevel3 7 2 3 2" xfId="36701"/>
    <cellStyle name="SAPBEXHLevel3 7 2 4" xfId="36702"/>
    <cellStyle name="SAPBEXHLevel3 7 2 4 2" xfId="36703"/>
    <cellStyle name="SAPBEXHLevel3 7 2 5" xfId="36704"/>
    <cellStyle name="SAPBEXHLevel3 7 2 5 2" xfId="36705"/>
    <cellStyle name="SAPBEXHLevel3 7 2 6" xfId="36706"/>
    <cellStyle name="SAPBEXHLevel3 7 3" xfId="36707"/>
    <cellStyle name="SAPBEXHLevel3 7 3 2" xfId="36708"/>
    <cellStyle name="SAPBEXHLevel3 7 3 2 2" xfId="36709"/>
    <cellStyle name="SAPBEXHLevel3 7 3 2 2 2" xfId="36710"/>
    <cellStyle name="SAPBEXHLevel3 7 3 2 3" xfId="36711"/>
    <cellStyle name="SAPBEXHLevel3 7 3 3" xfId="36712"/>
    <cellStyle name="SAPBEXHLevel3 7 3 3 2" xfId="36713"/>
    <cellStyle name="SAPBEXHLevel3 7 3 4" xfId="36714"/>
    <cellStyle name="SAPBEXHLevel3 7 3 4 2" xfId="36715"/>
    <cellStyle name="SAPBEXHLevel3 7 3 5" xfId="36716"/>
    <cellStyle name="SAPBEXHLevel3 7 3 5 2" xfId="36717"/>
    <cellStyle name="SAPBEXHLevel3 7 3 6" xfId="36718"/>
    <cellStyle name="SAPBEXHLevel3 7 3 7" xfId="36719"/>
    <cellStyle name="SAPBEXHLevel3 7 3 8" xfId="36720"/>
    <cellStyle name="SAPBEXHLevel3 7 4" xfId="36721"/>
    <cellStyle name="SAPBEXHLevel3 7 4 2" xfId="36722"/>
    <cellStyle name="SAPBEXHLevel3 7 4 2 2" xfId="36723"/>
    <cellStyle name="SAPBEXHLevel3 7 4 3" xfId="36724"/>
    <cellStyle name="SAPBEXHLevel3 7 4 4" xfId="36725"/>
    <cellStyle name="SAPBEXHLevel3 7 4 5" xfId="36726"/>
    <cellStyle name="SAPBEXHLevel3 7 5" xfId="36727"/>
    <cellStyle name="SAPBEXHLevel3 7 5 2" xfId="36728"/>
    <cellStyle name="SAPBEXHLevel3 7 5 2 2" xfId="36729"/>
    <cellStyle name="SAPBEXHLevel3 7 5 3" xfId="36730"/>
    <cellStyle name="SAPBEXHLevel3 7 5 4" xfId="36731"/>
    <cellStyle name="SAPBEXHLevel3 7 5 5" xfId="36732"/>
    <cellStyle name="SAPBEXHLevel3 7 6" xfId="36733"/>
    <cellStyle name="SAPBEXHLevel3 7 6 2" xfId="36734"/>
    <cellStyle name="SAPBEXHLevel3 7 6 2 2" xfId="36735"/>
    <cellStyle name="SAPBEXHLevel3 7 6 3" xfId="36736"/>
    <cellStyle name="SAPBEXHLevel3 7 6 4" xfId="36737"/>
    <cellStyle name="SAPBEXHLevel3 7 6 5" xfId="36738"/>
    <cellStyle name="SAPBEXHLevel3 7 7" xfId="36739"/>
    <cellStyle name="SAPBEXHLevel3 7 7 2" xfId="36740"/>
    <cellStyle name="SAPBEXHLevel3 7 7 3" xfId="36741"/>
    <cellStyle name="SAPBEXHLevel3 7 7 4" xfId="36742"/>
    <cellStyle name="SAPBEXHLevel3 7 8" xfId="36743"/>
    <cellStyle name="SAPBEXHLevel3 7 8 2" xfId="36744"/>
    <cellStyle name="SAPBEXHLevel3 7 8 3" xfId="36745"/>
    <cellStyle name="SAPBEXHLevel3 7 8 4" xfId="36746"/>
    <cellStyle name="SAPBEXHLevel3 7 9" xfId="36747"/>
    <cellStyle name="SAPBEXHLevel3 7 9 2" xfId="36748"/>
    <cellStyle name="SAPBEXHLevel3 8" xfId="36749"/>
    <cellStyle name="SAPBEXHLevel3 8 10" xfId="36750"/>
    <cellStyle name="SAPBEXHLevel3 8 11" xfId="36751"/>
    <cellStyle name="SAPBEXHLevel3 8 2" xfId="36752"/>
    <cellStyle name="SAPBEXHLevel3 8 2 2" xfId="36753"/>
    <cellStyle name="SAPBEXHLevel3 8 2 2 2" xfId="36754"/>
    <cellStyle name="SAPBEXHLevel3 8 2 2 2 2" xfId="36755"/>
    <cellStyle name="SAPBEXHLevel3 8 2 2 3" xfId="36756"/>
    <cellStyle name="SAPBEXHLevel3 8 2 3" xfId="36757"/>
    <cellStyle name="SAPBEXHLevel3 8 2 3 2" xfId="36758"/>
    <cellStyle name="SAPBEXHLevel3 8 2 4" xfId="36759"/>
    <cellStyle name="SAPBEXHLevel3 8 2 4 2" xfId="36760"/>
    <cellStyle name="SAPBEXHLevel3 8 2 5" xfId="36761"/>
    <cellStyle name="SAPBEXHLevel3 8 2 5 2" xfId="36762"/>
    <cellStyle name="SAPBEXHLevel3 8 2 6" xfId="36763"/>
    <cellStyle name="SAPBEXHLevel3 8 3" xfId="36764"/>
    <cellStyle name="SAPBEXHLevel3 8 3 2" xfId="36765"/>
    <cellStyle name="SAPBEXHLevel3 8 3 2 2" xfId="36766"/>
    <cellStyle name="SAPBEXHLevel3 8 3 2 2 2" xfId="36767"/>
    <cellStyle name="SAPBEXHLevel3 8 3 2 3" xfId="36768"/>
    <cellStyle name="SAPBEXHLevel3 8 3 3" xfId="36769"/>
    <cellStyle name="SAPBEXHLevel3 8 3 3 2" xfId="36770"/>
    <cellStyle name="SAPBEXHLevel3 8 3 4" xfId="36771"/>
    <cellStyle name="SAPBEXHLevel3 8 3 4 2" xfId="36772"/>
    <cellStyle name="SAPBEXHLevel3 8 3 5" xfId="36773"/>
    <cellStyle name="SAPBEXHLevel3 8 3 5 2" xfId="36774"/>
    <cellStyle name="SAPBEXHLevel3 8 3 6" xfId="36775"/>
    <cellStyle name="SAPBEXHLevel3 8 3 7" xfId="36776"/>
    <cellStyle name="SAPBEXHLevel3 8 3 8" xfId="36777"/>
    <cellStyle name="SAPBEXHLevel3 8 4" xfId="36778"/>
    <cellStyle name="SAPBEXHLevel3 8 4 2" xfId="36779"/>
    <cellStyle name="SAPBEXHLevel3 8 4 2 2" xfId="36780"/>
    <cellStyle name="SAPBEXHLevel3 8 4 3" xfId="36781"/>
    <cellStyle name="SAPBEXHLevel3 8 4 4" xfId="36782"/>
    <cellStyle name="SAPBEXHLevel3 8 4 5" xfId="36783"/>
    <cellStyle name="SAPBEXHLevel3 8 5" xfId="36784"/>
    <cellStyle name="SAPBEXHLevel3 8 5 2" xfId="36785"/>
    <cellStyle name="SAPBEXHLevel3 8 5 2 2" xfId="36786"/>
    <cellStyle name="SAPBEXHLevel3 8 5 3" xfId="36787"/>
    <cellStyle name="SAPBEXHLevel3 8 5 4" xfId="36788"/>
    <cellStyle name="SAPBEXHLevel3 8 5 5" xfId="36789"/>
    <cellStyle name="SAPBEXHLevel3 8 6" xfId="36790"/>
    <cellStyle name="SAPBEXHLevel3 8 6 2" xfId="36791"/>
    <cellStyle name="SAPBEXHLevel3 8 6 2 2" xfId="36792"/>
    <cellStyle name="SAPBEXHLevel3 8 6 3" xfId="36793"/>
    <cellStyle name="SAPBEXHLevel3 8 6 4" xfId="36794"/>
    <cellStyle name="SAPBEXHLevel3 8 6 5" xfId="36795"/>
    <cellStyle name="SAPBEXHLevel3 8 7" xfId="36796"/>
    <cellStyle name="SAPBEXHLevel3 8 7 2" xfId="36797"/>
    <cellStyle name="SAPBEXHLevel3 8 7 3" xfId="36798"/>
    <cellStyle name="SAPBEXHLevel3 8 7 4" xfId="36799"/>
    <cellStyle name="SAPBEXHLevel3 8 8" xfId="36800"/>
    <cellStyle name="SAPBEXHLevel3 8 8 2" xfId="36801"/>
    <cellStyle name="SAPBEXHLevel3 8 8 3" xfId="36802"/>
    <cellStyle name="SAPBEXHLevel3 8 8 4" xfId="36803"/>
    <cellStyle name="SAPBEXHLevel3 8 9" xfId="36804"/>
    <cellStyle name="SAPBEXHLevel3 8 9 2" xfId="36805"/>
    <cellStyle name="SAPBEXHLevel3 9" xfId="36806"/>
    <cellStyle name="SAPBEXHLevel3 9 2" xfId="36807"/>
    <cellStyle name="SAPBEXHLevel3 9 2 2" xfId="36808"/>
    <cellStyle name="SAPBEXHLevel3 9 2 2 2" xfId="36809"/>
    <cellStyle name="SAPBEXHLevel3 9 2 3" xfId="36810"/>
    <cellStyle name="SAPBEXHLevel3 9 3" xfId="36811"/>
    <cellStyle name="SAPBEXHLevel3 9 3 2" xfId="36812"/>
    <cellStyle name="SAPBEXHLevel3 9 4" xfId="36813"/>
    <cellStyle name="SAPBEXHLevel3 9 4 2" xfId="36814"/>
    <cellStyle name="SAPBEXHLevel3 9 5" xfId="36815"/>
    <cellStyle name="SAPBEXHLevel3 9 5 2" xfId="36816"/>
    <cellStyle name="SAPBEXHLevel3 9 6" xfId="36817"/>
    <cellStyle name="SAPBEXHLevel3 9 7" xfId="36818"/>
    <cellStyle name="SAPBEXHLevel3 9 8" xfId="36819"/>
    <cellStyle name="SAPBEXHLevel3_2011-10-03 DSA EL with PSI Oct" xfId="36820"/>
    <cellStyle name="SAPBEXHLevel3X" xfId="36821"/>
    <cellStyle name="SAPBEXHLevel3X 10" xfId="36822"/>
    <cellStyle name="SAPBEXHLevel3X 10 2" xfId="36823"/>
    <cellStyle name="SAPBEXHLevel3X 10 2 2" xfId="36824"/>
    <cellStyle name="SAPBEXHLevel3X 10 2 2 2" xfId="36825"/>
    <cellStyle name="SAPBEXHLevel3X 10 2 3" xfId="36826"/>
    <cellStyle name="SAPBEXHLevel3X 10 3" xfId="36827"/>
    <cellStyle name="SAPBEXHLevel3X 10 3 2" xfId="36828"/>
    <cellStyle name="SAPBEXHLevel3X 10 4" xfId="36829"/>
    <cellStyle name="SAPBEXHLevel3X 10 4 2" xfId="36830"/>
    <cellStyle name="SAPBEXHLevel3X 10 5" xfId="36831"/>
    <cellStyle name="SAPBEXHLevel3X 10 5 2" xfId="36832"/>
    <cellStyle name="SAPBEXHLevel3X 10 6" xfId="36833"/>
    <cellStyle name="SAPBEXHLevel3X 10 7" xfId="36834"/>
    <cellStyle name="SAPBEXHLevel3X 10 8" xfId="36835"/>
    <cellStyle name="SAPBEXHLevel3X 11" xfId="36836"/>
    <cellStyle name="SAPBEXHLevel3X 11 2" xfId="36837"/>
    <cellStyle name="SAPBEXHLevel3X 11 2 2" xfId="36838"/>
    <cellStyle name="SAPBEXHLevel3X 11 2 2 2" xfId="36839"/>
    <cellStyle name="SAPBEXHLevel3X 11 2 3" xfId="36840"/>
    <cellStyle name="SAPBEXHLevel3X 11 3" xfId="36841"/>
    <cellStyle name="SAPBEXHLevel3X 11 3 2" xfId="36842"/>
    <cellStyle name="SAPBEXHLevel3X 11 4" xfId="36843"/>
    <cellStyle name="SAPBEXHLevel3X 11 4 2" xfId="36844"/>
    <cellStyle name="SAPBEXHLevel3X 11 5" xfId="36845"/>
    <cellStyle name="SAPBEXHLevel3X 11 5 2" xfId="36846"/>
    <cellStyle name="SAPBEXHLevel3X 11 6" xfId="36847"/>
    <cellStyle name="SAPBEXHLevel3X 11 7" xfId="36848"/>
    <cellStyle name="SAPBEXHLevel3X 12" xfId="36849"/>
    <cellStyle name="SAPBEXHLevel3X 12 2" xfId="36850"/>
    <cellStyle name="SAPBEXHLevel3X 12 2 2" xfId="36851"/>
    <cellStyle name="SAPBEXHLevel3X 12 3" xfId="36852"/>
    <cellStyle name="SAPBEXHLevel3X 12 4" xfId="36853"/>
    <cellStyle name="SAPBEXHLevel3X 13" xfId="36854"/>
    <cellStyle name="SAPBEXHLevel3X 13 2" xfId="36855"/>
    <cellStyle name="SAPBEXHLevel3X 13 2 2" xfId="36856"/>
    <cellStyle name="SAPBEXHLevel3X 13 3" xfId="36857"/>
    <cellStyle name="SAPBEXHLevel3X 13 4" xfId="36858"/>
    <cellStyle name="SAPBEXHLevel3X 13 5" xfId="36859"/>
    <cellStyle name="SAPBEXHLevel3X 14" xfId="36860"/>
    <cellStyle name="SAPBEXHLevel3X 14 2" xfId="36861"/>
    <cellStyle name="SAPBEXHLevel3X 14 2 2" xfId="36862"/>
    <cellStyle name="SAPBEXHLevel3X 14 3" xfId="36863"/>
    <cellStyle name="SAPBEXHLevel3X 14 4" xfId="36864"/>
    <cellStyle name="SAPBEXHLevel3X 14 5" xfId="36865"/>
    <cellStyle name="SAPBEXHLevel3X 15" xfId="36866"/>
    <cellStyle name="SAPBEXHLevel3X 15 2" xfId="36867"/>
    <cellStyle name="SAPBEXHLevel3X 15 3" xfId="36868"/>
    <cellStyle name="SAPBEXHLevel3X 15 4" xfId="36869"/>
    <cellStyle name="SAPBEXHLevel3X 16" xfId="36870"/>
    <cellStyle name="SAPBEXHLevel3X 16 2" xfId="36871"/>
    <cellStyle name="SAPBEXHLevel3X 17" xfId="36872"/>
    <cellStyle name="SAPBEXHLevel3X 17 2" xfId="36873"/>
    <cellStyle name="SAPBEXHLevel3X 18" xfId="36874"/>
    <cellStyle name="SAPBEXHLevel3X 19" xfId="36875"/>
    <cellStyle name="SAPBEXHLevel3X 2" xfId="36876"/>
    <cellStyle name="SAPBEXHLevel3X 2 10" xfId="36877"/>
    <cellStyle name="SAPBEXHLevel3X 2 10 10" xfId="36878"/>
    <cellStyle name="SAPBEXHLevel3X 2 10 11" xfId="36879"/>
    <cellStyle name="SAPBEXHLevel3X 2 10 2" xfId="36880"/>
    <cellStyle name="SAPBEXHLevel3X 2 10 2 2" xfId="36881"/>
    <cellStyle name="SAPBEXHLevel3X 2 10 2 2 2" xfId="36882"/>
    <cellStyle name="SAPBEXHLevel3X 2 10 2 2 2 2" xfId="36883"/>
    <cellStyle name="SAPBEXHLevel3X 2 10 2 2 3" xfId="36884"/>
    <cellStyle name="SAPBEXHLevel3X 2 10 2 3" xfId="36885"/>
    <cellStyle name="SAPBEXHLevel3X 2 10 2 3 2" xfId="36886"/>
    <cellStyle name="SAPBEXHLevel3X 2 10 2 4" xfId="36887"/>
    <cellStyle name="SAPBEXHLevel3X 2 10 2 4 2" xfId="36888"/>
    <cellStyle name="SAPBEXHLevel3X 2 10 2 5" xfId="36889"/>
    <cellStyle name="SAPBEXHLevel3X 2 10 2 5 2" xfId="36890"/>
    <cellStyle name="SAPBEXHLevel3X 2 10 2 6" xfId="36891"/>
    <cellStyle name="SAPBEXHLevel3X 2 10 3" xfId="36892"/>
    <cellStyle name="SAPBEXHLevel3X 2 10 3 2" xfId="36893"/>
    <cellStyle name="SAPBEXHLevel3X 2 10 3 2 2" xfId="36894"/>
    <cellStyle name="SAPBEXHLevel3X 2 10 3 2 2 2" xfId="36895"/>
    <cellStyle name="SAPBEXHLevel3X 2 10 3 2 3" xfId="36896"/>
    <cellStyle name="SAPBEXHLevel3X 2 10 3 3" xfId="36897"/>
    <cellStyle name="SAPBEXHLevel3X 2 10 3 3 2" xfId="36898"/>
    <cellStyle name="SAPBEXHLevel3X 2 10 3 4" xfId="36899"/>
    <cellStyle name="SAPBEXHLevel3X 2 10 3 4 2" xfId="36900"/>
    <cellStyle name="SAPBEXHLevel3X 2 10 3 5" xfId="36901"/>
    <cellStyle name="SAPBEXHLevel3X 2 10 3 5 2" xfId="36902"/>
    <cellStyle name="SAPBEXHLevel3X 2 10 3 6" xfId="36903"/>
    <cellStyle name="SAPBEXHLevel3X 2 10 3 7" xfId="36904"/>
    <cellStyle name="SAPBEXHLevel3X 2 10 3 8" xfId="36905"/>
    <cellStyle name="SAPBEXHLevel3X 2 10 4" xfId="36906"/>
    <cellStyle name="SAPBEXHLevel3X 2 10 4 2" xfId="36907"/>
    <cellStyle name="SAPBEXHLevel3X 2 10 4 2 2" xfId="36908"/>
    <cellStyle name="SAPBEXHLevel3X 2 10 4 3" xfId="36909"/>
    <cellStyle name="SAPBEXHLevel3X 2 10 4 4" xfId="36910"/>
    <cellStyle name="SAPBEXHLevel3X 2 10 4 5" xfId="36911"/>
    <cellStyle name="SAPBEXHLevel3X 2 10 5" xfId="36912"/>
    <cellStyle name="SAPBEXHLevel3X 2 10 5 2" xfId="36913"/>
    <cellStyle name="SAPBEXHLevel3X 2 10 5 2 2" xfId="36914"/>
    <cellStyle name="SAPBEXHLevel3X 2 10 5 3" xfId="36915"/>
    <cellStyle name="SAPBEXHLevel3X 2 10 5 4" xfId="36916"/>
    <cellStyle name="SAPBEXHLevel3X 2 10 5 5" xfId="36917"/>
    <cellStyle name="SAPBEXHLevel3X 2 10 6" xfId="36918"/>
    <cellStyle name="SAPBEXHLevel3X 2 10 6 2" xfId="36919"/>
    <cellStyle name="SAPBEXHLevel3X 2 10 6 2 2" xfId="36920"/>
    <cellStyle name="SAPBEXHLevel3X 2 10 6 3" xfId="36921"/>
    <cellStyle name="SAPBEXHLevel3X 2 10 6 4" xfId="36922"/>
    <cellStyle name="SAPBEXHLevel3X 2 10 6 5" xfId="36923"/>
    <cellStyle name="SAPBEXHLevel3X 2 10 7" xfId="36924"/>
    <cellStyle name="SAPBEXHLevel3X 2 10 7 2" xfId="36925"/>
    <cellStyle name="SAPBEXHLevel3X 2 10 7 3" xfId="36926"/>
    <cellStyle name="SAPBEXHLevel3X 2 10 7 4" xfId="36927"/>
    <cellStyle name="SAPBEXHLevel3X 2 10 8" xfId="36928"/>
    <cellStyle name="SAPBEXHLevel3X 2 10 8 2" xfId="36929"/>
    <cellStyle name="SAPBEXHLevel3X 2 10 8 3" xfId="36930"/>
    <cellStyle name="SAPBEXHLevel3X 2 10 8 4" xfId="36931"/>
    <cellStyle name="SAPBEXHLevel3X 2 10 9" xfId="36932"/>
    <cellStyle name="SAPBEXHLevel3X 2 10 9 2" xfId="36933"/>
    <cellStyle name="SAPBEXHLevel3X 2 11" xfId="36934"/>
    <cellStyle name="SAPBEXHLevel3X 2 11 10" xfId="36935"/>
    <cellStyle name="SAPBEXHLevel3X 2 11 11" xfId="36936"/>
    <cellStyle name="SAPBEXHLevel3X 2 11 2" xfId="36937"/>
    <cellStyle name="SAPBEXHLevel3X 2 11 2 2" xfId="36938"/>
    <cellStyle name="SAPBEXHLevel3X 2 11 2 2 2" xfId="36939"/>
    <cellStyle name="SAPBEXHLevel3X 2 11 2 2 2 2" xfId="36940"/>
    <cellStyle name="SAPBEXHLevel3X 2 11 2 2 3" xfId="36941"/>
    <cellStyle name="SAPBEXHLevel3X 2 11 2 3" xfId="36942"/>
    <cellStyle name="SAPBEXHLevel3X 2 11 2 3 2" xfId="36943"/>
    <cellStyle name="SAPBEXHLevel3X 2 11 2 4" xfId="36944"/>
    <cellStyle name="SAPBEXHLevel3X 2 11 2 4 2" xfId="36945"/>
    <cellStyle name="SAPBEXHLevel3X 2 11 2 5" xfId="36946"/>
    <cellStyle name="SAPBEXHLevel3X 2 11 2 5 2" xfId="36947"/>
    <cellStyle name="SAPBEXHLevel3X 2 11 2 6" xfId="36948"/>
    <cellStyle name="SAPBEXHLevel3X 2 11 3" xfId="36949"/>
    <cellStyle name="SAPBEXHLevel3X 2 11 3 2" xfId="36950"/>
    <cellStyle name="SAPBEXHLevel3X 2 11 3 2 2" xfId="36951"/>
    <cellStyle name="SAPBEXHLevel3X 2 11 3 2 2 2" xfId="36952"/>
    <cellStyle name="SAPBEXHLevel3X 2 11 3 2 3" xfId="36953"/>
    <cellStyle name="SAPBEXHLevel3X 2 11 3 3" xfId="36954"/>
    <cellStyle name="SAPBEXHLevel3X 2 11 3 3 2" xfId="36955"/>
    <cellStyle name="SAPBEXHLevel3X 2 11 3 4" xfId="36956"/>
    <cellStyle name="SAPBEXHLevel3X 2 11 3 4 2" xfId="36957"/>
    <cellStyle name="SAPBEXHLevel3X 2 11 3 5" xfId="36958"/>
    <cellStyle name="SAPBEXHLevel3X 2 11 3 5 2" xfId="36959"/>
    <cellStyle name="SAPBEXHLevel3X 2 11 3 6" xfId="36960"/>
    <cellStyle name="SAPBEXHLevel3X 2 11 3 7" xfId="36961"/>
    <cellStyle name="SAPBEXHLevel3X 2 11 3 8" xfId="36962"/>
    <cellStyle name="SAPBEXHLevel3X 2 11 4" xfId="36963"/>
    <cellStyle name="SAPBEXHLevel3X 2 11 4 2" xfId="36964"/>
    <cellStyle name="SAPBEXHLevel3X 2 11 4 2 2" xfId="36965"/>
    <cellStyle name="SAPBEXHLevel3X 2 11 4 3" xfId="36966"/>
    <cellStyle name="SAPBEXHLevel3X 2 11 4 4" xfId="36967"/>
    <cellStyle name="SAPBEXHLevel3X 2 11 4 5" xfId="36968"/>
    <cellStyle name="SAPBEXHLevel3X 2 11 5" xfId="36969"/>
    <cellStyle name="SAPBEXHLevel3X 2 11 5 2" xfId="36970"/>
    <cellStyle name="SAPBEXHLevel3X 2 11 5 2 2" xfId="36971"/>
    <cellStyle name="SAPBEXHLevel3X 2 11 5 3" xfId="36972"/>
    <cellStyle name="SAPBEXHLevel3X 2 11 5 4" xfId="36973"/>
    <cellStyle name="SAPBEXHLevel3X 2 11 5 5" xfId="36974"/>
    <cellStyle name="SAPBEXHLevel3X 2 11 6" xfId="36975"/>
    <cellStyle name="SAPBEXHLevel3X 2 11 6 2" xfId="36976"/>
    <cellStyle name="SAPBEXHLevel3X 2 11 6 2 2" xfId="36977"/>
    <cellStyle name="SAPBEXHLevel3X 2 11 6 3" xfId="36978"/>
    <cellStyle name="SAPBEXHLevel3X 2 11 6 4" xfId="36979"/>
    <cellStyle name="SAPBEXHLevel3X 2 11 6 5" xfId="36980"/>
    <cellStyle name="SAPBEXHLevel3X 2 11 7" xfId="36981"/>
    <cellStyle name="SAPBEXHLevel3X 2 11 7 2" xfId="36982"/>
    <cellStyle name="SAPBEXHLevel3X 2 11 7 3" xfId="36983"/>
    <cellStyle name="SAPBEXHLevel3X 2 11 7 4" xfId="36984"/>
    <cellStyle name="SAPBEXHLevel3X 2 11 8" xfId="36985"/>
    <cellStyle name="SAPBEXHLevel3X 2 11 8 2" xfId="36986"/>
    <cellStyle name="SAPBEXHLevel3X 2 11 8 3" xfId="36987"/>
    <cellStyle name="SAPBEXHLevel3X 2 11 8 4" xfId="36988"/>
    <cellStyle name="SAPBEXHLevel3X 2 11 9" xfId="36989"/>
    <cellStyle name="SAPBEXHLevel3X 2 11 9 2" xfId="36990"/>
    <cellStyle name="SAPBEXHLevel3X 2 12" xfId="36991"/>
    <cellStyle name="SAPBEXHLevel3X 2 12 10" xfId="36992"/>
    <cellStyle name="SAPBEXHLevel3X 2 12 11" xfId="36993"/>
    <cellStyle name="SAPBEXHLevel3X 2 12 2" xfId="36994"/>
    <cellStyle name="SAPBEXHLevel3X 2 12 2 2" xfId="36995"/>
    <cellStyle name="SAPBEXHLevel3X 2 12 2 2 2" xfId="36996"/>
    <cellStyle name="SAPBEXHLevel3X 2 12 2 2 2 2" xfId="36997"/>
    <cellStyle name="SAPBEXHLevel3X 2 12 2 2 3" xfId="36998"/>
    <cellStyle name="SAPBEXHLevel3X 2 12 2 3" xfId="36999"/>
    <cellStyle name="SAPBEXHLevel3X 2 12 2 3 2" xfId="37000"/>
    <cellStyle name="SAPBEXHLevel3X 2 12 2 4" xfId="37001"/>
    <cellStyle name="SAPBEXHLevel3X 2 12 2 4 2" xfId="37002"/>
    <cellStyle name="SAPBEXHLevel3X 2 12 2 5" xfId="37003"/>
    <cellStyle name="SAPBEXHLevel3X 2 12 2 5 2" xfId="37004"/>
    <cellStyle name="SAPBEXHLevel3X 2 12 2 6" xfId="37005"/>
    <cellStyle name="SAPBEXHLevel3X 2 12 3" xfId="37006"/>
    <cellStyle name="SAPBEXHLevel3X 2 12 3 2" xfId="37007"/>
    <cellStyle name="SAPBEXHLevel3X 2 12 3 2 2" xfId="37008"/>
    <cellStyle name="SAPBEXHLevel3X 2 12 3 2 2 2" xfId="37009"/>
    <cellStyle name="SAPBEXHLevel3X 2 12 3 2 3" xfId="37010"/>
    <cellStyle name="SAPBEXHLevel3X 2 12 3 3" xfId="37011"/>
    <cellStyle name="SAPBEXHLevel3X 2 12 3 3 2" xfId="37012"/>
    <cellStyle name="SAPBEXHLevel3X 2 12 3 4" xfId="37013"/>
    <cellStyle name="SAPBEXHLevel3X 2 12 3 4 2" xfId="37014"/>
    <cellStyle name="SAPBEXHLevel3X 2 12 3 5" xfId="37015"/>
    <cellStyle name="SAPBEXHLevel3X 2 12 3 5 2" xfId="37016"/>
    <cellStyle name="SAPBEXHLevel3X 2 12 3 6" xfId="37017"/>
    <cellStyle name="SAPBEXHLevel3X 2 12 3 7" xfId="37018"/>
    <cellStyle name="SAPBEXHLevel3X 2 12 3 8" xfId="37019"/>
    <cellStyle name="SAPBEXHLevel3X 2 12 4" xfId="37020"/>
    <cellStyle name="SAPBEXHLevel3X 2 12 4 2" xfId="37021"/>
    <cellStyle name="SAPBEXHLevel3X 2 12 4 2 2" xfId="37022"/>
    <cellStyle name="SAPBEXHLevel3X 2 12 4 3" xfId="37023"/>
    <cellStyle name="SAPBEXHLevel3X 2 12 4 4" xfId="37024"/>
    <cellStyle name="SAPBEXHLevel3X 2 12 4 5" xfId="37025"/>
    <cellStyle name="SAPBEXHLevel3X 2 12 5" xfId="37026"/>
    <cellStyle name="SAPBEXHLevel3X 2 12 5 2" xfId="37027"/>
    <cellStyle name="SAPBEXHLevel3X 2 12 5 2 2" xfId="37028"/>
    <cellStyle name="SAPBEXHLevel3X 2 12 5 3" xfId="37029"/>
    <cellStyle name="SAPBEXHLevel3X 2 12 5 4" xfId="37030"/>
    <cellStyle name="SAPBEXHLevel3X 2 12 5 5" xfId="37031"/>
    <cellStyle name="SAPBEXHLevel3X 2 12 6" xfId="37032"/>
    <cellStyle name="SAPBEXHLevel3X 2 12 6 2" xfId="37033"/>
    <cellStyle name="SAPBEXHLevel3X 2 12 6 2 2" xfId="37034"/>
    <cellStyle name="SAPBEXHLevel3X 2 12 6 3" xfId="37035"/>
    <cellStyle name="SAPBEXHLevel3X 2 12 6 4" xfId="37036"/>
    <cellStyle name="SAPBEXHLevel3X 2 12 6 5" xfId="37037"/>
    <cellStyle name="SAPBEXHLevel3X 2 12 7" xfId="37038"/>
    <cellStyle name="SAPBEXHLevel3X 2 12 7 2" xfId="37039"/>
    <cellStyle name="SAPBEXHLevel3X 2 12 7 3" xfId="37040"/>
    <cellStyle name="SAPBEXHLevel3X 2 12 7 4" xfId="37041"/>
    <cellStyle name="SAPBEXHLevel3X 2 12 8" xfId="37042"/>
    <cellStyle name="SAPBEXHLevel3X 2 12 8 2" xfId="37043"/>
    <cellStyle name="SAPBEXHLevel3X 2 12 8 3" xfId="37044"/>
    <cellStyle name="SAPBEXHLevel3X 2 12 8 4" xfId="37045"/>
    <cellStyle name="SAPBEXHLevel3X 2 12 9" xfId="37046"/>
    <cellStyle name="SAPBEXHLevel3X 2 12 9 2" xfId="37047"/>
    <cellStyle name="SAPBEXHLevel3X 2 13" xfId="37048"/>
    <cellStyle name="SAPBEXHLevel3X 2 13 10" xfId="37049"/>
    <cellStyle name="SAPBEXHLevel3X 2 13 11" xfId="37050"/>
    <cellStyle name="SAPBEXHLevel3X 2 13 2" xfId="37051"/>
    <cellStyle name="SAPBEXHLevel3X 2 13 2 2" xfId="37052"/>
    <cellStyle name="SAPBEXHLevel3X 2 13 2 2 2" xfId="37053"/>
    <cellStyle name="SAPBEXHLevel3X 2 13 2 2 2 2" xfId="37054"/>
    <cellStyle name="SAPBEXHLevel3X 2 13 2 2 3" xfId="37055"/>
    <cellStyle name="SAPBEXHLevel3X 2 13 2 3" xfId="37056"/>
    <cellStyle name="SAPBEXHLevel3X 2 13 2 3 2" xfId="37057"/>
    <cellStyle name="SAPBEXHLevel3X 2 13 2 4" xfId="37058"/>
    <cellStyle name="SAPBEXHLevel3X 2 13 2 4 2" xfId="37059"/>
    <cellStyle name="SAPBEXHLevel3X 2 13 2 5" xfId="37060"/>
    <cellStyle name="SAPBEXHLevel3X 2 13 2 5 2" xfId="37061"/>
    <cellStyle name="SAPBEXHLevel3X 2 13 2 6" xfId="37062"/>
    <cellStyle name="SAPBEXHLevel3X 2 13 3" xfId="37063"/>
    <cellStyle name="SAPBEXHLevel3X 2 13 3 2" xfId="37064"/>
    <cellStyle name="SAPBEXHLevel3X 2 13 3 2 2" xfId="37065"/>
    <cellStyle name="SAPBEXHLevel3X 2 13 3 2 2 2" xfId="37066"/>
    <cellStyle name="SAPBEXHLevel3X 2 13 3 2 3" xfId="37067"/>
    <cellStyle name="SAPBEXHLevel3X 2 13 3 3" xfId="37068"/>
    <cellStyle name="SAPBEXHLevel3X 2 13 3 3 2" xfId="37069"/>
    <cellStyle name="SAPBEXHLevel3X 2 13 3 4" xfId="37070"/>
    <cellStyle name="SAPBEXHLevel3X 2 13 3 4 2" xfId="37071"/>
    <cellStyle name="SAPBEXHLevel3X 2 13 3 5" xfId="37072"/>
    <cellStyle name="SAPBEXHLevel3X 2 13 3 5 2" xfId="37073"/>
    <cellStyle name="SAPBEXHLevel3X 2 13 3 6" xfId="37074"/>
    <cellStyle name="SAPBEXHLevel3X 2 13 3 7" xfId="37075"/>
    <cellStyle name="SAPBEXHLevel3X 2 13 3 8" xfId="37076"/>
    <cellStyle name="SAPBEXHLevel3X 2 13 4" xfId="37077"/>
    <cellStyle name="SAPBEXHLevel3X 2 13 4 2" xfId="37078"/>
    <cellStyle name="SAPBEXHLevel3X 2 13 4 2 2" xfId="37079"/>
    <cellStyle name="SAPBEXHLevel3X 2 13 4 3" xfId="37080"/>
    <cellStyle name="SAPBEXHLevel3X 2 13 4 4" xfId="37081"/>
    <cellStyle name="SAPBEXHLevel3X 2 13 4 5" xfId="37082"/>
    <cellStyle name="SAPBEXHLevel3X 2 13 5" xfId="37083"/>
    <cellStyle name="SAPBEXHLevel3X 2 13 5 2" xfId="37084"/>
    <cellStyle name="SAPBEXHLevel3X 2 13 5 2 2" xfId="37085"/>
    <cellStyle name="SAPBEXHLevel3X 2 13 5 3" xfId="37086"/>
    <cellStyle name="SAPBEXHLevel3X 2 13 5 4" xfId="37087"/>
    <cellStyle name="SAPBEXHLevel3X 2 13 5 5" xfId="37088"/>
    <cellStyle name="SAPBEXHLevel3X 2 13 6" xfId="37089"/>
    <cellStyle name="SAPBEXHLevel3X 2 13 6 2" xfId="37090"/>
    <cellStyle name="SAPBEXHLevel3X 2 13 6 2 2" xfId="37091"/>
    <cellStyle name="SAPBEXHLevel3X 2 13 6 3" xfId="37092"/>
    <cellStyle name="SAPBEXHLevel3X 2 13 6 4" xfId="37093"/>
    <cellStyle name="SAPBEXHLevel3X 2 13 6 5" xfId="37094"/>
    <cellStyle name="SAPBEXHLevel3X 2 13 7" xfId="37095"/>
    <cellStyle name="SAPBEXHLevel3X 2 13 7 2" xfId="37096"/>
    <cellStyle name="SAPBEXHLevel3X 2 13 7 3" xfId="37097"/>
    <cellStyle name="SAPBEXHLevel3X 2 13 7 4" xfId="37098"/>
    <cellStyle name="SAPBEXHLevel3X 2 13 8" xfId="37099"/>
    <cellStyle name="SAPBEXHLevel3X 2 13 8 2" xfId="37100"/>
    <cellStyle name="SAPBEXHLevel3X 2 13 8 3" xfId="37101"/>
    <cellStyle name="SAPBEXHLevel3X 2 13 8 4" xfId="37102"/>
    <cellStyle name="SAPBEXHLevel3X 2 13 9" xfId="37103"/>
    <cellStyle name="SAPBEXHLevel3X 2 13 9 2" xfId="37104"/>
    <cellStyle name="SAPBEXHLevel3X 2 14" xfId="37105"/>
    <cellStyle name="SAPBEXHLevel3X 2 14 10" xfId="37106"/>
    <cellStyle name="SAPBEXHLevel3X 2 14 11" xfId="37107"/>
    <cellStyle name="SAPBEXHLevel3X 2 14 2" xfId="37108"/>
    <cellStyle name="SAPBEXHLevel3X 2 14 2 2" xfId="37109"/>
    <cellStyle name="SAPBEXHLevel3X 2 14 2 2 2" xfId="37110"/>
    <cellStyle name="SAPBEXHLevel3X 2 14 2 2 2 2" xfId="37111"/>
    <cellStyle name="SAPBEXHLevel3X 2 14 2 2 3" xfId="37112"/>
    <cellStyle name="SAPBEXHLevel3X 2 14 2 3" xfId="37113"/>
    <cellStyle name="SAPBEXHLevel3X 2 14 2 3 2" xfId="37114"/>
    <cellStyle name="SAPBEXHLevel3X 2 14 2 4" xfId="37115"/>
    <cellStyle name="SAPBEXHLevel3X 2 14 2 4 2" xfId="37116"/>
    <cellStyle name="SAPBEXHLevel3X 2 14 2 5" xfId="37117"/>
    <cellStyle name="SAPBEXHLevel3X 2 14 2 5 2" xfId="37118"/>
    <cellStyle name="SAPBEXHLevel3X 2 14 2 6" xfId="37119"/>
    <cellStyle name="SAPBEXHLevel3X 2 14 3" xfId="37120"/>
    <cellStyle name="SAPBEXHLevel3X 2 14 3 2" xfId="37121"/>
    <cellStyle name="SAPBEXHLevel3X 2 14 3 2 2" xfId="37122"/>
    <cellStyle name="SAPBEXHLevel3X 2 14 3 2 2 2" xfId="37123"/>
    <cellStyle name="SAPBEXHLevel3X 2 14 3 2 3" xfId="37124"/>
    <cellStyle name="SAPBEXHLevel3X 2 14 3 3" xfId="37125"/>
    <cellStyle name="SAPBEXHLevel3X 2 14 3 3 2" xfId="37126"/>
    <cellStyle name="SAPBEXHLevel3X 2 14 3 4" xfId="37127"/>
    <cellStyle name="SAPBEXHLevel3X 2 14 3 4 2" xfId="37128"/>
    <cellStyle name="SAPBEXHLevel3X 2 14 3 5" xfId="37129"/>
    <cellStyle name="SAPBEXHLevel3X 2 14 3 5 2" xfId="37130"/>
    <cellStyle name="SAPBEXHLevel3X 2 14 3 6" xfId="37131"/>
    <cellStyle name="SAPBEXHLevel3X 2 14 3 7" xfId="37132"/>
    <cellStyle name="SAPBEXHLevel3X 2 14 3 8" xfId="37133"/>
    <cellStyle name="SAPBEXHLevel3X 2 14 4" xfId="37134"/>
    <cellStyle name="SAPBEXHLevel3X 2 14 4 2" xfId="37135"/>
    <cellStyle name="SAPBEXHLevel3X 2 14 4 2 2" xfId="37136"/>
    <cellStyle name="SAPBEXHLevel3X 2 14 4 3" xfId="37137"/>
    <cellStyle name="SAPBEXHLevel3X 2 14 4 4" xfId="37138"/>
    <cellStyle name="SAPBEXHLevel3X 2 14 4 5" xfId="37139"/>
    <cellStyle name="SAPBEXHLevel3X 2 14 5" xfId="37140"/>
    <cellStyle name="SAPBEXHLevel3X 2 14 5 2" xfId="37141"/>
    <cellStyle name="SAPBEXHLevel3X 2 14 5 2 2" xfId="37142"/>
    <cellStyle name="SAPBEXHLevel3X 2 14 5 3" xfId="37143"/>
    <cellStyle name="SAPBEXHLevel3X 2 14 5 4" xfId="37144"/>
    <cellStyle name="SAPBEXHLevel3X 2 14 5 5" xfId="37145"/>
    <cellStyle name="SAPBEXHLevel3X 2 14 6" xfId="37146"/>
    <cellStyle name="SAPBEXHLevel3X 2 14 6 2" xfId="37147"/>
    <cellStyle name="SAPBEXHLevel3X 2 14 6 2 2" xfId="37148"/>
    <cellStyle name="SAPBEXHLevel3X 2 14 6 3" xfId="37149"/>
    <cellStyle name="SAPBEXHLevel3X 2 14 6 4" xfId="37150"/>
    <cellStyle name="SAPBEXHLevel3X 2 14 6 5" xfId="37151"/>
    <cellStyle name="SAPBEXHLevel3X 2 14 7" xfId="37152"/>
    <cellStyle name="SAPBEXHLevel3X 2 14 7 2" xfId="37153"/>
    <cellStyle name="SAPBEXHLevel3X 2 14 7 3" xfId="37154"/>
    <cellStyle name="SAPBEXHLevel3X 2 14 7 4" xfId="37155"/>
    <cellStyle name="SAPBEXHLevel3X 2 14 8" xfId="37156"/>
    <cellStyle name="SAPBEXHLevel3X 2 14 8 2" xfId="37157"/>
    <cellStyle name="SAPBEXHLevel3X 2 14 8 3" xfId="37158"/>
    <cellStyle name="SAPBEXHLevel3X 2 14 8 4" xfId="37159"/>
    <cellStyle name="SAPBEXHLevel3X 2 14 9" xfId="37160"/>
    <cellStyle name="SAPBEXHLevel3X 2 14 9 2" xfId="37161"/>
    <cellStyle name="SAPBEXHLevel3X 2 15" xfId="37162"/>
    <cellStyle name="SAPBEXHLevel3X 2 15 10" xfId="37163"/>
    <cellStyle name="SAPBEXHLevel3X 2 15 11" xfId="37164"/>
    <cellStyle name="SAPBEXHLevel3X 2 15 2" xfId="37165"/>
    <cellStyle name="SAPBEXHLevel3X 2 15 2 2" xfId="37166"/>
    <cellStyle name="SAPBEXHLevel3X 2 15 2 2 2" xfId="37167"/>
    <cellStyle name="SAPBEXHLevel3X 2 15 2 2 2 2" xfId="37168"/>
    <cellStyle name="SAPBEXHLevel3X 2 15 2 2 3" xfId="37169"/>
    <cellStyle name="SAPBEXHLevel3X 2 15 2 3" xfId="37170"/>
    <cellStyle name="SAPBEXHLevel3X 2 15 2 3 2" xfId="37171"/>
    <cellStyle name="SAPBEXHLevel3X 2 15 2 4" xfId="37172"/>
    <cellStyle name="SAPBEXHLevel3X 2 15 2 4 2" xfId="37173"/>
    <cellStyle name="SAPBEXHLevel3X 2 15 2 5" xfId="37174"/>
    <cellStyle name="SAPBEXHLevel3X 2 15 2 5 2" xfId="37175"/>
    <cellStyle name="SAPBEXHLevel3X 2 15 2 6" xfId="37176"/>
    <cellStyle name="SAPBEXHLevel3X 2 15 3" xfId="37177"/>
    <cellStyle name="SAPBEXHLevel3X 2 15 3 2" xfId="37178"/>
    <cellStyle name="SAPBEXHLevel3X 2 15 3 2 2" xfId="37179"/>
    <cellStyle name="SAPBEXHLevel3X 2 15 3 2 2 2" xfId="37180"/>
    <cellStyle name="SAPBEXHLevel3X 2 15 3 2 3" xfId="37181"/>
    <cellStyle name="SAPBEXHLevel3X 2 15 3 3" xfId="37182"/>
    <cellStyle name="SAPBEXHLevel3X 2 15 3 3 2" xfId="37183"/>
    <cellStyle name="SAPBEXHLevel3X 2 15 3 4" xfId="37184"/>
    <cellStyle name="SAPBEXHLevel3X 2 15 3 4 2" xfId="37185"/>
    <cellStyle name="SAPBEXHLevel3X 2 15 3 5" xfId="37186"/>
    <cellStyle name="SAPBEXHLevel3X 2 15 3 5 2" xfId="37187"/>
    <cellStyle name="SAPBEXHLevel3X 2 15 3 6" xfId="37188"/>
    <cellStyle name="SAPBEXHLevel3X 2 15 3 7" xfId="37189"/>
    <cellStyle name="SAPBEXHLevel3X 2 15 3 8" xfId="37190"/>
    <cellStyle name="SAPBEXHLevel3X 2 15 4" xfId="37191"/>
    <cellStyle name="SAPBEXHLevel3X 2 15 4 2" xfId="37192"/>
    <cellStyle name="SAPBEXHLevel3X 2 15 4 2 2" xfId="37193"/>
    <cellStyle name="SAPBEXHLevel3X 2 15 4 3" xfId="37194"/>
    <cellStyle name="SAPBEXHLevel3X 2 15 4 4" xfId="37195"/>
    <cellStyle name="SAPBEXHLevel3X 2 15 4 5" xfId="37196"/>
    <cellStyle name="SAPBEXHLevel3X 2 15 5" xfId="37197"/>
    <cellStyle name="SAPBEXHLevel3X 2 15 5 2" xfId="37198"/>
    <cellStyle name="SAPBEXHLevel3X 2 15 5 2 2" xfId="37199"/>
    <cellStyle name="SAPBEXHLevel3X 2 15 5 3" xfId="37200"/>
    <cellStyle name="SAPBEXHLevel3X 2 15 5 4" xfId="37201"/>
    <cellStyle name="SAPBEXHLevel3X 2 15 5 5" xfId="37202"/>
    <cellStyle name="SAPBEXHLevel3X 2 15 6" xfId="37203"/>
    <cellStyle name="SAPBEXHLevel3X 2 15 6 2" xfId="37204"/>
    <cellStyle name="SAPBEXHLevel3X 2 15 6 2 2" xfId="37205"/>
    <cellStyle name="SAPBEXHLevel3X 2 15 6 3" xfId="37206"/>
    <cellStyle name="SAPBEXHLevel3X 2 15 6 4" xfId="37207"/>
    <cellStyle name="SAPBEXHLevel3X 2 15 6 5" xfId="37208"/>
    <cellStyle name="SAPBEXHLevel3X 2 15 7" xfId="37209"/>
    <cellStyle name="SAPBEXHLevel3X 2 15 7 2" xfId="37210"/>
    <cellStyle name="SAPBEXHLevel3X 2 15 7 3" xfId="37211"/>
    <cellStyle name="SAPBEXHLevel3X 2 15 7 4" xfId="37212"/>
    <cellStyle name="SAPBEXHLevel3X 2 15 8" xfId="37213"/>
    <cellStyle name="SAPBEXHLevel3X 2 15 8 2" xfId="37214"/>
    <cellStyle name="SAPBEXHLevel3X 2 15 8 3" xfId="37215"/>
    <cellStyle name="SAPBEXHLevel3X 2 15 8 4" xfId="37216"/>
    <cellStyle name="SAPBEXHLevel3X 2 15 9" xfId="37217"/>
    <cellStyle name="SAPBEXHLevel3X 2 15 9 2" xfId="37218"/>
    <cellStyle name="SAPBEXHLevel3X 2 16" xfId="37219"/>
    <cellStyle name="SAPBEXHLevel3X 2 16 10" xfId="37220"/>
    <cellStyle name="SAPBEXHLevel3X 2 16 11" xfId="37221"/>
    <cellStyle name="SAPBEXHLevel3X 2 16 2" xfId="37222"/>
    <cellStyle name="SAPBEXHLevel3X 2 16 2 2" xfId="37223"/>
    <cellStyle name="SAPBEXHLevel3X 2 16 2 2 2" xfId="37224"/>
    <cellStyle name="SAPBEXHLevel3X 2 16 2 2 2 2" xfId="37225"/>
    <cellStyle name="SAPBEXHLevel3X 2 16 2 2 3" xfId="37226"/>
    <cellStyle name="SAPBEXHLevel3X 2 16 2 3" xfId="37227"/>
    <cellStyle name="SAPBEXHLevel3X 2 16 2 3 2" xfId="37228"/>
    <cellStyle name="SAPBEXHLevel3X 2 16 2 4" xfId="37229"/>
    <cellStyle name="SAPBEXHLevel3X 2 16 2 4 2" xfId="37230"/>
    <cellStyle name="SAPBEXHLevel3X 2 16 2 5" xfId="37231"/>
    <cellStyle name="SAPBEXHLevel3X 2 16 2 5 2" xfId="37232"/>
    <cellStyle name="SAPBEXHLevel3X 2 16 2 6" xfId="37233"/>
    <cellStyle name="SAPBEXHLevel3X 2 16 3" xfId="37234"/>
    <cellStyle name="SAPBEXHLevel3X 2 16 3 2" xfId="37235"/>
    <cellStyle name="SAPBEXHLevel3X 2 16 3 2 2" xfId="37236"/>
    <cellStyle name="SAPBEXHLevel3X 2 16 3 2 2 2" xfId="37237"/>
    <cellStyle name="SAPBEXHLevel3X 2 16 3 2 3" xfId="37238"/>
    <cellStyle name="SAPBEXHLevel3X 2 16 3 3" xfId="37239"/>
    <cellStyle name="SAPBEXHLevel3X 2 16 3 3 2" xfId="37240"/>
    <cellStyle name="SAPBEXHLevel3X 2 16 3 4" xfId="37241"/>
    <cellStyle name="SAPBEXHLevel3X 2 16 3 4 2" xfId="37242"/>
    <cellStyle name="SAPBEXHLevel3X 2 16 3 5" xfId="37243"/>
    <cellStyle name="SAPBEXHLevel3X 2 16 3 5 2" xfId="37244"/>
    <cellStyle name="SAPBEXHLevel3X 2 16 3 6" xfId="37245"/>
    <cellStyle name="SAPBEXHLevel3X 2 16 3 7" xfId="37246"/>
    <cellStyle name="SAPBEXHLevel3X 2 16 3 8" xfId="37247"/>
    <cellStyle name="SAPBEXHLevel3X 2 16 4" xfId="37248"/>
    <cellStyle name="SAPBEXHLevel3X 2 16 4 2" xfId="37249"/>
    <cellStyle name="SAPBEXHLevel3X 2 16 4 2 2" xfId="37250"/>
    <cellStyle name="SAPBEXHLevel3X 2 16 4 3" xfId="37251"/>
    <cellStyle name="SAPBEXHLevel3X 2 16 4 4" xfId="37252"/>
    <cellStyle name="SAPBEXHLevel3X 2 16 4 5" xfId="37253"/>
    <cellStyle name="SAPBEXHLevel3X 2 16 5" xfId="37254"/>
    <cellStyle name="SAPBEXHLevel3X 2 16 5 2" xfId="37255"/>
    <cellStyle name="SAPBEXHLevel3X 2 16 5 2 2" xfId="37256"/>
    <cellStyle name="SAPBEXHLevel3X 2 16 5 3" xfId="37257"/>
    <cellStyle name="SAPBEXHLevel3X 2 16 5 4" xfId="37258"/>
    <cellStyle name="SAPBEXHLevel3X 2 16 5 5" xfId="37259"/>
    <cellStyle name="SAPBEXHLevel3X 2 16 6" xfId="37260"/>
    <cellStyle name="SAPBEXHLevel3X 2 16 6 2" xfId="37261"/>
    <cellStyle name="SAPBEXHLevel3X 2 16 6 2 2" xfId="37262"/>
    <cellStyle name="SAPBEXHLevel3X 2 16 6 3" xfId="37263"/>
    <cellStyle name="SAPBEXHLevel3X 2 16 6 4" xfId="37264"/>
    <cellStyle name="SAPBEXHLevel3X 2 16 6 5" xfId="37265"/>
    <cellStyle name="SAPBEXHLevel3X 2 16 7" xfId="37266"/>
    <cellStyle name="SAPBEXHLevel3X 2 16 7 2" xfId="37267"/>
    <cellStyle name="SAPBEXHLevel3X 2 16 7 3" xfId="37268"/>
    <cellStyle name="SAPBEXHLevel3X 2 16 7 4" xfId="37269"/>
    <cellStyle name="SAPBEXHLevel3X 2 16 8" xfId="37270"/>
    <cellStyle name="SAPBEXHLevel3X 2 16 8 2" xfId="37271"/>
    <cellStyle name="SAPBEXHLevel3X 2 16 8 3" xfId="37272"/>
    <cellStyle name="SAPBEXHLevel3X 2 16 8 4" xfId="37273"/>
    <cellStyle name="SAPBEXHLevel3X 2 16 9" xfId="37274"/>
    <cellStyle name="SAPBEXHLevel3X 2 16 9 2" xfId="37275"/>
    <cellStyle name="SAPBEXHLevel3X 2 17" xfId="37276"/>
    <cellStyle name="SAPBEXHLevel3X 2 17 10" xfId="37277"/>
    <cellStyle name="SAPBEXHLevel3X 2 17 11" xfId="37278"/>
    <cellStyle name="SAPBEXHLevel3X 2 17 2" xfId="37279"/>
    <cellStyle name="SAPBEXHLevel3X 2 17 2 2" xfId="37280"/>
    <cellStyle name="SAPBEXHLevel3X 2 17 2 2 2" xfId="37281"/>
    <cellStyle name="SAPBEXHLevel3X 2 17 2 2 2 2" xfId="37282"/>
    <cellStyle name="SAPBEXHLevel3X 2 17 2 2 3" xfId="37283"/>
    <cellStyle name="SAPBEXHLevel3X 2 17 2 3" xfId="37284"/>
    <cellStyle name="SAPBEXHLevel3X 2 17 2 3 2" xfId="37285"/>
    <cellStyle name="SAPBEXHLevel3X 2 17 2 4" xfId="37286"/>
    <cellStyle name="SAPBEXHLevel3X 2 17 2 4 2" xfId="37287"/>
    <cellStyle name="SAPBEXHLevel3X 2 17 2 5" xfId="37288"/>
    <cellStyle name="SAPBEXHLevel3X 2 17 2 5 2" xfId="37289"/>
    <cellStyle name="SAPBEXHLevel3X 2 17 2 6" xfId="37290"/>
    <cellStyle name="SAPBEXHLevel3X 2 17 3" xfId="37291"/>
    <cellStyle name="SAPBEXHLevel3X 2 17 3 2" xfId="37292"/>
    <cellStyle name="SAPBEXHLevel3X 2 17 3 2 2" xfId="37293"/>
    <cellStyle name="SAPBEXHLevel3X 2 17 3 2 2 2" xfId="37294"/>
    <cellStyle name="SAPBEXHLevel3X 2 17 3 2 3" xfId="37295"/>
    <cellStyle name="SAPBEXHLevel3X 2 17 3 3" xfId="37296"/>
    <cellStyle name="SAPBEXHLevel3X 2 17 3 3 2" xfId="37297"/>
    <cellStyle name="SAPBEXHLevel3X 2 17 3 4" xfId="37298"/>
    <cellStyle name="SAPBEXHLevel3X 2 17 3 4 2" xfId="37299"/>
    <cellStyle name="SAPBEXHLevel3X 2 17 3 5" xfId="37300"/>
    <cellStyle name="SAPBEXHLevel3X 2 17 3 5 2" xfId="37301"/>
    <cellStyle name="SAPBEXHLevel3X 2 17 3 6" xfId="37302"/>
    <cellStyle name="SAPBEXHLevel3X 2 17 3 7" xfId="37303"/>
    <cellStyle name="SAPBEXHLevel3X 2 17 3 8" xfId="37304"/>
    <cellStyle name="SAPBEXHLevel3X 2 17 4" xfId="37305"/>
    <cellStyle name="SAPBEXHLevel3X 2 17 4 2" xfId="37306"/>
    <cellStyle name="SAPBEXHLevel3X 2 17 4 2 2" xfId="37307"/>
    <cellStyle name="SAPBEXHLevel3X 2 17 4 3" xfId="37308"/>
    <cellStyle name="SAPBEXHLevel3X 2 17 4 4" xfId="37309"/>
    <cellStyle name="SAPBEXHLevel3X 2 17 4 5" xfId="37310"/>
    <cellStyle name="SAPBEXHLevel3X 2 17 5" xfId="37311"/>
    <cellStyle name="SAPBEXHLevel3X 2 17 5 2" xfId="37312"/>
    <cellStyle name="SAPBEXHLevel3X 2 17 5 2 2" xfId="37313"/>
    <cellStyle name="SAPBEXHLevel3X 2 17 5 3" xfId="37314"/>
    <cellStyle name="SAPBEXHLevel3X 2 17 5 4" xfId="37315"/>
    <cellStyle name="SAPBEXHLevel3X 2 17 5 5" xfId="37316"/>
    <cellStyle name="SAPBEXHLevel3X 2 17 6" xfId="37317"/>
    <cellStyle name="SAPBEXHLevel3X 2 17 6 2" xfId="37318"/>
    <cellStyle name="SAPBEXHLevel3X 2 17 6 2 2" xfId="37319"/>
    <cellStyle name="SAPBEXHLevel3X 2 17 6 3" xfId="37320"/>
    <cellStyle name="SAPBEXHLevel3X 2 17 6 4" xfId="37321"/>
    <cellStyle name="SAPBEXHLevel3X 2 17 6 5" xfId="37322"/>
    <cellStyle name="SAPBEXHLevel3X 2 17 7" xfId="37323"/>
    <cellStyle name="SAPBEXHLevel3X 2 17 7 2" xfId="37324"/>
    <cellStyle name="SAPBEXHLevel3X 2 17 7 3" xfId="37325"/>
    <cellStyle name="SAPBEXHLevel3X 2 17 7 4" xfId="37326"/>
    <cellStyle name="SAPBEXHLevel3X 2 17 8" xfId="37327"/>
    <cellStyle name="SAPBEXHLevel3X 2 17 8 2" xfId="37328"/>
    <cellStyle name="SAPBEXHLevel3X 2 17 8 3" xfId="37329"/>
    <cellStyle name="SAPBEXHLevel3X 2 17 8 4" xfId="37330"/>
    <cellStyle name="SAPBEXHLevel3X 2 17 9" xfId="37331"/>
    <cellStyle name="SAPBEXHLevel3X 2 17 9 2" xfId="37332"/>
    <cellStyle name="SAPBEXHLevel3X 2 18" xfId="37333"/>
    <cellStyle name="SAPBEXHLevel3X 2 18 2" xfId="37334"/>
    <cellStyle name="SAPBEXHLevel3X 2 18 2 2" xfId="37335"/>
    <cellStyle name="SAPBEXHLevel3X 2 18 2 2 2" xfId="37336"/>
    <cellStyle name="SAPBEXHLevel3X 2 18 2 3" xfId="37337"/>
    <cellStyle name="SAPBEXHLevel3X 2 18 3" xfId="37338"/>
    <cellStyle name="SAPBEXHLevel3X 2 18 3 2" xfId="37339"/>
    <cellStyle name="SAPBEXHLevel3X 2 18 4" xfId="37340"/>
    <cellStyle name="SAPBEXHLevel3X 2 18 4 2" xfId="37341"/>
    <cellStyle name="SAPBEXHLevel3X 2 18 5" xfId="37342"/>
    <cellStyle name="SAPBEXHLevel3X 2 18 5 2" xfId="37343"/>
    <cellStyle name="SAPBEXHLevel3X 2 18 6" xfId="37344"/>
    <cellStyle name="SAPBEXHLevel3X 2 18 7" xfId="37345"/>
    <cellStyle name="SAPBEXHLevel3X 2 18 8" xfId="37346"/>
    <cellStyle name="SAPBEXHLevel3X 2 19" xfId="37347"/>
    <cellStyle name="SAPBEXHLevel3X 2 19 2" xfId="37348"/>
    <cellStyle name="SAPBEXHLevel3X 2 19 2 2" xfId="37349"/>
    <cellStyle name="SAPBEXHLevel3X 2 19 2 2 2" xfId="37350"/>
    <cellStyle name="SAPBEXHLevel3X 2 19 2 3" xfId="37351"/>
    <cellStyle name="SAPBEXHLevel3X 2 19 3" xfId="37352"/>
    <cellStyle name="SAPBEXHLevel3X 2 19 3 2" xfId="37353"/>
    <cellStyle name="SAPBEXHLevel3X 2 19 4" xfId="37354"/>
    <cellStyle name="SAPBEXHLevel3X 2 19 4 2" xfId="37355"/>
    <cellStyle name="SAPBEXHLevel3X 2 19 5" xfId="37356"/>
    <cellStyle name="SAPBEXHLevel3X 2 19 5 2" xfId="37357"/>
    <cellStyle name="SAPBEXHLevel3X 2 19 6" xfId="37358"/>
    <cellStyle name="SAPBEXHLevel3X 2 19 7" xfId="37359"/>
    <cellStyle name="SAPBEXHLevel3X 2 19 8" xfId="37360"/>
    <cellStyle name="SAPBEXHLevel3X 2 2" xfId="37361"/>
    <cellStyle name="SAPBEXHLevel3X 2 2 10" xfId="37362"/>
    <cellStyle name="SAPBEXHLevel3X 2 2 10 2" xfId="37363"/>
    <cellStyle name="SAPBEXHLevel3X 2 2 11" xfId="37364"/>
    <cellStyle name="SAPBEXHLevel3X 2 2 12" xfId="37365"/>
    <cellStyle name="SAPBEXHLevel3X 2 2 2" xfId="37366"/>
    <cellStyle name="SAPBEXHLevel3X 2 2 2 2" xfId="37367"/>
    <cellStyle name="SAPBEXHLevel3X 2 2 2 2 2" xfId="37368"/>
    <cellStyle name="SAPBEXHLevel3X 2 2 2 2 2 2" xfId="37369"/>
    <cellStyle name="SAPBEXHLevel3X 2 2 2 2 3" xfId="37370"/>
    <cellStyle name="SAPBEXHLevel3X 2 2 2 3" xfId="37371"/>
    <cellStyle name="SAPBEXHLevel3X 2 2 2 3 2" xfId="37372"/>
    <cellStyle name="SAPBEXHLevel3X 2 2 2 4" xfId="37373"/>
    <cellStyle name="SAPBEXHLevel3X 2 2 2 4 2" xfId="37374"/>
    <cellStyle name="SAPBEXHLevel3X 2 2 2 5" xfId="37375"/>
    <cellStyle name="SAPBEXHLevel3X 2 2 2 5 2" xfId="37376"/>
    <cellStyle name="SAPBEXHLevel3X 2 2 2 6" xfId="37377"/>
    <cellStyle name="SAPBEXHLevel3X 2 2 3" xfId="37378"/>
    <cellStyle name="SAPBEXHLevel3X 2 2 3 2" xfId="37379"/>
    <cellStyle name="SAPBEXHLevel3X 2 2 3 2 2" xfId="37380"/>
    <cellStyle name="SAPBEXHLevel3X 2 2 3 2 2 2" xfId="37381"/>
    <cellStyle name="SAPBEXHLevel3X 2 2 3 2 3" xfId="37382"/>
    <cellStyle name="SAPBEXHLevel3X 2 2 3 3" xfId="37383"/>
    <cellStyle name="SAPBEXHLevel3X 2 2 3 3 2" xfId="37384"/>
    <cellStyle name="SAPBEXHLevel3X 2 2 3 4" xfId="37385"/>
    <cellStyle name="SAPBEXHLevel3X 2 2 3 4 2" xfId="37386"/>
    <cellStyle name="SAPBEXHLevel3X 2 2 3 5" xfId="37387"/>
    <cellStyle name="SAPBEXHLevel3X 2 2 3 5 2" xfId="37388"/>
    <cellStyle name="SAPBEXHLevel3X 2 2 3 6" xfId="37389"/>
    <cellStyle name="SAPBEXHLevel3X 2 2 3 7" xfId="37390"/>
    <cellStyle name="SAPBEXHLevel3X 2 2 3 8" xfId="37391"/>
    <cellStyle name="SAPBEXHLevel3X 2 2 4" xfId="37392"/>
    <cellStyle name="SAPBEXHLevel3X 2 2 4 2" xfId="37393"/>
    <cellStyle name="SAPBEXHLevel3X 2 2 4 2 2" xfId="37394"/>
    <cellStyle name="SAPBEXHLevel3X 2 2 4 2 2 2" xfId="37395"/>
    <cellStyle name="SAPBEXHLevel3X 2 2 4 2 3" xfId="37396"/>
    <cellStyle name="SAPBEXHLevel3X 2 2 4 3" xfId="37397"/>
    <cellStyle name="SAPBEXHLevel3X 2 2 4 3 2" xfId="37398"/>
    <cellStyle name="SAPBEXHLevel3X 2 2 4 4" xfId="37399"/>
    <cellStyle name="SAPBEXHLevel3X 2 2 4 4 2" xfId="37400"/>
    <cellStyle name="SAPBEXHLevel3X 2 2 4 5" xfId="37401"/>
    <cellStyle name="SAPBEXHLevel3X 2 2 4 5 2" xfId="37402"/>
    <cellStyle name="SAPBEXHLevel3X 2 2 4 6" xfId="37403"/>
    <cellStyle name="SAPBEXHLevel3X 2 2 4 7" xfId="37404"/>
    <cellStyle name="SAPBEXHLevel3X 2 2 4 8" xfId="37405"/>
    <cellStyle name="SAPBEXHLevel3X 2 2 5" xfId="37406"/>
    <cellStyle name="SAPBEXHLevel3X 2 2 5 2" xfId="37407"/>
    <cellStyle name="SAPBEXHLevel3X 2 2 5 2 2" xfId="37408"/>
    <cellStyle name="SAPBEXHLevel3X 2 2 5 3" xfId="37409"/>
    <cellStyle name="SAPBEXHLevel3X 2 2 5 4" xfId="37410"/>
    <cellStyle name="SAPBEXHLevel3X 2 2 5 5" xfId="37411"/>
    <cellStyle name="SAPBEXHLevel3X 2 2 6" xfId="37412"/>
    <cellStyle name="SAPBEXHLevel3X 2 2 6 2" xfId="37413"/>
    <cellStyle name="SAPBEXHLevel3X 2 2 6 2 2" xfId="37414"/>
    <cellStyle name="SAPBEXHLevel3X 2 2 6 3" xfId="37415"/>
    <cellStyle name="SAPBEXHLevel3X 2 2 6 4" xfId="37416"/>
    <cellStyle name="SAPBEXHLevel3X 2 2 6 5" xfId="37417"/>
    <cellStyle name="SAPBEXHLevel3X 2 2 7" xfId="37418"/>
    <cellStyle name="SAPBEXHLevel3X 2 2 7 2" xfId="37419"/>
    <cellStyle name="SAPBEXHLevel3X 2 2 7 2 2" xfId="37420"/>
    <cellStyle name="SAPBEXHLevel3X 2 2 7 3" xfId="37421"/>
    <cellStyle name="SAPBEXHLevel3X 2 2 7 4" xfId="37422"/>
    <cellStyle name="SAPBEXHLevel3X 2 2 7 5" xfId="37423"/>
    <cellStyle name="SAPBEXHLevel3X 2 2 8" xfId="37424"/>
    <cellStyle name="SAPBEXHLevel3X 2 2 8 2" xfId="37425"/>
    <cellStyle name="SAPBEXHLevel3X 2 2 8 3" xfId="37426"/>
    <cellStyle name="SAPBEXHLevel3X 2 2 8 4" xfId="37427"/>
    <cellStyle name="SAPBEXHLevel3X 2 2 9" xfId="37428"/>
    <cellStyle name="SAPBEXHLevel3X 2 2 9 2" xfId="37429"/>
    <cellStyle name="SAPBEXHLevel3X 2 20" xfId="37430"/>
    <cellStyle name="SAPBEXHLevel3X 2 20 2" xfId="37431"/>
    <cellStyle name="SAPBEXHLevel3X 2 20 2 2" xfId="37432"/>
    <cellStyle name="SAPBEXHLevel3X 2 20 2 2 2" xfId="37433"/>
    <cellStyle name="SAPBEXHLevel3X 2 20 2 3" xfId="37434"/>
    <cellStyle name="SAPBEXHLevel3X 2 20 3" xfId="37435"/>
    <cellStyle name="SAPBEXHLevel3X 2 20 3 2" xfId="37436"/>
    <cellStyle name="SAPBEXHLevel3X 2 20 4" xfId="37437"/>
    <cellStyle name="SAPBEXHLevel3X 2 20 4 2" xfId="37438"/>
    <cellStyle name="SAPBEXHLevel3X 2 20 5" xfId="37439"/>
    <cellStyle name="SAPBEXHLevel3X 2 20 5 2" xfId="37440"/>
    <cellStyle name="SAPBEXHLevel3X 2 20 6" xfId="37441"/>
    <cellStyle name="SAPBEXHLevel3X 2 20 7" xfId="37442"/>
    <cellStyle name="SAPBEXHLevel3X 2 21" xfId="37443"/>
    <cellStyle name="SAPBEXHLevel3X 2 21 2" xfId="37444"/>
    <cellStyle name="SAPBEXHLevel3X 2 21 2 2" xfId="37445"/>
    <cellStyle name="SAPBEXHLevel3X 2 21 3" xfId="37446"/>
    <cellStyle name="SAPBEXHLevel3X 2 21 4" xfId="37447"/>
    <cellStyle name="SAPBEXHLevel3X 2 22" xfId="37448"/>
    <cellStyle name="SAPBEXHLevel3X 2 22 2" xfId="37449"/>
    <cellStyle name="SAPBEXHLevel3X 2 22 2 2" xfId="37450"/>
    <cellStyle name="SAPBEXHLevel3X 2 22 3" xfId="37451"/>
    <cellStyle name="SAPBEXHLevel3X 2 22 4" xfId="37452"/>
    <cellStyle name="SAPBEXHLevel3X 2 22 5" xfId="37453"/>
    <cellStyle name="SAPBEXHLevel3X 2 23" xfId="37454"/>
    <cellStyle name="SAPBEXHLevel3X 2 23 2" xfId="37455"/>
    <cellStyle name="SAPBEXHLevel3X 2 23 2 2" xfId="37456"/>
    <cellStyle name="SAPBEXHLevel3X 2 23 3" xfId="37457"/>
    <cellStyle name="SAPBEXHLevel3X 2 23 4" xfId="37458"/>
    <cellStyle name="SAPBEXHLevel3X 2 23 5" xfId="37459"/>
    <cellStyle name="SAPBEXHLevel3X 2 24" xfId="37460"/>
    <cellStyle name="SAPBEXHLevel3X 2 24 2" xfId="37461"/>
    <cellStyle name="SAPBEXHLevel3X 2 24 3" xfId="37462"/>
    <cellStyle name="SAPBEXHLevel3X 2 24 4" xfId="37463"/>
    <cellStyle name="SAPBEXHLevel3X 2 25" xfId="37464"/>
    <cellStyle name="SAPBEXHLevel3X 2 25 2" xfId="37465"/>
    <cellStyle name="SAPBEXHLevel3X 2 26" xfId="37466"/>
    <cellStyle name="SAPBEXHLevel3X 2 26 2" xfId="37467"/>
    <cellStyle name="SAPBEXHLevel3X 2 27" xfId="37468"/>
    <cellStyle name="SAPBEXHLevel3X 2 28" xfId="37469"/>
    <cellStyle name="SAPBEXHLevel3X 2 29" xfId="37470"/>
    <cellStyle name="SAPBEXHLevel3X 2 3" xfId="37471"/>
    <cellStyle name="SAPBEXHLevel3X 2 3 10" xfId="37472"/>
    <cellStyle name="SAPBEXHLevel3X 2 3 11" xfId="37473"/>
    <cellStyle name="SAPBEXHLevel3X 2 3 2" xfId="37474"/>
    <cellStyle name="SAPBEXHLevel3X 2 3 2 2" xfId="37475"/>
    <cellStyle name="SAPBEXHLevel3X 2 3 2 2 2" xfId="37476"/>
    <cellStyle name="SAPBEXHLevel3X 2 3 2 2 2 2" xfId="37477"/>
    <cellStyle name="SAPBEXHLevel3X 2 3 2 2 3" xfId="37478"/>
    <cellStyle name="SAPBEXHLevel3X 2 3 2 3" xfId="37479"/>
    <cellStyle name="SAPBEXHLevel3X 2 3 2 3 2" xfId="37480"/>
    <cellStyle name="SAPBEXHLevel3X 2 3 2 4" xfId="37481"/>
    <cellStyle name="SAPBEXHLevel3X 2 3 2 4 2" xfId="37482"/>
    <cellStyle name="SAPBEXHLevel3X 2 3 2 5" xfId="37483"/>
    <cellStyle name="SAPBEXHLevel3X 2 3 2 5 2" xfId="37484"/>
    <cellStyle name="SAPBEXHLevel3X 2 3 2 6" xfId="37485"/>
    <cellStyle name="SAPBEXHLevel3X 2 3 3" xfId="37486"/>
    <cellStyle name="SAPBEXHLevel3X 2 3 3 2" xfId="37487"/>
    <cellStyle name="SAPBEXHLevel3X 2 3 3 2 2" xfId="37488"/>
    <cellStyle name="SAPBEXHLevel3X 2 3 3 2 2 2" xfId="37489"/>
    <cellStyle name="SAPBEXHLevel3X 2 3 3 2 3" xfId="37490"/>
    <cellStyle name="SAPBEXHLevel3X 2 3 3 3" xfId="37491"/>
    <cellStyle name="SAPBEXHLevel3X 2 3 3 3 2" xfId="37492"/>
    <cellStyle name="SAPBEXHLevel3X 2 3 3 4" xfId="37493"/>
    <cellStyle name="SAPBEXHLevel3X 2 3 3 4 2" xfId="37494"/>
    <cellStyle name="SAPBEXHLevel3X 2 3 3 5" xfId="37495"/>
    <cellStyle name="SAPBEXHLevel3X 2 3 3 5 2" xfId="37496"/>
    <cellStyle name="SAPBEXHLevel3X 2 3 3 6" xfId="37497"/>
    <cellStyle name="SAPBEXHLevel3X 2 3 3 7" xfId="37498"/>
    <cellStyle name="SAPBEXHLevel3X 2 3 3 8" xfId="37499"/>
    <cellStyle name="SAPBEXHLevel3X 2 3 4" xfId="37500"/>
    <cellStyle name="SAPBEXHLevel3X 2 3 4 2" xfId="37501"/>
    <cellStyle name="SAPBEXHLevel3X 2 3 4 2 2" xfId="37502"/>
    <cellStyle name="SAPBEXHLevel3X 2 3 4 3" xfId="37503"/>
    <cellStyle name="SAPBEXHLevel3X 2 3 4 4" xfId="37504"/>
    <cellStyle name="SAPBEXHLevel3X 2 3 4 5" xfId="37505"/>
    <cellStyle name="SAPBEXHLevel3X 2 3 5" xfId="37506"/>
    <cellStyle name="SAPBEXHLevel3X 2 3 5 2" xfId="37507"/>
    <cellStyle name="SAPBEXHLevel3X 2 3 5 2 2" xfId="37508"/>
    <cellStyle name="SAPBEXHLevel3X 2 3 5 3" xfId="37509"/>
    <cellStyle name="SAPBEXHLevel3X 2 3 5 4" xfId="37510"/>
    <cellStyle name="SAPBEXHLevel3X 2 3 5 5" xfId="37511"/>
    <cellStyle name="SAPBEXHLevel3X 2 3 6" xfId="37512"/>
    <cellStyle name="SAPBEXHLevel3X 2 3 6 2" xfId="37513"/>
    <cellStyle name="SAPBEXHLevel3X 2 3 6 2 2" xfId="37514"/>
    <cellStyle name="SAPBEXHLevel3X 2 3 6 3" xfId="37515"/>
    <cellStyle name="SAPBEXHLevel3X 2 3 6 4" xfId="37516"/>
    <cellStyle name="SAPBEXHLevel3X 2 3 6 5" xfId="37517"/>
    <cellStyle name="SAPBEXHLevel3X 2 3 7" xfId="37518"/>
    <cellStyle name="SAPBEXHLevel3X 2 3 7 2" xfId="37519"/>
    <cellStyle name="SAPBEXHLevel3X 2 3 7 3" xfId="37520"/>
    <cellStyle name="SAPBEXHLevel3X 2 3 7 4" xfId="37521"/>
    <cellStyle name="SAPBEXHLevel3X 2 3 8" xfId="37522"/>
    <cellStyle name="SAPBEXHLevel3X 2 3 8 2" xfId="37523"/>
    <cellStyle name="SAPBEXHLevel3X 2 3 8 3" xfId="37524"/>
    <cellStyle name="SAPBEXHLevel3X 2 3 8 4" xfId="37525"/>
    <cellStyle name="SAPBEXHLevel3X 2 3 9" xfId="37526"/>
    <cellStyle name="SAPBEXHLevel3X 2 3 9 2" xfId="37527"/>
    <cellStyle name="SAPBEXHLevel3X 2 4" xfId="37528"/>
    <cellStyle name="SAPBEXHLevel3X 2 4 10" xfId="37529"/>
    <cellStyle name="SAPBEXHLevel3X 2 4 11" xfId="37530"/>
    <cellStyle name="SAPBEXHLevel3X 2 4 2" xfId="37531"/>
    <cellStyle name="SAPBEXHLevel3X 2 4 2 2" xfId="37532"/>
    <cellStyle name="SAPBEXHLevel3X 2 4 2 2 2" xfId="37533"/>
    <cellStyle name="SAPBEXHLevel3X 2 4 2 2 2 2" xfId="37534"/>
    <cellStyle name="SAPBEXHLevel3X 2 4 2 2 3" xfId="37535"/>
    <cellStyle name="SAPBEXHLevel3X 2 4 2 3" xfId="37536"/>
    <cellStyle name="SAPBEXHLevel3X 2 4 2 3 2" xfId="37537"/>
    <cellStyle name="SAPBEXHLevel3X 2 4 2 4" xfId="37538"/>
    <cellStyle name="SAPBEXHLevel3X 2 4 2 4 2" xfId="37539"/>
    <cellStyle name="SAPBEXHLevel3X 2 4 2 5" xfId="37540"/>
    <cellStyle name="SAPBEXHLevel3X 2 4 2 5 2" xfId="37541"/>
    <cellStyle name="SAPBEXHLevel3X 2 4 2 6" xfId="37542"/>
    <cellStyle name="SAPBEXHLevel3X 2 4 3" xfId="37543"/>
    <cellStyle name="SAPBEXHLevel3X 2 4 3 2" xfId="37544"/>
    <cellStyle name="SAPBEXHLevel3X 2 4 3 2 2" xfId="37545"/>
    <cellStyle name="SAPBEXHLevel3X 2 4 3 2 2 2" xfId="37546"/>
    <cellStyle name="SAPBEXHLevel3X 2 4 3 2 3" xfId="37547"/>
    <cellStyle name="SAPBEXHLevel3X 2 4 3 3" xfId="37548"/>
    <cellStyle name="SAPBEXHLevel3X 2 4 3 3 2" xfId="37549"/>
    <cellStyle name="SAPBEXHLevel3X 2 4 3 4" xfId="37550"/>
    <cellStyle name="SAPBEXHLevel3X 2 4 3 4 2" xfId="37551"/>
    <cellStyle name="SAPBEXHLevel3X 2 4 3 5" xfId="37552"/>
    <cellStyle name="SAPBEXHLevel3X 2 4 3 5 2" xfId="37553"/>
    <cellStyle name="SAPBEXHLevel3X 2 4 3 6" xfId="37554"/>
    <cellStyle name="SAPBEXHLevel3X 2 4 3 7" xfId="37555"/>
    <cellStyle name="SAPBEXHLevel3X 2 4 3 8" xfId="37556"/>
    <cellStyle name="SAPBEXHLevel3X 2 4 4" xfId="37557"/>
    <cellStyle name="SAPBEXHLevel3X 2 4 4 2" xfId="37558"/>
    <cellStyle name="SAPBEXHLevel3X 2 4 4 2 2" xfId="37559"/>
    <cellStyle name="SAPBEXHLevel3X 2 4 4 3" xfId="37560"/>
    <cellStyle name="SAPBEXHLevel3X 2 4 4 4" xfId="37561"/>
    <cellStyle name="SAPBEXHLevel3X 2 4 4 5" xfId="37562"/>
    <cellStyle name="SAPBEXHLevel3X 2 4 5" xfId="37563"/>
    <cellStyle name="SAPBEXHLevel3X 2 4 5 2" xfId="37564"/>
    <cellStyle name="SAPBEXHLevel3X 2 4 5 2 2" xfId="37565"/>
    <cellStyle name="SAPBEXHLevel3X 2 4 5 3" xfId="37566"/>
    <cellStyle name="SAPBEXHLevel3X 2 4 5 4" xfId="37567"/>
    <cellStyle name="SAPBEXHLevel3X 2 4 5 5" xfId="37568"/>
    <cellStyle name="SAPBEXHLevel3X 2 4 6" xfId="37569"/>
    <cellStyle name="SAPBEXHLevel3X 2 4 6 2" xfId="37570"/>
    <cellStyle name="SAPBEXHLevel3X 2 4 6 2 2" xfId="37571"/>
    <cellStyle name="SAPBEXHLevel3X 2 4 6 3" xfId="37572"/>
    <cellStyle name="SAPBEXHLevel3X 2 4 6 4" xfId="37573"/>
    <cellStyle name="SAPBEXHLevel3X 2 4 6 5" xfId="37574"/>
    <cellStyle name="SAPBEXHLevel3X 2 4 7" xfId="37575"/>
    <cellStyle name="SAPBEXHLevel3X 2 4 7 2" xfId="37576"/>
    <cellStyle name="SAPBEXHLevel3X 2 4 7 3" xfId="37577"/>
    <cellStyle name="SAPBEXHLevel3X 2 4 7 4" xfId="37578"/>
    <cellStyle name="SAPBEXHLevel3X 2 4 8" xfId="37579"/>
    <cellStyle name="SAPBEXHLevel3X 2 4 8 2" xfId="37580"/>
    <cellStyle name="SAPBEXHLevel3X 2 4 8 3" xfId="37581"/>
    <cellStyle name="SAPBEXHLevel3X 2 4 8 4" xfId="37582"/>
    <cellStyle name="SAPBEXHLevel3X 2 4 9" xfId="37583"/>
    <cellStyle name="SAPBEXHLevel3X 2 4 9 2" xfId="37584"/>
    <cellStyle name="SAPBEXHLevel3X 2 5" xfId="37585"/>
    <cellStyle name="SAPBEXHLevel3X 2 5 10" xfId="37586"/>
    <cellStyle name="SAPBEXHLevel3X 2 5 11" xfId="37587"/>
    <cellStyle name="SAPBEXHLevel3X 2 5 2" xfId="37588"/>
    <cellStyle name="SAPBEXHLevel3X 2 5 2 2" xfId="37589"/>
    <cellStyle name="SAPBEXHLevel3X 2 5 2 2 2" xfId="37590"/>
    <cellStyle name="SAPBEXHLevel3X 2 5 2 2 2 2" xfId="37591"/>
    <cellStyle name="SAPBEXHLevel3X 2 5 2 2 3" xfId="37592"/>
    <cellStyle name="SAPBEXHLevel3X 2 5 2 3" xfId="37593"/>
    <cellStyle name="SAPBEXHLevel3X 2 5 2 3 2" xfId="37594"/>
    <cellStyle name="SAPBEXHLevel3X 2 5 2 4" xfId="37595"/>
    <cellStyle name="SAPBEXHLevel3X 2 5 2 4 2" xfId="37596"/>
    <cellStyle name="SAPBEXHLevel3X 2 5 2 5" xfId="37597"/>
    <cellStyle name="SAPBEXHLevel3X 2 5 2 5 2" xfId="37598"/>
    <cellStyle name="SAPBEXHLevel3X 2 5 2 6" xfId="37599"/>
    <cellStyle name="SAPBEXHLevel3X 2 5 3" xfId="37600"/>
    <cellStyle name="SAPBEXHLevel3X 2 5 3 2" xfId="37601"/>
    <cellStyle name="SAPBEXHLevel3X 2 5 3 2 2" xfId="37602"/>
    <cellStyle name="SAPBEXHLevel3X 2 5 3 2 2 2" xfId="37603"/>
    <cellStyle name="SAPBEXHLevel3X 2 5 3 2 3" xfId="37604"/>
    <cellStyle name="SAPBEXHLevel3X 2 5 3 3" xfId="37605"/>
    <cellStyle name="SAPBEXHLevel3X 2 5 3 3 2" xfId="37606"/>
    <cellStyle name="SAPBEXHLevel3X 2 5 3 4" xfId="37607"/>
    <cellStyle name="SAPBEXHLevel3X 2 5 3 4 2" xfId="37608"/>
    <cellStyle name="SAPBEXHLevel3X 2 5 3 5" xfId="37609"/>
    <cellStyle name="SAPBEXHLevel3X 2 5 3 5 2" xfId="37610"/>
    <cellStyle name="SAPBEXHLevel3X 2 5 3 6" xfId="37611"/>
    <cellStyle name="SAPBEXHLevel3X 2 5 3 7" xfId="37612"/>
    <cellStyle name="SAPBEXHLevel3X 2 5 3 8" xfId="37613"/>
    <cellStyle name="SAPBEXHLevel3X 2 5 4" xfId="37614"/>
    <cellStyle name="SAPBEXHLevel3X 2 5 4 2" xfId="37615"/>
    <cellStyle name="SAPBEXHLevel3X 2 5 4 2 2" xfId="37616"/>
    <cellStyle name="SAPBEXHLevel3X 2 5 4 3" xfId="37617"/>
    <cellStyle name="SAPBEXHLevel3X 2 5 4 4" xfId="37618"/>
    <cellStyle name="SAPBEXHLevel3X 2 5 4 5" xfId="37619"/>
    <cellStyle name="SAPBEXHLevel3X 2 5 5" xfId="37620"/>
    <cellStyle name="SAPBEXHLevel3X 2 5 5 2" xfId="37621"/>
    <cellStyle name="SAPBEXHLevel3X 2 5 5 2 2" xfId="37622"/>
    <cellStyle name="SAPBEXHLevel3X 2 5 5 3" xfId="37623"/>
    <cellStyle name="SAPBEXHLevel3X 2 5 5 4" xfId="37624"/>
    <cellStyle name="SAPBEXHLevel3X 2 5 5 5" xfId="37625"/>
    <cellStyle name="SAPBEXHLevel3X 2 5 6" xfId="37626"/>
    <cellStyle name="SAPBEXHLevel3X 2 5 6 2" xfId="37627"/>
    <cellStyle name="SAPBEXHLevel3X 2 5 6 2 2" xfId="37628"/>
    <cellStyle name="SAPBEXHLevel3X 2 5 6 3" xfId="37629"/>
    <cellStyle name="SAPBEXHLevel3X 2 5 6 4" xfId="37630"/>
    <cellStyle name="SAPBEXHLevel3X 2 5 6 5" xfId="37631"/>
    <cellStyle name="SAPBEXHLevel3X 2 5 7" xfId="37632"/>
    <cellStyle name="SAPBEXHLevel3X 2 5 7 2" xfId="37633"/>
    <cellStyle name="SAPBEXHLevel3X 2 5 7 3" xfId="37634"/>
    <cellStyle name="SAPBEXHLevel3X 2 5 7 4" xfId="37635"/>
    <cellStyle name="SAPBEXHLevel3X 2 5 8" xfId="37636"/>
    <cellStyle name="SAPBEXHLevel3X 2 5 8 2" xfId="37637"/>
    <cellStyle name="SAPBEXHLevel3X 2 5 8 3" xfId="37638"/>
    <cellStyle name="SAPBEXHLevel3X 2 5 8 4" xfId="37639"/>
    <cellStyle name="SAPBEXHLevel3X 2 5 9" xfId="37640"/>
    <cellStyle name="SAPBEXHLevel3X 2 5 9 2" xfId="37641"/>
    <cellStyle name="SAPBEXHLevel3X 2 6" xfId="37642"/>
    <cellStyle name="SAPBEXHLevel3X 2 6 10" xfId="37643"/>
    <cellStyle name="SAPBEXHLevel3X 2 6 11" xfId="37644"/>
    <cellStyle name="SAPBEXHLevel3X 2 6 2" xfId="37645"/>
    <cellStyle name="SAPBEXHLevel3X 2 6 2 2" xfId="37646"/>
    <cellStyle name="SAPBEXHLevel3X 2 6 2 2 2" xfId="37647"/>
    <cellStyle name="SAPBEXHLevel3X 2 6 2 2 2 2" xfId="37648"/>
    <cellStyle name="SAPBEXHLevel3X 2 6 2 2 3" xfId="37649"/>
    <cellStyle name="SAPBEXHLevel3X 2 6 2 3" xfId="37650"/>
    <cellStyle name="SAPBEXHLevel3X 2 6 2 3 2" xfId="37651"/>
    <cellStyle name="SAPBEXHLevel3X 2 6 2 4" xfId="37652"/>
    <cellStyle name="SAPBEXHLevel3X 2 6 2 4 2" xfId="37653"/>
    <cellStyle name="SAPBEXHLevel3X 2 6 2 5" xfId="37654"/>
    <cellStyle name="SAPBEXHLevel3X 2 6 2 5 2" xfId="37655"/>
    <cellStyle name="SAPBEXHLevel3X 2 6 2 6" xfId="37656"/>
    <cellStyle name="SAPBEXHLevel3X 2 6 3" xfId="37657"/>
    <cellStyle name="SAPBEXHLevel3X 2 6 3 2" xfId="37658"/>
    <cellStyle name="SAPBEXHLevel3X 2 6 3 2 2" xfId="37659"/>
    <cellStyle name="SAPBEXHLevel3X 2 6 3 2 2 2" xfId="37660"/>
    <cellStyle name="SAPBEXHLevel3X 2 6 3 2 3" xfId="37661"/>
    <cellStyle name="SAPBEXHLevel3X 2 6 3 3" xfId="37662"/>
    <cellStyle name="SAPBEXHLevel3X 2 6 3 3 2" xfId="37663"/>
    <cellStyle name="SAPBEXHLevel3X 2 6 3 4" xfId="37664"/>
    <cellStyle name="SAPBEXHLevel3X 2 6 3 4 2" xfId="37665"/>
    <cellStyle name="SAPBEXHLevel3X 2 6 3 5" xfId="37666"/>
    <cellStyle name="SAPBEXHLevel3X 2 6 3 5 2" xfId="37667"/>
    <cellStyle name="SAPBEXHLevel3X 2 6 3 6" xfId="37668"/>
    <cellStyle name="SAPBEXHLevel3X 2 6 3 7" xfId="37669"/>
    <cellStyle name="SAPBEXHLevel3X 2 6 3 8" xfId="37670"/>
    <cellStyle name="SAPBEXHLevel3X 2 6 4" xfId="37671"/>
    <cellStyle name="SAPBEXHLevel3X 2 6 4 2" xfId="37672"/>
    <cellStyle name="SAPBEXHLevel3X 2 6 4 2 2" xfId="37673"/>
    <cellStyle name="SAPBEXHLevel3X 2 6 4 3" xfId="37674"/>
    <cellStyle name="SAPBEXHLevel3X 2 6 4 4" xfId="37675"/>
    <cellStyle name="SAPBEXHLevel3X 2 6 4 5" xfId="37676"/>
    <cellStyle name="SAPBEXHLevel3X 2 6 5" xfId="37677"/>
    <cellStyle name="SAPBEXHLevel3X 2 6 5 2" xfId="37678"/>
    <cellStyle name="SAPBEXHLevel3X 2 6 5 2 2" xfId="37679"/>
    <cellStyle name="SAPBEXHLevel3X 2 6 5 3" xfId="37680"/>
    <cellStyle name="SAPBEXHLevel3X 2 6 5 4" xfId="37681"/>
    <cellStyle name="SAPBEXHLevel3X 2 6 5 5" xfId="37682"/>
    <cellStyle name="SAPBEXHLevel3X 2 6 6" xfId="37683"/>
    <cellStyle name="SAPBEXHLevel3X 2 6 6 2" xfId="37684"/>
    <cellStyle name="SAPBEXHLevel3X 2 6 6 2 2" xfId="37685"/>
    <cellStyle name="SAPBEXHLevel3X 2 6 6 3" xfId="37686"/>
    <cellStyle name="SAPBEXHLevel3X 2 6 6 4" xfId="37687"/>
    <cellStyle name="SAPBEXHLevel3X 2 6 6 5" xfId="37688"/>
    <cellStyle name="SAPBEXHLevel3X 2 6 7" xfId="37689"/>
    <cellStyle name="SAPBEXHLevel3X 2 6 7 2" xfId="37690"/>
    <cellStyle name="SAPBEXHLevel3X 2 6 7 3" xfId="37691"/>
    <cellStyle name="SAPBEXHLevel3X 2 6 7 4" xfId="37692"/>
    <cellStyle name="SAPBEXHLevel3X 2 6 8" xfId="37693"/>
    <cellStyle name="SAPBEXHLevel3X 2 6 8 2" xfId="37694"/>
    <cellStyle name="SAPBEXHLevel3X 2 6 8 3" xfId="37695"/>
    <cellStyle name="SAPBEXHLevel3X 2 6 8 4" xfId="37696"/>
    <cellStyle name="SAPBEXHLevel3X 2 6 9" xfId="37697"/>
    <cellStyle name="SAPBEXHLevel3X 2 6 9 2" xfId="37698"/>
    <cellStyle name="SAPBEXHLevel3X 2 7" xfId="37699"/>
    <cellStyle name="SAPBEXHLevel3X 2 7 10" xfId="37700"/>
    <cellStyle name="SAPBEXHLevel3X 2 7 11" xfId="37701"/>
    <cellStyle name="SAPBEXHLevel3X 2 7 2" xfId="37702"/>
    <cellStyle name="SAPBEXHLevel3X 2 7 2 2" xfId="37703"/>
    <cellStyle name="SAPBEXHLevel3X 2 7 2 2 2" xfId="37704"/>
    <cellStyle name="SAPBEXHLevel3X 2 7 2 2 2 2" xfId="37705"/>
    <cellStyle name="SAPBEXHLevel3X 2 7 2 2 3" xfId="37706"/>
    <cellStyle name="SAPBEXHLevel3X 2 7 2 3" xfId="37707"/>
    <cellStyle name="SAPBEXHLevel3X 2 7 2 3 2" xfId="37708"/>
    <cellStyle name="SAPBEXHLevel3X 2 7 2 4" xfId="37709"/>
    <cellStyle name="SAPBEXHLevel3X 2 7 2 4 2" xfId="37710"/>
    <cellStyle name="SAPBEXHLevel3X 2 7 2 5" xfId="37711"/>
    <cellStyle name="SAPBEXHLevel3X 2 7 2 5 2" xfId="37712"/>
    <cellStyle name="SAPBEXHLevel3X 2 7 2 6" xfId="37713"/>
    <cellStyle name="SAPBEXHLevel3X 2 7 3" xfId="37714"/>
    <cellStyle name="SAPBEXHLevel3X 2 7 3 2" xfId="37715"/>
    <cellStyle name="SAPBEXHLevel3X 2 7 3 2 2" xfId="37716"/>
    <cellStyle name="SAPBEXHLevel3X 2 7 3 2 2 2" xfId="37717"/>
    <cellStyle name="SAPBEXHLevel3X 2 7 3 2 3" xfId="37718"/>
    <cellStyle name="SAPBEXHLevel3X 2 7 3 3" xfId="37719"/>
    <cellStyle name="SAPBEXHLevel3X 2 7 3 3 2" xfId="37720"/>
    <cellStyle name="SAPBEXHLevel3X 2 7 3 4" xfId="37721"/>
    <cellStyle name="SAPBEXHLevel3X 2 7 3 4 2" xfId="37722"/>
    <cellStyle name="SAPBEXHLevel3X 2 7 3 5" xfId="37723"/>
    <cellStyle name="SAPBEXHLevel3X 2 7 3 5 2" xfId="37724"/>
    <cellStyle name="SAPBEXHLevel3X 2 7 3 6" xfId="37725"/>
    <cellStyle name="SAPBEXHLevel3X 2 7 3 7" xfId="37726"/>
    <cellStyle name="SAPBEXHLevel3X 2 7 3 8" xfId="37727"/>
    <cellStyle name="SAPBEXHLevel3X 2 7 4" xfId="37728"/>
    <cellStyle name="SAPBEXHLevel3X 2 7 4 2" xfId="37729"/>
    <cellStyle name="SAPBEXHLevel3X 2 7 4 2 2" xfId="37730"/>
    <cellStyle name="SAPBEXHLevel3X 2 7 4 3" xfId="37731"/>
    <cellStyle name="SAPBEXHLevel3X 2 7 4 4" xfId="37732"/>
    <cellStyle name="SAPBEXHLevel3X 2 7 4 5" xfId="37733"/>
    <cellStyle name="SAPBEXHLevel3X 2 7 5" xfId="37734"/>
    <cellStyle name="SAPBEXHLevel3X 2 7 5 2" xfId="37735"/>
    <cellStyle name="SAPBEXHLevel3X 2 7 5 2 2" xfId="37736"/>
    <cellStyle name="SAPBEXHLevel3X 2 7 5 3" xfId="37737"/>
    <cellStyle name="SAPBEXHLevel3X 2 7 5 4" xfId="37738"/>
    <cellStyle name="SAPBEXHLevel3X 2 7 5 5" xfId="37739"/>
    <cellStyle name="SAPBEXHLevel3X 2 7 6" xfId="37740"/>
    <cellStyle name="SAPBEXHLevel3X 2 7 6 2" xfId="37741"/>
    <cellStyle name="SAPBEXHLevel3X 2 7 6 2 2" xfId="37742"/>
    <cellStyle name="SAPBEXHLevel3X 2 7 6 3" xfId="37743"/>
    <cellStyle name="SAPBEXHLevel3X 2 7 6 4" xfId="37744"/>
    <cellStyle name="SAPBEXHLevel3X 2 7 6 5" xfId="37745"/>
    <cellStyle name="SAPBEXHLevel3X 2 7 7" xfId="37746"/>
    <cellStyle name="SAPBEXHLevel3X 2 7 7 2" xfId="37747"/>
    <cellStyle name="SAPBEXHLevel3X 2 7 7 3" xfId="37748"/>
    <cellStyle name="SAPBEXHLevel3X 2 7 7 4" xfId="37749"/>
    <cellStyle name="SAPBEXHLevel3X 2 7 8" xfId="37750"/>
    <cellStyle name="SAPBEXHLevel3X 2 7 8 2" xfId="37751"/>
    <cellStyle name="SAPBEXHLevel3X 2 7 8 3" xfId="37752"/>
    <cellStyle name="SAPBEXHLevel3X 2 7 8 4" xfId="37753"/>
    <cellStyle name="SAPBEXHLevel3X 2 7 9" xfId="37754"/>
    <cellStyle name="SAPBEXHLevel3X 2 7 9 2" xfId="37755"/>
    <cellStyle name="SAPBEXHLevel3X 2 8" xfId="37756"/>
    <cellStyle name="SAPBEXHLevel3X 2 8 10" xfId="37757"/>
    <cellStyle name="SAPBEXHLevel3X 2 8 11" xfId="37758"/>
    <cellStyle name="SAPBEXHLevel3X 2 8 2" xfId="37759"/>
    <cellStyle name="SAPBEXHLevel3X 2 8 2 2" xfId="37760"/>
    <cellStyle name="SAPBEXHLevel3X 2 8 2 2 2" xfId="37761"/>
    <cellStyle name="SAPBEXHLevel3X 2 8 2 2 2 2" xfId="37762"/>
    <cellStyle name="SAPBEXHLevel3X 2 8 2 2 3" xfId="37763"/>
    <cellStyle name="SAPBEXHLevel3X 2 8 2 3" xfId="37764"/>
    <cellStyle name="SAPBEXHLevel3X 2 8 2 3 2" xfId="37765"/>
    <cellStyle name="SAPBEXHLevel3X 2 8 2 4" xfId="37766"/>
    <cellStyle name="SAPBEXHLevel3X 2 8 2 4 2" xfId="37767"/>
    <cellStyle name="SAPBEXHLevel3X 2 8 2 5" xfId="37768"/>
    <cellStyle name="SAPBEXHLevel3X 2 8 2 5 2" xfId="37769"/>
    <cellStyle name="SAPBEXHLevel3X 2 8 2 6" xfId="37770"/>
    <cellStyle name="SAPBEXHLevel3X 2 8 3" xfId="37771"/>
    <cellStyle name="SAPBEXHLevel3X 2 8 3 2" xfId="37772"/>
    <cellStyle name="SAPBEXHLevel3X 2 8 3 2 2" xfId="37773"/>
    <cellStyle name="SAPBEXHLevel3X 2 8 3 2 2 2" xfId="37774"/>
    <cellStyle name="SAPBEXHLevel3X 2 8 3 2 3" xfId="37775"/>
    <cellStyle name="SAPBEXHLevel3X 2 8 3 3" xfId="37776"/>
    <cellStyle name="SAPBEXHLevel3X 2 8 3 3 2" xfId="37777"/>
    <cellStyle name="SAPBEXHLevel3X 2 8 3 4" xfId="37778"/>
    <cellStyle name="SAPBEXHLevel3X 2 8 3 4 2" xfId="37779"/>
    <cellStyle name="SAPBEXHLevel3X 2 8 3 5" xfId="37780"/>
    <cellStyle name="SAPBEXHLevel3X 2 8 3 5 2" xfId="37781"/>
    <cellStyle name="SAPBEXHLevel3X 2 8 3 6" xfId="37782"/>
    <cellStyle name="SAPBEXHLevel3X 2 8 3 7" xfId="37783"/>
    <cellStyle name="SAPBEXHLevel3X 2 8 3 8" xfId="37784"/>
    <cellStyle name="SAPBEXHLevel3X 2 8 4" xfId="37785"/>
    <cellStyle name="SAPBEXHLevel3X 2 8 4 2" xfId="37786"/>
    <cellStyle name="SAPBEXHLevel3X 2 8 4 2 2" xfId="37787"/>
    <cellStyle name="SAPBEXHLevel3X 2 8 4 3" xfId="37788"/>
    <cellStyle name="SAPBEXHLevel3X 2 8 4 4" xfId="37789"/>
    <cellStyle name="SAPBEXHLevel3X 2 8 4 5" xfId="37790"/>
    <cellStyle name="SAPBEXHLevel3X 2 8 5" xfId="37791"/>
    <cellStyle name="SAPBEXHLevel3X 2 8 5 2" xfId="37792"/>
    <cellStyle name="SAPBEXHLevel3X 2 8 5 2 2" xfId="37793"/>
    <cellStyle name="SAPBEXHLevel3X 2 8 5 3" xfId="37794"/>
    <cellStyle name="SAPBEXHLevel3X 2 8 5 4" xfId="37795"/>
    <cellStyle name="SAPBEXHLevel3X 2 8 5 5" xfId="37796"/>
    <cellStyle name="SAPBEXHLevel3X 2 8 6" xfId="37797"/>
    <cellStyle name="SAPBEXHLevel3X 2 8 6 2" xfId="37798"/>
    <cellStyle name="SAPBEXHLevel3X 2 8 6 2 2" xfId="37799"/>
    <cellStyle name="SAPBEXHLevel3X 2 8 6 3" xfId="37800"/>
    <cellStyle name="SAPBEXHLevel3X 2 8 6 4" xfId="37801"/>
    <cellStyle name="SAPBEXHLevel3X 2 8 6 5" xfId="37802"/>
    <cellStyle name="SAPBEXHLevel3X 2 8 7" xfId="37803"/>
    <cellStyle name="SAPBEXHLevel3X 2 8 7 2" xfId="37804"/>
    <cellStyle name="SAPBEXHLevel3X 2 8 7 3" xfId="37805"/>
    <cellStyle name="SAPBEXHLevel3X 2 8 7 4" xfId="37806"/>
    <cellStyle name="SAPBEXHLevel3X 2 8 8" xfId="37807"/>
    <cellStyle name="SAPBEXHLevel3X 2 8 8 2" xfId="37808"/>
    <cellStyle name="SAPBEXHLevel3X 2 8 8 3" xfId="37809"/>
    <cellStyle name="SAPBEXHLevel3X 2 8 8 4" xfId="37810"/>
    <cellStyle name="SAPBEXHLevel3X 2 8 9" xfId="37811"/>
    <cellStyle name="SAPBEXHLevel3X 2 8 9 2" xfId="37812"/>
    <cellStyle name="SAPBEXHLevel3X 2 9" xfId="37813"/>
    <cellStyle name="SAPBEXHLevel3X 2 9 10" xfId="37814"/>
    <cellStyle name="SAPBEXHLevel3X 2 9 11" xfId="37815"/>
    <cellStyle name="SAPBEXHLevel3X 2 9 2" xfId="37816"/>
    <cellStyle name="SAPBEXHLevel3X 2 9 2 2" xfId="37817"/>
    <cellStyle name="SAPBEXHLevel3X 2 9 2 2 2" xfId="37818"/>
    <cellStyle name="SAPBEXHLevel3X 2 9 2 2 2 2" xfId="37819"/>
    <cellStyle name="SAPBEXHLevel3X 2 9 2 2 3" xfId="37820"/>
    <cellStyle name="SAPBEXHLevel3X 2 9 2 3" xfId="37821"/>
    <cellStyle name="SAPBEXHLevel3X 2 9 2 3 2" xfId="37822"/>
    <cellStyle name="SAPBEXHLevel3X 2 9 2 4" xfId="37823"/>
    <cellStyle name="SAPBEXHLevel3X 2 9 2 4 2" xfId="37824"/>
    <cellStyle name="SAPBEXHLevel3X 2 9 2 5" xfId="37825"/>
    <cellStyle name="SAPBEXHLevel3X 2 9 2 5 2" xfId="37826"/>
    <cellStyle name="SAPBEXHLevel3X 2 9 2 6" xfId="37827"/>
    <cellStyle name="SAPBEXHLevel3X 2 9 3" xfId="37828"/>
    <cellStyle name="SAPBEXHLevel3X 2 9 3 2" xfId="37829"/>
    <cellStyle name="SAPBEXHLevel3X 2 9 3 2 2" xfId="37830"/>
    <cellStyle name="SAPBEXHLevel3X 2 9 3 2 2 2" xfId="37831"/>
    <cellStyle name="SAPBEXHLevel3X 2 9 3 2 3" xfId="37832"/>
    <cellStyle name="SAPBEXHLevel3X 2 9 3 3" xfId="37833"/>
    <cellStyle name="SAPBEXHLevel3X 2 9 3 3 2" xfId="37834"/>
    <cellStyle name="SAPBEXHLevel3X 2 9 3 4" xfId="37835"/>
    <cellStyle name="SAPBEXHLevel3X 2 9 3 4 2" xfId="37836"/>
    <cellStyle name="SAPBEXHLevel3X 2 9 3 5" xfId="37837"/>
    <cellStyle name="SAPBEXHLevel3X 2 9 3 5 2" xfId="37838"/>
    <cellStyle name="SAPBEXHLevel3X 2 9 3 6" xfId="37839"/>
    <cellStyle name="SAPBEXHLevel3X 2 9 3 7" xfId="37840"/>
    <cellStyle name="SAPBEXHLevel3X 2 9 3 8" xfId="37841"/>
    <cellStyle name="SAPBEXHLevel3X 2 9 4" xfId="37842"/>
    <cellStyle name="SAPBEXHLevel3X 2 9 4 2" xfId="37843"/>
    <cellStyle name="SAPBEXHLevel3X 2 9 4 2 2" xfId="37844"/>
    <cellStyle name="SAPBEXHLevel3X 2 9 4 3" xfId="37845"/>
    <cellStyle name="SAPBEXHLevel3X 2 9 4 4" xfId="37846"/>
    <cellStyle name="SAPBEXHLevel3X 2 9 4 5" xfId="37847"/>
    <cellStyle name="SAPBEXHLevel3X 2 9 5" xfId="37848"/>
    <cellStyle name="SAPBEXHLevel3X 2 9 5 2" xfId="37849"/>
    <cellStyle name="SAPBEXHLevel3X 2 9 5 2 2" xfId="37850"/>
    <cellStyle name="SAPBEXHLevel3X 2 9 5 3" xfId="37851"/>
    <cellStyle name="SAPBEXHLevel3X 2 9 5 4" xfId="37852"/>
    <cellStyle name="SAPBEXHLevel3X 2 9 5 5" xfId="37853"/>
    <cellStyle name="SAPBEXHLevel3X 2 9 6" xfId="37854"/>
    <cellStyle name="SAPBEXHLevel3X 2 9 6 2" xfId="37855"/>
    <cellStyle name="SAPBEXHLevel3X 2 9 6 2 2" xfId="37856"/>
    <cellStyle name="SAPBEXHLevel3X 2 9 6 3" xfId="37857"/>
    <cellStyle name="SAPBEXHLevel3X 2 9 6 4" xfId="37858"/>
    <cellStyle name="SAPBEXHLevel3X 2 9 6 5" xfId="37859"/>
    <cellStyle name="SAPBEXHLevel3X 2 9 7" xfId="37860"/>
    <cellStyle name="SAPBEXHLevel3X 2 9 7 2" xfId="37861"/>
    <cellStyle name="SAPBEXHLevel3X 2 9 7 3" xfId="37862"/>
    <cellStyle name="SAPBEXHLevel3X 2 9 7 4" xfId="37863"/>
    <cellStyle name="SAPBEXHLevel3X 2 9 8" xfId="37864"/>
    <cellStyle name="SAPBEXHLevel3X 2 9 8 2" xfId="37865"/>
    <cellStyle name="SAPBEXHLevel3X 2 9 8 3" xfId="37866"/>
    <cellStyle name="SAPBEXHLevel3X 2 9 8 4" xfId="37867"/>
    <cellStyle name="SAPBEXHLevel3X 2 9 9" xfId="37868"/>
    <cellStyle name="SAPBEXHLevel3X 2 9 9 2" xfId="37869"/>
    <cellStyle name="SAPBEXHLevel3X 2_20120313_final_participating_bonds_mar2012_interest_calc" xfId="37870"/>
    <cellStyle name="SAPBEXHLevel3X 20" xfId="37871"/>
    <cellStyle name="SAPBEXHLevel3X 3" xfId="37872"/>
    <cellStyle name="SAPBEXHLevel3X 3 10" xfId="37873"/>
    <cellStyle name="SAPBEXHLevel3X 3 10 2" xfId="37874"/>
    <cellStyle name="SAPBEXHLevel3X 3 11" xfId="37875"/>
    <cellStyle name="SAPBEXHLevel3X 3 12" xfId="37876"/>
    <cellStyle name="SAPBEXHLevel3X 3 2" xfId="37877"/>
    <cellStyle name="SAPBEXHLevel3X 3 2 2" xfId="37878"/>
    <cellStyle name="SAPBEXHLevel3X 3 2 2 2" xfId="37879"/>
    <cellStyle name="SAPBEXHLevel3X 3 2 2 2 2" xfId="37880"/>
    <cellStyle name="SAPBEXHLevel3X 3 2 2 3" xfId="37881"/>
    <cellStyle name="SAPBEXHLevel3X 3 2 3" xfId="37882"/>
    <cellStyle name="SAPBEXHLevel3X 3 2 3 2" xfId="37883"/>
    <cellStyle name="SAPBEXHLevel3X 3 2 4" xfId="37884"/>
    <cellStyle name="SAPBEXHLevel3X 3 2 4 2" xfId="37885"/>
    <cellStyle name="SAPBEXHLevel3X 3 2 5" xfId="37886"/>
    <cellStyle name="SAPBEXHLevel3X 3 2 5 2" xfId="37887"/>
    <cellStyle name="SAPBEXHLevel3X 3 2 6" xfId="37888"/>
    <cellStyle name="SAPBEXHLevel3X 3 3" xfId="37889"/>
    <cellStyle name="SAPBEXHLevel3X 3 3 2" xfId="37890"/>
    <cellStyle name="SAPBEXHLevel3X 3 3 2 2" xfId="37891"/>
    <cellStyle name="SAPBEXHLevel3X 3 3 2 2 2" xfId="37892"/>
    <cellStyle name="SAPBEXHLevel3X 3 3 2 3" xfId="37893"/>
    <cellStyle name="SAPBEXHLevel3X 3 3 3" xfId="37894"/>
    <cellStyle name="SAPBEXHLevel3X 3 3 3 2" xfId="37895"/>
    <cellStyle name="SAPBEXHLevel3X 3 3 4" xfId="37896"/>
    <cellStyle name="SAPBEXHLevel3X 3 3 4 2" xfId="37897"/>
    <cellStyle name="SAPBEXHLevel3X 3 3 5" xfId="37898"/>
    <cellStyle name="SAPBEXHLevel3X 3 3 5 2" xfId="37899"/>
    <cellStyle name="SAPBEXHLevel3X 3 3 6" xfId="37900"/>
    <cellStyle name="SAPBEXHLevel3X 3 3 7" xfId="37901"/>
    <cellStyle name="SAPBEXHLevel3X 3 3 8" xfId="37902"/>
    <cellStyle name="SAPBEXHLevel3X 3 4" xfId="37903"/>
    <cellStyle name="SAPBEXHLevel3X 3 4 2" xfId="37904"/>
    <cellStyle name="SAPBEXHLevel3X 3 4 2 2" xfId="37905"/>
    <cellStyle name="SAPBEXHLevel3X 3 4 2 2 2" xfId="37906"/>
    <cellStyle name="SAPBEXHLevel3X 3 4 2 3" xfId="37907"/>
    <cellStyle name="SAPBEXHLevel3X 3 4 3" xfId="37908"/>
    <cellStyle name="SAPBEXHLevel3X 3 4 3 2" xfId="37909"/>
    <cellStyle name="SAPBEXHLevel3X 3 4 4" xfId="37910"/>
    <cellStyle name="SAPBEXHLevel3X 3 4 4 2" xfId="37911"/>
    <cellStyle name="SAPBEXHLevel3X 3 4 5" xfId="37912"/>
    <cellStyle name="SAPBEXHLevel3X 3 4 5 2" xfId="37913"/>
    <cellStyle name="SAPBEXHLevel3X 3 4 6" xfId="37914"/>
    <cellStyle name="SAPBEXHLevel3X 3 4 7" xfId="37915"/>
    <cellStyle name="SAPBEXHLevel3X 3 4 8" xfId="37916"/>
    <cellStyle name="SAPBEXHLevel3X 3 5" xfId="37917"/>
    <cellStyle name="SAPBEXHLevel3X 3 5 2" xfId="37918"/>
    <cellStyle name="SAPBEXHLevel3X 3 5 2 2" xfId="37919"/>
    <cellStyle name="SAPBEXHLevel3X 3 5 3" xfId="37920"/>
    <cellStyle name="SAPBEXHLevel3X 3 5 4" xfId="37921"/>
    <cellStyle name="SAPBEXHLevel3X 3 5 5" xfId="37922"/>
    <cellStyle name="SAPBEXHLevel3X 3 6" xfId="37923"/>
    <cellStyle name="SAPBEXHLevel3X 3 6 2" xfId="37924"/>
    <cellStyle name="SAPBEXHLevel3X 3 6 2 2" xfId="37925"/>
    <cellStyle name="SAPBEXHLevel3X 3 6 3" xfId="37926"/>
    <cellStyle name="SAPBEXHLevel3X 3 6 4" xfId="37927"/>
    <cellStyle name="SAPBEXHLevel3X 3 6 5" xfId="37928"/>
    <cellStyle name="SAPBEXHLevel3X 3 7" xfId="37929"/>
    <cellStyle name="SAPBEXHLevel3X 3 7 2" xfId="37930"/>
    <cellStyle name="SAPBEXHLevel3X 3 7 2 2" xfId="37931"/>
    <cellStyle name="SAPBEXHLevel3X 3 7 3" xfId="37932"/>
    <cellStyle name="SAPBEXHLevel3X 3 7 4" xfId="37933"/>
    <cellStyle name="SAPBEXHLevel3X 3 7 5" xfId="37934"/>
    <cellStyle name="SAPBEXHLevel3X 3 8" xfId="37935"/>
    <cellStyle name="SAPBEXHLevel3X 3 8 2" xfId="37936"/>
    <cellStyle name="SAPBEXHLevel3X 3 8 3" xfId="37937"/>
    <cellStyle name="SAPBEXHLevel3X 3 8 4" xfId="37938"/>
    <cellStyle name="SAPBEXHLevel3X 3 9" xfId="37939"/>
    <cellStyle name="SAPBEXHLevel3X 3 9 2" xfId="37940"/>
    <cellStyle name="SAPBEXHLevel3X 4" xfId="37941"/>
    <cellStyle name="SAPBEXHLevel3X 4 10" xfId="37942"/>
    <cellStyle name="SAPBEXHLevel3X 4 11" xfId="37943"/>
    <cellStyle name="SAPBEXHLevel3X 4 2" xfId="37944"/>
    <cellStyle name="SAPBEXHLevel3X 4 2 2" xfId="37945"/>
    <cellStyle name="SAPBEXHLevel3X 4 2 2 2" xfId="37946"/>
    <cellStyle name="SAPBEXHLevel3X 4 2 2 2 2" xfId="37947"/>
    <cellStyle name="SAPBEXHLevel3X 4 2 2 3" xfId="37948"/>
    <cellStyle name="SAPBEXHLevel3X 4 2 3" xfId="37949"/>
    <cellStyle name="SAPBEXHLevel3X 4 2 3 2" xfId="37950"/>
    <cellStyle name="SAPBEXHLevel3X 4 2 4" xfId="37951"/>
    <cellStyle name="SAPBEXHLevel3X 4 2 4 2" xfId="37952"/>
    <cellStyle name="SAPBEXHLevel3X 4 2 5" xfId="37953"/>
    <cellStyle name="SAPBEXHLevel3X 4 2 5 2" xfId="37954"/>
    <cellStyle name="SAPBEXHLevel3X 4 2 6" xfId="37955"/>
    <cellStyle name="SAPBEXHLevel3X 4 3" xfId="37956"/>
    <cellStyle name="SAPBEXHLevel3X 4 3 2" xfId="37957"/>
    <cellStyle name="SAPBEXHLevel3X 4 3 2 2" xfId="37958"/>
    <cellStyle name="SAPBEXHLevel3X 4 3 2 2 2" xfId="37959"/>
    <cellStyle name="SAPBEXHLevel3X 4 3 2 3" xfId="37960"/>
    <cellStyle name="SAPBEXHLevel3X 4 3 3" xfId="37961"/>
    <cellStyle name="SAPBEXHLevel3X 4 3 3 2" xfId="37962"/>
    <cellStyle name="SAPBEXHLevel3X 4 3 4" xfId="37963"/>
    <cellStyle name="SAPBEXHLevel3X 4 3 4 2" xfId="37964"/>
    <cellStyle name="SAPBEXHLevel3X 4 3 5" xfId="37965"/>
    <cellStyle name="SAPBEXHLevel3X 4 3 5 2" xfId="37966"/>
    <cellStyle name="SAPBEXHLevel3X 4 3 6" xfId="37967"/>
    <cellStyle name="SAPBEXHLevel3X 4 3 7" xfId="37968"/>
    <cellStyle name="SAPBEXHLevel3X 4 3 8" xfId="37969"/>
    <cellStyle name="SAPBEXHLevel3X 4 4" xfId="37970"/>
    <cellStyle name="SAPBEXHLevel3X 4 4 2" xfId="37971"/>
    <cellStyle name="SAPBEXHLevel3X 4 4 2 2" xfId="37972"/>
    <cellStyle name="SAPBEXHLevel3X 4 4 3" xfId="37973"/>
    <cellStyle name="SAPBEXHLevel3X 4 4 4" xfId="37974"/>
    <cellStyle name="SAPBEXHLevel3X 4 4 5" xfId="37975"/>
    <cellStyle name="SAPBEXHLevel3X 4 5" xfId="37976"/>
    <cellStyle name="SAPBEXHLevel3X 4 5 2" xfId="37977"/>
    <cellStyle name="SAPBEXHLevel3X 4 5 2 2" xfId="37978"/>
    <cellStyle name="SAPBEXHLevel3X 4 5 3" xfId="37979"/>
    <cellStyle name="SAPBEXHLevel3X 4 5 4" xfId="37980"/>
    <cellStyle name="SAPBEXHLevel3X 4 5 5" xfId="37981"/>
    <cellStyle name="SAPBEXHLevel3X 4 6" xfId="37982"/>
    <cellStyle name="SAPBEXHLevel3X 4 6 2" xfId="37983"/>
    <cellStyle name="SAPBEXHLevel3X 4 6 2 2" xfId="37984"/>
    <cellStyle name="SAPBEXHLevel3X 4 6 3" xfId="37985"/>
    <cellStyle name="SAPBEXHLevel3X 4 6 4" xfId="37986"/>
    <cellStyle name="SAPBEXHLevel3X 4 6 5" xfId="37987"/>
    <cellStyle name="SAPBEXHLevel3X 4 7" xfId="37988"/>
    <cellStyle name="SAPBEXHLevel3X 4 7 2" xfId="37989"/>
    <cellStyle name="SAPBEXHLevel3X 4 7 3" xfId="37990"/>
    <cellStyle name="SAPBEXHLevel3X 4 7 4" xfId="37991"/>
    <cellStyle name="SAPBEXHLevel3X 4 8" xfId="37992"/>
    <cellStyle name="SAPBEXHLevel3X 4 8 2" xfId="37993"/>
    <cellStyle name="SAPBEXHLevel3X 4 8 3" xfId="37994"/>
    <cellStyle name="SAPBEXHLevel3X 4 8 4" xfId="37995"/>
    <cellStyle name="SAPBEXHLevel3X 4 9" xfId="37996"/>
    <cellStyle name="SAPBEXHLevel3X 4 9 2" xfId="37997"/>
    <cellStyle name="SAPBEXHLevel3X 5" xfId="37998"/>
    <cellStyle name="SAPBEXHLevel3X 5 10" xfId="37999"/>
    <cellStyle name="SAPBEXHLevel3X 5 11" xfId="38000"/>
    <cellStyle name="SAPBEXHLevel3X 5 2" xfId="38001"/>
    <cellStyle name="SAPBEXHLevel3X 5 2 2" xfId="38002"/>
    <cellStyle name="SAPBEXHLevel3X 5 2 2 2" xfId="38003"/>
    <cellStyle name="SAPBEXHLevel3X 5 2 2 2 2" xfId="38004"/>
    <cellStyle name="SAPBEXHLevel3X 5 2 2 3" xfId="38005"/>
    <cellStyle name="SAPBEXHLevel3X 5 2 3" xfId="38006"/>
    <cellStyle name="SAPBEXHLevel3X 5 2 3 2" xfId="38007"/>
    <cellStyle name="SAPBEXHLevel3X 5 2 4" xfId="38008"/>
    <cellStyle name="SAPBEXHLevel3X 5 2 4 2" xfId="38009"/>
    <cellStyle name="SAPBEXHLevel3X 5 2 5" xfId="38010"/>
    <cellStyle name="SAPBEXHLevel3X 5 2 5 2" xfId="38011"/>
    <cellStyle name="SAPBEXHLevel3X 5 2 6" xfId="38012"/>
    <cellStyle name="SAPBEXHLevel3X 5 3" xfId="38013"/>
    <cellStyle name="SAPBEXHLevel3X 5 3 2" xfId="38014"/>
    <cellStyle name="SAPBEXHLevel3X 5 3 2 2" xfId="38015"/>
    <cellStyle name="SAPBEXHLevel3X 5 3 2 2 2" xfId="38016"/>
    <cellStyle name="SAPBEXHLevel3X 5 3 2 3" xfId="38017"/>
    <cellStyle name="SAPBEXHLevel3X 5 3 3" xfId="38018"/>
    <cellStyle name="SAPBEXHLevel3X 5 3 3 2" xfId="38019"/>
    <cellStyle name="SAPBEXHLevel3X 5 3 4" xfId="38020"/>
    <cellStyle name="SAPBEXHLevel3X 5 3 4 2" xfId="38021"/>
    <cellStyle name="SAPBEXHLevel3X 5 3 5" xfId="38022"/>
    <cellStyle name="SAPBEXHLevel3X 5 3 5 2" xfId="38023"/>
    <cellStyle name="SAPBEXHLevel3X 5 3 6" xfId="38024"/>
    <cellStyle name="SAPBEXHLevel3X 5 3 7" xfId="38025"/>
    <cellStyle name="SAPBEXHLevel3X 5 3 8" xfId="38026"/>
    <cellStyle name="SAPBEXHLevel3X 5 4" xfId="38027"/>
    <cellStyle name="SAPBEXHLevel3X 5 4 2" xfId="38028"/>
    <cellStyle name="SAPBEXHLevel3X 5 4 2 2" xfId="38029"/>
    <cellStyle name="SAPBEXHLevel3X 5 4 3" xfId="38030"/>
    <cellStyle name="SAPBEXHLevel3X 5 4 4" xfId="38031"/>
    <cellStyle name="SAPBEXHLevel3X 5 4 5" xfId="38032"/>
    <cellStyle name="SAPBEXHLevel3X 5 5" xfId="38033"/>
    <cellStyle name="SAPBEXHLevel3X 5 5 2" xfId="38034"/>
    <cellStyle name="SAPBEXHLevel3X 5 5 2 2" xfId="38035"/>
    <cellStyle name="SAPBEXHLevel3X 5 5 3" xfId="38036"/>
    <cellStyle name="SAPBEXHLevel3X 5 5 4" xfId="38037"/>
    <cellStyle name="SAPBEXHLevel3X 5 5 5" xfId="38038"/>
    <cellStyle name="SAPBEXHLevel3X 5 6" xfId="38039"/>
    <cellStyle name="SAPBEXHLevel3X 5 6 2" xfId="38040"/>
    <cellStyle name="SAPBEXHLevel3X 5 6 2 2" xfId="38041"/>
    <cellStyle name="SAPBEXHLevel3X 5 6 3" xfId="38042"/>
    <cellStyle name="SAPBEXHLevel3X 5 6 4" xfId="38043"/>
    <cellStyle name="SAPBEXHLevel3X 5 6 5" xfId="38044"/>
    <cellStyle name="SAPBEXHLevel3X 5 7" xfId="38045"/>
    <cellStyle name="SAPBEXHLevel3X 5 7 2" xfId="38046"/>
    <cellStyle name="SAPBEXHLevel3X 5 7 3" xfId="38047"/>
    <cellStyle name="SAPBEXHLevel3X 5 7 4" xfId="38048"/>
    <cellStyle name="SAPBEXHLevel3X 5 8" xfId="38049"/>
    <cellStyle name="SAPBEXHLevel3X 5 8 2" xfId="38050"/>
    <cellStyle name="SAPBEXHLevel3X 5 8 3" xfId="38051"/>
    <cellStyle name="SAPBEXHLevel3X 5 8 4" xfId="38052"/>
    <cellStyle name="SAPBEXHLevel3X 5 9" xfId="38053"/>
    <cellStyle name="SAPBEXHLevel3X 5 9 2" xfId="38054"/>
    <cellStyle name="SAPBEXHLevel3X 6" xfId="38055"/>
    <cellStyle name="SAPBEXHLevel3X 6 10" xfId="38056"/>
    <cellStyle name="SAPBEXHLevel3X 6 11" xfId="38057"/>
    <cellStyle name="SAPBEXHLevel3X 6 2" xfId="38058"/>
    <cellStyle name="SAPBEXHLevel3X 6 2 2" xfId="38059"/>
    <cellStyle name="SAPBEXHLevel3X 6 2 2 2" xfId="38060"/>
    <cellStyle name="SAPBEXHLevel3X 6 2 2 2 2" xfId="38061"/>
    <cellStyle name="SAPBEXHLevel3X 6 2 2 3" xfId="38062"/>
    <cellStyle name="SAPBEXHLevel3X 6 2 3" xfId="38063"/>
    <cellStyle name="SAPBEXHLevel3X 6 2 3 2" xfId="38064"/>
    <cellStyle name="SAPBEXHLevel3X 6 2 4" xfId="38065"/>
    <cellStyle name="SAPBEXHLevel3X 6 2 4 2" xfId="38066"/>
    <cellStyle name="SAPBEXHLevel3X 6 2 5" xfId="38067"/>
    <cellStyle name="SAPBEXHLevel3X 6 2 5 2" xfId="38068"/>
    <cellStyle name="SAPBEXHLevel3X 6 2 6" xfId="38069"/>
    <cellStyle name="SAPBEXHLevel3X 6 3" xfId="38070"/>
    <cellStyle name="SAPBEXHLevel3X 6 3 2" xfId="38071"/>
    <cellStyle name="SAPBEXHLevel3X 6 3 2 2" xfId="38072"/>
    <cellStyle name="SAPBEXHLevel3X 6 3 2 2 2" xfId="38073"/>
    <cellStyle name="SAPBEXHLevel3X 6 3 2 3" xfId="38074"/>
    <cellStyle name="SAPBEXHLevel3X 6 3 3" xfId="38075"/>
    <cellStyle name="SAPBEXHLevel3X 6 3 3 2" xfId="38076"/>
    <cellStyle name="SAPBEXHLevel3X 6 3 4" xfId="38077"/>
    <cellStyle name="SAPBEXHLevel3X 6 3 4 2" xfId="38078"/>
    <cellStyle name="SAPBEXHLevel3X 6 3 5" xfId="38079"/>
    <cellStyle name="SAPBEXHLevel3X 6 3 5 2" xfId="38080"/>
    <cellStyle name="SAPBEXHLevel3X 6 3 6" xfId="38081"/>
    <cellStyle name="SAPBEXHLevel3X 6 3 7" xfId="38082"/>
    <cellStyle name="SAPBEXHLevel3X 6 3 8" xfId="38083"/>
    <cellStyle name="SAPBEXHLevel3X 6 4" xfId="38084"/>
    <cellStyle name="SAPBEXHLevel3X 6 4 2" xfId="38085"/>
    <cellStyle name="SAPBEXHLevel3X 6 4 2 2" xfId="38086"/>
    <cellStyle name="SAPBEXHLevel3X 6 4 3" xfId="38087"/>
    <cellStyle name="SAPBEXHLevel3X 6 4 4" xfId="38088"/>
    <cellStyle name="SAPBEXHLevel3X 6 4 5" xfId="38089"/>
    <cellStyle name="SAPBEXHLevel3X 6 5" xfId="38090"/>
    <cellStyle name="SAPBEXHLevel3X 6 5 2" xfId="38091"/>
    <cellStyle name="SAPBEXHLevel3X 6 5 2 2" xfId="38092"/>
    <cellStyle name="SAPBEXHLevel3X 6 5 3" xfId="38093"/>
    <cellStyle name="SAPBEXHLevel3X 6 5 4" xfId="38094"/>
    <cellStyle name="SAPBEXHLevel3X 6 5 5" xfId="38095"/>
    <cellStyle name="SAPBEXHLevel3X 6 6" xfId="38096"/>
    <cellStyle name="SAPBEXHLevel3X 6 6 2" xfId="38097"/>
    <cellStyle name="SAPBEXHLevel3X 6 6 2 2" xfId="38098"/>
    <cellStyle name="SAPBEXHLevel3X 6 6 3" xfId="38099"/>
    <cellStyle name="SAPBEXHLevel3X 6 6 4" xfId="38100"/>
    <cellStyle name="SAPBEXHLevel3X 6 6 5" xfId="38101"/>
    <cellStyle name="SAPBEXHLevel3X 6 7" xfId="38102"/>
    <cellStyle name="SAPBEXHLevel3X 6 7 2" xfId="38103"/>
    <cellStyle name="SAPBEXHLevel3X 6 7 3" xfId="38104"/>
    <cellStyle name="SAPBEXHLevel3X 6 7 4" xfId="38105"/>
    <cellStyle name="SAPBEXHLevel3X 6 8" xfId="38106"/>
    <cellStyle name="SAPBEXHLevel3X 6 8 2" xfId="38107"/>
    <cellStyle name="SAPBEXHLevel3X 6 8 3" xfId="38108"/>
    <cellStyle name="SAPBEXHLevel3X 6 8 4" xfId="38109"/>
    <cellStyle name="SAPBEXHLevel3X 6 9" xfId="38110"/>
    <cellStyle name="SAPBEXHLevel3X 6 9 2" xfId="38111"/>
    <cellStyle name="SAPBEXHLevel3X 7" xfId="38112"/>
    <cellStyle name="SAPBEXHLevel3X 7 10" xfId="38113"/>
    <cellStyle name="SAPBEXHLevel3X 7 11" xfId="38114"/>
    <cellStyle name="SAPBEXHLevel3X 7 2" xfId="38115"/>
    <cellStyle name="SAPBEXHLevel3X 7 2 2" xfId="38116"/>
    <cellStyle name="SAPBEXHLevel3X 7 2 2 2" xfId="38117"/>
    <cellStyle name="SAPBEXHLevel3X 7 2 2 2 2" xfId="38118"/>
    <cellStyle name="SAPBEXHLevel3X 7 2 2 3" xfId="38119"/>
    <cellStyle name="SAPBEXHLevel3X 7 2 3" xfId="38120"/>
    <cellStyle name="SAPBEXHLevel3X 7 2 3 2" xfId="38121"/>
    <cellStyle name="SAPBEXHLevel3X 7 2 4" xfId="38122"/>
    <cellStyle name="SAPBEXHLevel3X 7 2 4 2" xfId="38123"/>
    <cellStyle name="SAPBEXHLevel3X 7 2 5" xfId="38124"/>
    <cellStyle name="SAPBEXHLevel3X 7 2 5 2" xfId="38125"/>
    <cellStyle name="SAPBEXHLevel3X 7 2 6" xfId="38126"/>
    <cellStyle name="SAPBEXHLevel3X 7 3" xfId="38127"/>
    <cellStyle name="SAPBEXHLevel3X 7 3 2" xfId="38128"/>
    <cellStyle name="SAPBEXHLevel3X 7 3 2 2" xfId="38129"/>
    <cellStyle name="SAPBEXHLevel3X 7 3 2 2 2" xfId="38130"/>
    <cellStyle name="SAPBEXHLevel3X 7 3 2 3" xfId="38131"/>
    <cellStyle name="SAPBEXHLevel3X 7 3 3" xfId="38132"/>
    <cellStyle name="SAPBEXHLevel3X 7 3 3 2" xfId="38133"/>
    <cellStyle name="SAPBEXHLevel3X 7 3 4" xfId="38134"/>
    <cellStyle name="SAPBEXHLevel3X 7 3 4 2" xfId="38135"/>
    <cellStyle name="SAPBEXHLevel3X 7 3 5" xfId="38136"/>
    <cellStyle name="SAPBEXHLevel3X 7 3 5 2" xfId="38137"/>
    <cellStyle name="SAPBEXHLevel3X 7 3 6" xfId="38138"/>
    <cellStyle name="SAPBEXHLevel3X 7 3 7" xfId="38139"/>
    <cellStyle name="SAPBEXHLevel3X 7 3 8" xfId="38140"/>
    <cellStyle name="SAPBEXHLevel3X 7 4" xfId="38141"/>
    <cellStyle name="SAPBEXHLevel3X 7 4 2" xfId="38142"/>
    <cellStyle name="SAPBEXHLevel3X 7 4 2 2" xfId="38143"/>
    <cellStyle name="SAPBEXHLevel3X 7 4 3" xfId="38144"/>
    <cellStyle name="SAPBEXHLevel3X 7 4 4" xfId="38145"/>
    <cellStyle name="SAPBEXHLevel3X 7 4 5" xfId="38146"/>
    <cellStyle name="SAPBEXHLevel3X 7 5" xfId="38147"/>
    <cellStyle name="SAPBEXHLevel3X 7 5 2" xfId="38148"/>
    <cellStyle name="SAPBEXHLevel3X 7 5 2 2" xfId="38149"/>
    <cellStyle name="SAPBEXHLevel3X 7 5 3" xfId="38150"/>
    <cellStyle name="SAPBEXHLevel3X 7 5 4" xfId="38151"/>
    <cellStyle name="SAPBEXHLevel3X 7 5 5" xfId="38152"/>
    <cellStyle name="SAPBEXHLevel3X 7 6" xfId="38153"/>
    <cellStyle name="SAPBEXHLevel3X 7 6 2" xfId="38154"/>
    <cellStyle name="SAPBEXHLevel3X 7 6 2 2" xfId="38155"/>
    <cellStyle name="SAPBEXHLevel3X 7 6 3" xfId="38156"/>
    <cellStyle name="SAPBEXHLevel3X 7 6 4" xfId="38157"/>
    <cellStyle name="SAPBEXHLevel3X 7 6 5" xfId="38158"/>
    <cellStyle name="SAPBEXHLevel3X 7 7" xfId="38159"/>
    <cellStyle name="SAPBEXHLevel3X 7 7 2" xfId="38160"/>
    <cellStyle name="SAPBEXHLevel3X 7 7 3" xfId="38161"/>
    <cellStyle name="SAPBEXHLevel3X 7 7 4" xfId="38162"/>
    <cellStyle name="SAPBEXHLevel3X 7 8" xfId="38163"/>
    <cellStyle name="SAPBEXHLevel3X 7 8 2" xfId="38164"/>
    <cellStyle name="SAPBEXHLevel3X 7 8 3" xfId="38165"/>
    <cellStyle name="SAPBEXHLevel3X 7 8 4" xfId="38166"/>
    <cellStyle name="SAPBEXHLevel3X 7 9" xfId="38167"/>
    <cellStyle name="SAPBEXHLevel3X 7 9 2" xfId="38168"/>
    <cellStyle name="SAPBEXHLevel3X 8" xfId="38169"/>
    <cellStyle name="SAPBEXHLevel3X 8 10" xfId="38170"/>
    <cellStyle name="SAPBEXHLevel3X 8 11" xfId="38171"/>
    <cellStyle name="SAPBEXHLevel3X 8 2" xfId="38172"/>
    <cellStyle name="SAPBEXHLevel3X 8 2 2" xfId="38173"/>
    <cellStyle name="SAPBEXHLevel3X 8 2 2 2" xfId="38174"/>
    <cellStyle name="SAPBEXHLevel3X 8 2 2 2 2" xfId="38175"/>
    <cellStyle name="SAPBEXHLevel3X 8 2 2 3" xfId="38176"/>
    <cellStyle name="SAPBEXHLevel3X 8 2 3" xfId="38177"/>
    <cellStyle name="SAPBEXHLevel3X 8 2 3 2" xfId="38178"/>
    <cellStyle name="SAPBEXHLevel3X 8 2 4" xfId="38179"/>
    <cellStyle name="SAPBEXHLevel3X 8 2 4 2" xfId="38180"/>
    <cellStyle name="SAPBEXHLevel3X 8 2 5" xfId="38181"/>
    <cellStyle name="SAPBEXHLevel3X 8 2 5 2" xfId="38182"/>
    <cellStyle name="SAPBEXHLevel3X 8 2 6" xfId="38183"/>
    <cellStyle name="SAPBEXHLevel3X 8 3" xfId="38184"/>
    <cellStyle name="SAPBEXHLevel3X 8 3 2" xfId="38185"/>
    <cellStyle name="SAPBEXHLevel3X 8 3 2 2" xfId="38186"/>
    <cellStyle name="SAPBEXHLevel3X 8 3 2 2 2" xfId="38187"/>
    <cellStyle name="SAPBEXHLevel3X 8 3 2 3" xfId="38188"/>
    <cellStyle name="SAPBEXHLevel3X 8 3 3" xfId="38189"/>
    <cellStyle name="SAPBEXHLevel3X 8 3 3 2" xfId="38190"/>
    <cellStyle name="SAPBEXHLevel3X 8 3 4" xfId="38191"/>
    <cellStyle name="SAPBEXHLevel3X 8 3 4 2" xfId="38192"/>
    <cellStyle name="SAPBEXHLevel3X 8 3 5" xfId="38193"/>
    <cellStyle name="SAPBEXHLevel3X 8 3 5 2" xfId="38194"/>
    <cellStyle name="SAPBEXHLevel3X 8 3 6" xfId="38195"/>
    <cellStyle name="SAPBEXHLevel3X 8 3 7" xfId="38196"/>
    <cellStyle name="SAPBEXHLevel3X 8 3 8" xfId="38197"/>
    <cellStyle name="SAPBEXHLevel3X 8 4" xfId="38198"/>
    <cellStyle name="SAPBEXHLevel3X 8 4 2" xfId="38199"/>
    <cellStyle name="SAPBEXHLevel3X 8 4 2 2" xfId="38200"/>
    <cellStyle name="SAPBEXHLevel3X 8 4 3" xfId="38201"/>
    <cellStyle name="SAPBEXHLevel3X 8 4 4" xfId="38202"/>
    <cellStyle name="SAPBEXHLevel3X 8 4 5" xfId="38203"/>
    <cellStyle name="SAPBEXHLevel3X 8 5" xfId="38204"/>
    <cellStyle name="SAPBEXHLevel3X 8 5 2" xfId="38205"/>
    <cellStyle name="SAPBEXHLevel3X 8 5 2 2" xfId="38206"/>
    <cellStyle name="SAPBEXHLevel3X 8 5 3" xfId="38207"/>
    <cellStyle name="SAPBEXHLevel3X 8 5 4" xfId="38208"/>
    <cellStyle name="SAPBEXHLevel3X 8 5 5" xfId="38209"/>
    <cellStyle name="SAPBEXHLevel3X 8 6" xfId="38210"/>
    <cellStyle name="SAPBEXHLevel3X 8 6 2" xfId="38211"/>
    <cellStyle name="SAPBEXHLevel3X 8 6 2 2" xfId="38212"/>
    <cellStyle name="SAPBEXHLevel3X 8 6 3" xfId="38213"/>
    <cellStyle name="SAPBEXHLevel3X 8 6 4" xfId="38214"/>
    <cellStyle name="SAPBEXHLevel3X 8 6 5" xfId="38215"/>
    <cellStyle name="SAPBEXHLevel3X 8 7" xfId="38216"/>
    <cellStyle name="SAPBEXHLevel3X 8 7 2" xfId="38217"/>
    <cellStyle name="SAPBEXHLevel3X 8 7 3" xfId="38218"/>
    <cellStyle name="SAPBEXHLevel3X 8 7 4" xfId="38219"/>
    <cellStyle name="SAPBEXHLevel3X 8 8" xfId="38220"/>
    <cellStyle name="SAPBEXHLevel3X 8 8 2" xfId="38221"/>
    <cellStyle name="SAPBEXHLevel3X 8 8 3" xfId="38222"/>
    <cellStyle name="SAPBEXHLevel3X 8 8 4" xfId="38223"/>
    <cellStyle name="SAPBEXHLevel3X 8 9" xfId="38224"/>
    <cellStyle name="SAPBEXHLevel3X 8 9 2" xfId="38225"/>
    <cellStyle name="SAPBEXHLevel3X 9" xfId="38226"/>
    <cellStyle name="SAPBEXHLevel3X 9 2" xfId="38227"/>
    <cellStyle name="SAPBEXHLevel3X 9 2 2" xfId="38228"/>
    <cellStyle name="SAPBEXHLevel3X 9 2 2 2" xfId="38229"/>
    <cellStyle name="SAPBEXHLevel3X 9 2 3" xfId="38230"/>
    <cellStyle name="SAPBEXHLevel3X 9 3" xfId="38231"/>
    <cellStyle name="SAPBEXHLevel3X 9 3 2" xfId="38232"/>
    <cellStyle name="SAPBEXHLevel3X 9 4" xfId="38233"/>
    <cellStyle name="SAPBEXHLevel3X 9 4 2" xfId="38234"/>
    <cellStyle name="SAPBEXHLevel3X 9 5" xfId="38235"/>
    <cellStyle name="SAPBEXHLevel3X 9 5 2" xfId="38236"/>
    <cellStyle name="SAPBEXHLevel3X 9 6" xfId="38237"/>
    <cellStyle name="SAPBEXHLevel3X 9 7" xfId="38238"/>
    <cellStyle name="SAPBEXHLevel3X 9 8" xfId="38239"/>
    <cellStyle name="SAPBEXHLevel3X_2011-10-03 DSA EL with PSI Oct" xfId="38240"/>
    <cellStyle name="SAPBEXinputData" xfId="38241"/>
    <cellStyle name="SAPBEXinputData 10" xfId="38242"/>
    <cellStyle name="SAPBEXinputData 10 2" xfId="38243"/>
    <cellStyle name="SAPBEXinputData 11" xfId="38244"/>
    <cellStyle name="SAPBEXinputData 11 2" xfId="38245"/>
    <cellStyle name="SAPBEXinputData 12" xfId="38246"/>
    <cellStyle name="SAPBEXinputData 12 2" xfId="38247"/>
    <cellStyle name="SAPBEXinputData 13" xfId="38248"/>
    <cellStyle name="SAPBEXinputData 14" xfId="38249"/>
    <cellStyle name="SAPBEXinputData 15" xfId="38250"/>
    <cellStyle name="SAPBEXinputData 16" xfId="38251"/>
    <cellStyle name="SAPBEXinputData 17" xfId="38252"/>
    <cellStyle name="SAPBEXinputData 2" xfId="38253"/>
    <cellStyle name="SAPBEXinputData 2 10" xfId="38254"/>
    <cellStyle name="SAPBEXinputData 2 10 2" xfId="38255"/>
    <cellStyle name="SAPBEXinputData 2 11" xfId="38256"/>
    <cellStyle name="SAPBEXinputData 2 11 2" xfId="38257"/>
    <cellStyle name="SAPBEXinputData 2 12" xfId="38258"/>
    <cellStyle name="SAPBEXinputData 2 13" xfId="38259"/>
    <cellStyle name="SAPBEXinputData 2 14" xfId="38260"/>
    <cellStyle name="SAPBEXinputData 2 15" xfId="38261"/>
    <cellStyle name="SAPBEXinputData 2 2" xfId="38262"/>
    <cellStyle name="SAPBEXinputData 2 2 10" xfId="38263"/>
    <cellStyle name="SAPBEXinputData 2 2 10 2" xfId="38264"/>
    <cellStyle name="SAPBEXinputData 2 2 11" xfId="38265"/>
    <cellStyle name="SAPBEXinputData 2 2 12" xfId="38266"/>
    <cellStyle name="SAPBEXinputData 2 2 13" xfId="38267"/>
    <cellStyle name="SAPBEXinputData 2 2 2" xfId="38268"/>
    <cellStyle name="SAPBEXinputData 2 2 2 2" xfId="38269"/>
    <cellStyle name="SAPBEXinputData 2 2 2 2 2" xfId="38270"/>
    <cellStyle name="SAPBEXinputData 2 2 2 2 2 2" xfId="38271"/>
    <cellStyle name="SAPBEXinputData 2 2 2 2 2 2 2" xfId="38272"/>
    <cellStyle name="SAPBEXinputData 2 2 2 2 2 3" xfId="38273"/>
    <cellStyle name="SAPBEXinputData 2 2 2 2 2 3 2" xfId="38274"/>
    <cellStyle name="SAPBEXinputData 2 2 2 2 2 4" xfId="38275"/>
    <cellStyle name="SAPBEXinputData 2 2 2 2 3" xfId="38276"/>
    <cellStyle name="SAPBEXinputData 2 2 2 2 3 2" xfId="38277"/>
    <cellStyle name="SAPBEXinputData 2 2 2 2 4" xfId="38278"/>
    <cellStyle name="SAPBEXinputData 2 2 2 2 4 2" xfId="38279"/>
    <cellStyle name="SAPBEXinputData 2 2 2 2 5" xfId="38280"/>
    <cellStyle name="SAPBEXinputData 2 2 2 2 5 2" xfId="38281"/>
    <cellStyle name="SAPBEXinputData 2 2 2 2 6" xfId="38282"/>
    <cellStyle name="SAPBEXinputData 2 2 2 3" xfId="38283"/>
    <cellStyle name="SAPBEXinputData 2 2 2 3 2" xfId="38284"/>
    <cellStyle name="SAPBEXinputData 2 2 2 3 2 2" xfId="38285"/>
    <cellStyle name="SAPBEXinputData 2 2 2 3 3" xfId="38286"/>
    <cellStyle name="SAPBEXinputData 2 2 2 3 3 2" xfId="38287"/>
    <cellStyle name="SAPBEXinputData 2 2 2 3 4" xfId="38288"/>
    <cellStyle name="SAPBEXinputData 2 2 2 4" xfId="38289"/>
    <cellStyle name="SAPBEXinputData 2 2 2 4 2" xfId="38290"/>
    <cellStyle name="SAPBEXinputData 2 2 2 4 2 2" xfId="38291"/>
    <cellStyle name="SAPBEXinputData 2 2 2 4 3" xfId="38292"/>
    <cellStyle name="SAPBEXinputData 2 2 2 4 3 2" xfId="38293"/>
    <cellStyle name="SAPBEXinputData 2 2 2 4 4" xfId="38294"/>
    <cellStyle name="SAPBEXinputData 2 2 2 5" xfId="38295"/>
    <cellStyle name="SAPBEXinputData 2 2 2 5 2" xfId="38296"/>
    <cellStyle name="SAPBEXinputData 2 2 2 6" xfId="38297"/>
    <cellStyle name="SAPBEXinputData 2 2 2 6 2" xfId="38298"/>
    <cellStyle name="SAPBEXinputData 2 2 2 7" xfId="38299"/>
    <cellStyle name="SAPBEXinputData 2 2 2 7 2" xfId="38300"/>
    <cellStyle name="SAPBEXinputData 2 2 2 8" xfId="38301"/>
    <cellStyle name="SAPBEXinputData 2 2 3" xfId="38302"/>
    <cellStyle name="SAPBEXinputData 2 2 3 2" xfId="38303"/>
    <cellStyle name="SAPBEXinputData 2 2 3 2 2" xfId="38304"/>
    <cellStyle name="SAPBEXinputData 2 2 3 2 2 2" xfId="38305"/>
    <cellStyle name="SAPBEXinputData 2 2 3 2 3" xfId="38306"/>
    <cellStyle name="SAPBEXinputData 2 2 3 2 3 2" xfId="38307"/>
    <cellStyle name="SAPBEXinputData 2 2 3 2 4" xfId="38308"/>
    <cellStyle name="SAPBEXinputData 2 2 3 3" xfId="38309"/>
    <cellStyle name="SAPBEXinputData 2 2 3 3 2" xfId="38310"/>
    <cellStyle name="SAPBEXinputData 2 2 3 4" xfId="38311"/>
    <cellStyle name="SAPBEXinputData 2 2 3 4 2" xfId="38312"/>
    <cellStyle name="SAPBEXinputData 2 2 3 5" xfId="38313"/>
    <cellStyle name="SAPBEXinputData 2 2 4" xfId="38314"/>
    <cellStyle name="SAPBEXinputData 2 2 4 2" xfId="38315"/>
    <cellStyle name="SAPBEXinputData 2 2 4 2 2" xfId="38316"/>
    <cellStyle name="SAPBEXinputData 2 2 4 2 2 2" xfId="38317"/>
    <cellStyle name="SAPBEXinputData 2 2 4 2 3" xfId="38318"/>
    <cellStyle name="SAPBEXinputData 2 2 4 2 3 2" xfId="38319"/>
    <cellStyle name="SAPBEXinputData 2 2 4 2 4" xfId="38320"/>
    <cellStyle name="SAPBEXinputData 2 2 4 3" xfId="38321"/>
    <cellStyle name="SAPBEXinputData 2 2 4 3 2" xfId="38322"/>
    <cellStyle name="SAPBEXinputData 2 2 4 4" xfId="38323"/>
    <cellStyle name="SAPBEXinputData 2 2 4 4 2" xfId="38324"/>
    <cellStyle name="SAPBEXinputData 2 2 4 5" xfId="38325"/>
    <cellStyle name="SAPBEXinputData 2 2 5" xfId="38326"/>
    <cellStyle name="SAPBEXinputData 2 2 5 2" xfId="38327"/>
    <cellStyle name="SAPBEXinputData 2 2 5 2 2" xfId="38328"/>
    <cellStyle name="SAPBEXinputData 2 2 5 2 2 2" xfId="38329"/>
    <cellStyle name="SAPBEXinputData 2 2 5 2 3" xfId="38330"/>
    <cellStyle name="SAPBEXinputData 2 2 5 2 3 2" xfId="38331"/>
    <cellStyle name="SAPBEXinputData 2 2 5 2 4" xfId="38332"/>
    <cellStyle name="SAPBEXinputData 2 2 5 3" xfId="38333"/>
    <cellStyle name="SAPBEXinputData 2 2 5 3 2" xfId="38334"/>
    <cellStyle name="SAPBEXinputData 2 2 5 4" xfId="38335"/>
    <cellStyle name="SAPBEXinputData 2 2 5 4 2" xfId="38336"/>
    <cellStyle name="SAPBEXinputData 2 2 5 5" xfId="38337"/>
    <cellStyle name="SAPBEXinputData 2 2 5 5 2" xfId="38338"/>
    <cellStyle name="SAPBEXinputData 2 2 5 6" xfId="38339"/>
    <cellStyle name="SAPBEXinputData 2 2 6" xfId="38340"/>
    <cellStyle name="SAPBEXinputData 2 2 6 2" xfId="38341"/>
    <cellStyle name="SAPBEXinputData 2 2 6 2 2" xfId="38342"/>
    <cellStyle name="SAPBEXinputData 2 2 6 3" xfId="38343"/>
    <cellStyle name="SAPBEXinputData 2 2 6 3 2" xfId="38344"/>
    <cellStyle name="SAPBEXinputData 2 2 6 4" xfId="38345"/>
    <cellStyle name="SAPBEXinputData 2 2 7" xfId="38346"/>
    <cellStyle name="SAPBEXinputData 2 2 7 2" xfId="38347"/>
    <cellStyle name="SAPBEXinputData 2 2 7 2 2" xfId="38348"/>
    <cellStyle name="SAPBEXinputData 2 2 7 3" xfId="38349"/>
    <cellStyle name="SAPBEXinputData 2 2 7 3 2" xfId="38350"/>
    <cellStyle name="SAPBEXinputData 2 2 7 4" xfId="38351"/>
    <cellStyle name="SAPBEXinputData 2 2 8" xfId="38352"/>
    <cellStyle name="SAPBEXinputData 2 2 8 2" xfId="38353"/>
    <cellStyle name="SAPBEXinputData 2 2 9" xfId="38354"/>
    <cellStyle name="SAPBEXinputData 2 2 9 2" xfId="38355"/>
    <cellStyle name="SAPBEXinputData 2 3" xfId="38356"/>
    <cellStyle name="SAPBEXinputData 2 3 2" xfId="38357"/>
    <cellStyle name="SAPBEXinputData 2 3 2 2" xfId="38358"/>
    <cellStyle name="SAPBEXinputData 2 3 2 2 2" xfId="38359"/>
    <cellStyle name="SAPBEXinputData 2 3 2 2 2 2" xfId="38360"/>
    <cellStyle name="SAPBEXinputData 2 3 2 2 3" xfId="38361"/>
    <cellStyle name="SAPBEXinputData 2 3 2 2 3 2" xfId="38362"/>
    <cellStyle name="SAPBEXinputData 2 3 2 2 4" xfId="38363"/>
    <cellStyle name="SAPBEXinputData 2 3 2 3" xfId="38364"/>
    <cellStyle name="SAPBEXinputData 2 3 2 3 2" xfId="38365"/>
    <cellStyle name="SAPBEXinputData 2 3 2 4" xfId="38366"/>
    <cellStyle name="SAPBEXinputData 2 3 2 4 2" xfId="38367"/>
    <cellStyle name="SAPBEXinputData 2 3 2 5" xfId="38368"/>
    <cellStyle name="SAPBEXinputData 2 3 2 5 2" xfId="38369"/>
    <cellStyle name="SAPBEXinputData 2 3 2 6" xfId="38370"/>
    <cellStyle name="SAPBEXinputData 2 3 3" xfId="38371"/>
    <cellStyle name="SAPBEXinputData 2 3 3 2" xfId="38372"/>
    <cellStyle name="SAPBEXinputData 2 3 3 2 2" xfId="38373"/>
    <cellStyle name="SAPBEXinputData 2 3 3 3" xfId="38374"/>
    <cellStyle name="SAPBEXinputData 2 3 3 3 2" xfId="38375"/>
    <cellStyle name="SAPBEXinputData 2 3 3 4" xfId="38376"/>
    <cellStyle name="SAPBEXinputData 2 3 4" xfId="38377"/>
    <cellStyle name="SAPBEXinputData 2 3 4 2" xfId="38378"/>
    <cellStyle name="SAPBEXinputData 2 3 4 2 2" xfId="38379"/>
    <cellStyle name="SAPBEXinputData 2 3 4 3" xfId="38380"/>
    <cellStyle name="SAPBEXinputData 2 3 4 3 2" xfId="38381"/>
    <cellStyle name="SAPBEXinputData 2 3 4 4" xfId="38382"/>
    <cellStyle name="SAPBEXinputData 2 3 5" xfId="38383"/>
    <cellStyle name="SAPBEXinputData 2 3 5 2" xfId="38384"/>
    <cellStyle name="SAPBEXinputData 2 3 6" xfId="38385"/>
    <cellStyle name="SAPBEXinputData 2 3 6 2" xfId="38386"/>
    <cellStyle name="SAPBEXinputData 2 3 7" xfId="38387"/>
    <cellStyle name="SAPBEXinputData 2 3 7 2" xfId="38388"/>
    <cellStyle name="SAPBEXinputData 2 3 8" xfId="38389"/>
    <cellStyle name="SAPBEXinputData 2 4" xfId="38390"/>
    <cellStyle name="SAPBEXinputData 2 4 2" xfId="38391"/>
    <cellStyle name="SAPBEXinputData 2 4 2 2" xfId="38392"/>
    <cellStyle name="SAPBEXinputData 2 4 2 2 2" xfId="38393"/>
    <cellStyle name="SAPBEXinputData 2 4 2 3" xfId="38394"/>
    <cellStyle name="SAPBEXinputData 2 4 2 3 2" xfId="38395"/>
    <cellStyle name="SAPBEXinputData 2 4 2 4" xfId="38396"/>
    <cellStyle name="SAPBEXinputData 2 4 3" xfId="38397"/>
    <cellStyle name="SAPBEXinputData 2 4 3 2" xfId="38398"/>
    <cellStyle name="SAPBEXinputData 2 4 4" xfId="38399"/>
    <cellStyle name="SAPBEXinputData 2 4 4 2" xfId="38400"/>
    <cellStyle name="SAPBEXinputData 2 4 5" xfId="38401"/>
    <cellStyle name="SAPBEXinputData 2 5" xfId="38402"/>
    <cellStyle name="SAPBEXinputData 2 5 2" xfId="38403"/>
    <cellStyle name="SAPBEXinputData 2 5 2 2" xfId="38404"/>
    <cellStyle name="SAPBEXinputData 2 5 2 2 2" xfId="38405"/>
    <cellStyle name="SAPBEXinputData 2 5 2 3" xfId="38406"/>
    <cellStyle name="SAPBEXinputData 2 5 2 3 2" xfId="38407"/>
    <cellStyle name="SAPBEXinputData 2 5 2 4" xfId="38408"/>
    <cellStyle name="SAPBEXinputData 2 5 3" xfId="38409"/>
    <cellStyle name="SAPBEXinputData 2 5 3 2" xfId="38410"/>
    <cellStyle name="SAPBEXinputData 2 5 4" xfId="38411"/>
    <cellStyle name="SAPBEXinputData 2 5 4 2" xfId="38412"/>
    <cellStyle name="SAPBEXinputData 2 5 5" xfId="38413"/>
    <cellStyle name="SAPBEXinputData 2 6" xfId="38414"/>
    <cellStyle name="SAPBEXinputData 2 6 2" xfId="38415"/>
    <cellStyle name="SAPBEXinputData 2 6 2 2" xfId="38416"/>
    <cellStyle name="SAPBEXinputData 2 6 2 2 2" xfId="38417"/>
    <cellStyle name="SAPBEXinputData 2 6 2 3" xfId="38418"/>
    <cellStyle name="SAPBEXinputData 2 6 2 3 2" xfId="38419"/>
    <cellStyle name="SAPBEXinputData 2 6 2 4" xfId="38420"/>
    <cellStyle name="SAPBEXinputData 2 6 3" xfId="38421"/>
    <cellStyle name="SAPBEXinputData 2 6 3 2" xfId="38422"/>
    <cellStyle name="SAPBEXinputData 2 6 4" xfId="38423"/>
    <cellStyle name="SAPBEXinputData 2 6 4 2" xfId="38424"/>
    <cellStyle name="SAPBEXinputData 2 6 5" xfId="38425"/>
    <cellStyle name="SAPBEXinputData 2 6 5 2" xfId="38426"/>
    <cellStyle name="SAPBEXinputData 2 6 6" xfId="38427"/>
    <cellStyle name="SAPBEXinputData 2 7" xfId="38428"/>
    <cellStyle name="SAPBEXinputData 2 7 2" xfId="38429"/>
    <cellStyle name="SAPBEXinputData 2 7 2 2" xfId="38430"/>
    <cellStyle name="SAPBEXinputData 2 7 3" xfId="38431"/>
    <cellStyle name="SAPBEXinputData 2 7 3 2" xfId="38432"/>
    <cellStyle name="SAPBEXinputData 2 7 4" xfId="38433"/>
    <cellStyle name="SAPBEXinputData 2 8" xfId="38434"/>
    <cellStyle name="SAPBEXinputData 2 8 2" xfId="38435"/>
    <cellStyle name="SAPBEXinputData 2 8 2 2" xfId="38436"/>
    <cellStyle name="SAPBEXinputData 2 8 3" xfId="38437"/>
    <cellStyle name="SAPBEXinputData 2 8 3 2" xfId="38438"/>
    <cellStyle name="SAPBEXinputData 2 8 4" xfId="38439"/>
    <cellStyle name="SAPBEXinputData 2 9" xfId="38440"/>
    <cellStyle name="SAPBEXinputData 2 9 2" xfId="38441"/>
    <cellStyle name="SAPBEXinputData 2_20120313_final_participating_bonds_mar2012_interest_calc" xfId="38442"/>
    <cellStyle name="SAPBEXinputData 3" xfId="38443"/>
    <cellStyle name="SAPBEXinputData 3 10" xfId="38444"/>
    <cellStyle name="SAPBEXinputData 3 10 2" xfId="38445"/>
    <cellStyle name="SAPBEXinputData 3 11" xfId="38446"/>
    <cellStyle name="SAPBEXinputData 3 12" xfId="38447"/>
    <cellStyle name="SAPBEXinputData 3 13" xfId="38448"/>
    <cellStyle name="SAPBEXinputData 3 2" xfId="38449"/>
    <cellStyle name="SAPBEXinputData 3 2 2" xfId="38450"/>
    <cellStyle name="SAPBEXinputData 3 2 2 2" xfId="38451"/>
    <cellStyle name="SAPBEXinputData 3 2 2 2 2" xfId="38452"/>
    <cellStyle name="SAPBEXinputData 3 2 2 2 2 2" xfId="38453"/>
    <cellStyle name="SAPBEXinputData 3 2 2 2 3" xfId="38454"/>
    <cellStyle name="SAPBEXinputData 3 2 2 2 3 2" xfId="38455"/>
    <cellStyle name="SAPBEXinputData 3 2 2 2 4" xfId="38456"/>
    <cellStyle name="SAPBEXinputData 3 2 2 3" xfId="38457"/>
    <cellStyle name="SAPBEXinputData 3 2 2 3 2" xfId="38458"/>
    <cellStyle name="SAPBEXinputData 3 2 2 4" xfId="38459"/>
    <cellStyle name="SAPBEXinputData 3 2 2 4 2" xfId="38460"/>
    <cellStyle name="SAPBEXinputData 3 2 2 5" xfId="38461"/>
    <cellStyle name="SAPBEXinputData 3 2 2 5 2" xfId="38462"/>
    <cellStyle name="SAPBEXinputData 3 2 2 6" xfId="38463"/>
    <cellStyle name="SAPBEXinputData 3 2 3" xfId="38464"/>
    <cellStyle name="SAPBEXinputData 3 2 3 2" xfId="38465"/>
    <cellStyle name="SAPBEXinputData 3 2 3 2 2" xfId="38466"/>
    <cellStyle name="SAPBEXinputData 3 2 3 3" xfId="38467"/>
    <cellStyle name="SAPBEXinputData 3 2 3 3 2" xfId="38468"/>
    <cellStyle name="SAPBEXinputData 3 2 3 4" xfId="38469"/>
    <cellStyle name="SAPBEXinputData 3 2 4" xfId="38470"/>
    <cellStyle name="SAPBEXinputData 3 2 4 2" xfId="38471"/>
    <cellStyle name="SAPBEXinputData 3 2 4 2 2" xfId="38472"/>
    <cellStyle name="SAPBEXinputData 3 2 4 3" xfId="38473"/>
    <cellStyle name="SAPBEXinputData 3 2 4 3 2" xfId="38474"/>
    <cellStyle name="SAPBEXinputData 3 2 4 4" xfId="38475"/>
    <cellStyle name="SAPBEXinputData 3 2 5" xfId="38476"/>
    <cellStyle name="SAPBEXinputData 3 2 5 2" xfId="38477"/>
    <cellStyle name="SAPBEXinputData 3 2 6" xfId="38478"/>
    <cellStyle name="SAPBEXinputData 3 2 6 2" xfId="38479"/>
    <cellStyle name="SAPBEXinputData 3 2 7" xfId="38480"/>
    <cellStyle name="SAPBEXinputData 3 2 7 2" xfId="38481"/>
    <cellStyle name="SAPBEXinputData 3 2 8" xfId="38482"/>
    <cellStyle name="SAPBEXinputData 3 3" xfId="38483"/>
    <cellStyle name="SAPBEXinputData 3 3 2" xfId="38484"/>
    <cellStyle name="SAPBEXinputData 3 3 2 2" xfId="38485"/>
    <cellStyle name="SAPBEXinputData 3 3 2 2 2" xfId="38486"/>
    <cellStyle name="SAPBEXinputData 3 3 2 3" xfId="38487"/>
    <cellStyle name="SAPBEXinputData 3 3 2 3 2" xfId="38488"/>
    <cellStyle name="SAPBEXinputData 3 3 2 4" xfId="38489"/>
    <cellStyle name="SAPBEXinputData 3 3 3" xfId="38490"/>
    <cellStyle name="SAPBEXinputData 3 3 3 2" xfId="38491"/>
    <cellStyle name="SAPBEXinputData 3 3 4" xfId="38492"/>
    <cellStyle name="SAPBEXinputData 3 3 4 2" xfId="38493"/>
    <cellStyle name="SAPBEXinputData 3 3 5" xfId="38494"/>
    <cellStyle name="SAPBEXinputData 3 4" xfId="38495"/>
    <cellStyle name="SAPBEXinputData 3 4 2" xfId="38496"/>
    <cellStyle name="SAPBEXinputData 3 4 2 2" xfId="38497"/>
    <cellStyle name="SAPBEXinputData 3 4 2 2 2" xfId="38498"/>
    <cellStyle name="SAPBEXinputData 3 4 2 3" xfId="38499"/>
    <cellStyle name="SAPBEXinputData 3 4 2 3 2" xfId="38500"/>
    <cellStyle name="SAPBEXinputData 3 4 2 4" xfId="38501"/>
    <cellStyle name="SAPBEXinputData 3 4 3" xfId="38502"/>
    <cellStyle name="SAPBEXinputData 3 4 3 2" xfId="38503"/>
    <cellStyle name="SAPBEXinputData 3 4 4" xfId="38504"/>
    <cellStyle name="SAPBEXinputData 3 4 4 2" xfId="38505"/>
    <cellStyle name="SAPBEXinputData 3 4 5" xfId="38506"/>
    <cellStyle name="SAPBEXinputData 3 5" xfId="38507"/>
    <cellStyle name="SAPBEXinputData 3 5 2" xfId="38508"/>
    <cellStyle name="SAPBEXinputData 3 5 2 2" xfId="38509"/>
    <cellStyle name="SAPBEXinputData 3 5 2 2 2" xfId="38510"/>
    <cellStyle name="SAPBEXinputData 3 5 2 3" xfId="38511"/>
    <cellStyle name="SAPBEXinputData 3 5 2 3 2" xfId="38512"/>
    <cellStyle name="SAPBEXinputData 3 5 2 4" xfId="38513"/>
    <cellStyle name="SAPBEXinputData 3 5 3" xfId="38514"/>
    <cellStyle name="SAPBEXinputData 3 5 3 2" xfId="38515"/>
    <cellStyle name="SAPBEXinputData 3 5 4" xfId="38516"/>
    <cellStyle name="SAPBEXinputData 3 5 4 2" xfId="38517"/>
    <cellStyle name="SAPBEXinputData 3 5 5" xfId="38518"/>
    <cellStyle name="SAPBEXinputData 3 5 5 2" xfId="38519"/>
    <cellStyle name="SAPBEXinputData 3 5 6" xfId="38520"/>
    <cellStyle name="SAPBEXinputData 3 6" xfId="38521"/>
    <cellStyle name="SAPBEXinputData 3 6 2" xfId="38522"/>
    <cellStyle name="SAPBEXinputData 3 6 2 2" xfId="38523"/>
    <cellStyle name="SAPBEXinputData 3 6 3" xfId="38524"/>
    <cellStyle name="SAPBEXinputData 3 6 3 2" xfId="38525"/>
    <cellStyle name="SAPBEXinputData 3 6 4" xfId="38526"/>
    <cellStyle name="SAPBEXinputData 3 7" xfId="38527"/>
    <cellStyle name="SAPBEXinputData 3 7 2" xfId="38528"/>
    <cellStyle name="SAPBEXinputData 3 7 2 2" xfId="38529"/>
    <cellStyle name="SAPBEXinputData 3 7 3" xfId="38530"/>
    <cellStyle name="SAPBEXinputData 3 7 3 2" xfId="38531"/>
    <cellStyle name="SAPBEXinputData 3 7 4" xfId="38532"/>
    <cellStyle name="SAPBEXinputData 3 8" xfId="38533"/>
    <cellStyle name="SAPBEXinputData 3 8 2" xfId="38534"/>
    <cellStyle name="SAPBEXinputData 3 9" xfId="38535"/>
    <cellStyle name="SAPBEXinputData 3 9 2" xfId="38536"/>
    <cellStyle name="SAPBEXinputData 4" xfId="38537"/>
    <cellStyle name="SAPBEXinputData 4 2" xfId="38538"/>
    <cellStyle name="SAPBEXinputData 4 2 2" xfId="38539"/>
    <cellStyle name="SAPBEXinputData 4 2 2 2" xfId="38540"/>
    <cellStyle name="SAPBEXinputData 4 2 2 2 2" xfId="38541"/>
    <cellStyle name="SAPBEXinputData 4 2 2 3" xfId="38542"/>
    <cellStyle name="SAPBEXinputData 4 2 2 3 2" xfId="38543"/>
    <cellStyle name="SAPBEXinputData 4 2 2 4" xfId="38544"/>
    <cellStyle name="SAPBEXinputData 4 2 3" xfId="38545"/>
    <cellStyle name="SAPBEXinputData 4 2 3 2" xfId="38546"/>
    <cellStyle name="SAPBEXinputData 4 2 4" xfId="38547"/>
    <cellStyle name="SAPBEXinputData 4 2 4 2" xfId="38548"/>
    <cellStyle name="SAPBEXinputData 4 2 5" xfId="38549"/>
    <cellStyle name="SAPBEXinputData 4 2 5 2" xfId="38550"/>
    <cellStyle name="SAPBEXinputData 4 2 6" xfId="38551"/>
    <cellStyle name="SAPBEXinputData 4 3" xfId="38552"/>
    <cellStyle name="SAPBEXinputData 4 3 2" xfId="38553"/>
    <cellStyle name="SAPBEXinputData 4 3 2 2" xfId="38554"/>
    <cellStyle name="SAPBEXinputData 4 3 3" xfId="38555"/>
    <cellStyle name="SAPBEXinputData 4 3 3 2" xfId="38556"/>
    <cellStyle name="SAPBEXinputData 4 3 4" xfId="38557"/>
    <cellStyle name="SAPBEXinputData 4 4" xfId="38558"/>
    <cellStyle name="SAPBEXinputData 4 4 2" xfId="38559"/>
    <cellStyle name="SAPBEXinputData 4 4 2 2" xfId="38560"/>
    <cellStyle name="SAPBEXinputData 4 4 3" xfId="38561"/>
    <cellStyle name="SAPBEXinputData 4 4 3 2" xfId="38562"/>
    <cellStyle name="SAPBEXinputData 4 4 4" xfId="38563"/>
    <cellStyle name="SAPBEXinputData 4 5" xfId="38564"/>
    <cellStyle name="SAPBEXinputData 4 5 2" xfId="38565"/>
    <cellStyle name="SAPBEXinputData 4 6" xfId="38566"/>
    <cellStyle name="SAPBEXinputData 4 6 2" xfId="38567"/>
    <cellStyle name="SAPBEXinputData 4 7" xfId="38568"/>
    <cellStyle name="SAPBEXinputData 4 7 2" xfId="38569"/>
    <cellStyle name="SAPBEXinputData 4 8" xfId="38570"/>
    <cellStyle name="SAPBEXinputData 5" xfId="38571"/>
    <cellStyle name="SAPBEXinputData 5 2" xfId="38572"/>
    <cellStyle name="SAPBEXinputData 5 2 2" xfId="38573"/>
    <cellStyle name="SAPBEXinputData 5 2 2 2" xfId="38574"/>
    <cellStyle name="SAPBEXinputData 5 2 3" xfId="38575"/>
    <cellStyle name="SAPBEXinputData 5 2 3 2" xfId="38576"/>
    <cellStyle name="SAPBEXinputData 5 2 4" xfId="38577"/>
    <cellStyle name="SAPBEXinputData 5 3" xfId="38578"/>
    <cellStyle name="SAPBEXinputData 5 3 2" xfId="38579"/>
    <cellStyle name="SAPBEXinputData 5 4" xfId="38580"/>
    <cellStyle name="SAPBEXinputData 5 4 2" xfId="38581"/>
    <cellStyle name="SAPBEXinputData 5 5" xfId="38582"/>
    <cellStyle name="SAPBEXinputData 6" xfId="38583"/>
    <cellStyle name="SAPBEXinputData 6 2" xfId="38584"/>
    <cellStyle name="SAPBEXinputData 6 2 2" xfId="38585"/>
    <cellStyle name="SAPBEXinputData 6 2 2 2" xfId="38586"/>
    <cellStyle name="SAPBEXinputData 6 2 3" xfId="38587"/>
    <cellStyle name="SAPBEXinputData 6 2 3 2" xfId="38588"/>
    <cellStyle name="SAPBEXinputData 6 2 4" xfId="38589"/>
    <cellStyle name="SAPBEXinputData 6 3" xfId="38590"/>
    <cellStyle name="SAPBEXinputData 6 3 2" xfId="38591"/>
    <cellStyle name="SAPBEXinputData 6 4" xfId="38592"/>
    <cellStyle name="SAPBEXinputData 6 4 2" xfId="38593"/>
    <cellStyle name="SAPBEXinputData 6 5" xfId="38594"/>
    <cellStyle name="SAPBEXinputData 7" xfId="38595"/>
    <cellStyle name="SAPBEXinputData 7 2" xfId="38596"/>
    <cellStyle name="SAPBEXinputData 7 2 2" xfId="38597"/>
    <cellStyle name="SAPBEXinputData 7 2 2 2" xfId="38598"/>
    <cellStyle name="SAPBEXinputData 7 2 3" xfId="38599"/>
    <cellStyle name="SAPBEXinputData 7 2 3 2" xfId="38600"/>
    <cellStyle name="SAPBEXinputData 7 2 4" xfId="38601"/>
    <cellStyle name="SAPBEXinputData 7 3" xfId="38602"/>
    <cellStyle name="SAPBEXinputData 7 3 2" xfId="38603"/>
    <cellStyle name="SAPBEXinputData 7 4" xfId="38604"/>
    <cellStyle name="SAPBEXinputData 7 4 2" xfId="38605"/>
    <cellStyle name="SAPBEXinputData 7 5" xfId="38606"/>
    <cellStyle name="SAPBEXinputData 7 5 2" xfId="38607"/>
    <cellStyle name="SAPBEXinputData 7 6" xfId="38608"/>
    <cellStyle name="SAPBEXinputData 8" xfId="38609"/>
    <cellStyle name="SAPBEXinputData 8 2" xfId="38610"/>
    <cellStyle name="SAPBEXinputData 8 2 2" xfId="38611"/>
    <cellStyle name="SAPBEXinputData 8 3" xfId="38612"/>
    <cellStyle name="SAPBEXinputData 8 3 2" xfId="38613"/>
    <cellStyle name="SAPBEXinputData 8 4" xfId="38614"/>
    <cellStyle name="SAPBEXinputData 9" xfId="38615"/>
    <cellStyle name="SAPBEXinputData 9 2" xfId="38616"/>
    <cellStyle name="SAPBEXinputData 9 2 2" xfId="38617"/>
    <cellStyle name="SAPBEXinputData 9 3" xfId="38618"/>
    <cellStyle name="SAPBEXinputData 9 3 2" xfId="38619"/>
    <cellStyle name="SAPBEXinputData 9 4" xfId="38620"/>
    <cellStyle name="SAPBEXinputData_2011-10-03 DSA EL with PSI Oct" xfId="38621"/>
    <cellStyle name="SAPBEXItemHeader" xfId="38622"/>
    <cellStyle name="SAPBEXresData" xfId="38623"/>
    <cellStyle name="SAPBEXresDataEmph" xfId="38624"/>
    <cellStyle name="SAPBEXresItem" xfId="38625"/>
    <cellStyle name="SAPBEXresItemX" xfId="38626"/>
    <cellStyle name="SAPBEXresItemX 10" xfId="38627"/>
    <cellStyle name="SAPBEXresItemX 10 2" xfId="38628"/>
    <cellStyle name="SAPBEXresItemX 10 2 2" xfId="38629"/>
    <cellStyle name="SAPBEXresItemX 10 2 2 2" xfId="38630"/>
    <cellStyle name="SAPBEXresItemX 10 2 3" xfId="38631"/>
    <cellStyle name="SAPBEXresItemX 10 3" xfId="38632"/>
    <cellStyle name="SAPBEXresItemX 10 3 2" xfId="38633"/>
    <cellStyle name="SAPBEXresItemX 10 4" xfId="38634"/>
    <cellStyle name="SAPBEXresItemX 10 4 2" xfId="38635"/>
    <cellStyle name="SAPBEXresItemX 10 5" xfId="38636"/>
    <cellStyle name="SAPBEXresItemX 10 5 2" xfId="38637"/>
    <cellStyle name="SAPBEXresItemX 10 6" xfId="38638"/>
    <cellStyle name="SAPBEXresItemX 10 7" xfId="38639"/>
    <cellStyle name="SAPBEXresItemX 10 8" xfId="38640"/>
    <cellStyle name="SAPBEXresItemX 11" xfId="38641"/>
    <cellStyle name="SAPBEXresItemX 11 2" xfId="38642"/>
    <cellStyle name="SAPBEXresItemX 11 2 2" xfId="38643"/>
    <cellStyle name="SAPBEXresItemX 11 2 2 2" xfId="38644"/>
    <cellStyle name="SAPBEXresItemX 11 2 3" xfId="38645"/>
    <cellStyle name="SAPBEXresItemX 11 3" xfId="38646"/>
    <cellStyle name="SAPBEXresItemX 11 3 2" xfId="38647"/>
    <cellStyle name="SAPBEXresItemX 11 4" xfId="38648"/>
    <cellStyle name="SAPBEXresItemX 11 4 2" xfId="38649"/>
    <cellStyle name="SAPBEXresItemX 11 5" xfId="38650"/>
    <cellStyle name="SAPBEXresItemX 11 5 2" xfId="38651"/>
    <cellStyle name="SAPBEXresItemX 11 6" xfId="38652"/>
    <cellStyle name="SAPBEXresItemX 11 7" xfId="38653"/>
    <cellStyle name="SAPBEXresItemX 12" xfId="38654"/>
    <cellStyle name="SAPBEXresItemX 12 2" xfId="38655"/>
    <cellStyle name="SAPBEXresItemX 12 2 2" xfId="38656"/>
    <cellStyle name="SAPBEXresItemX 12 3" xfId="38657"/>
    <cellStyle name="SAPBEXresItemX 12 4" xfId="38658"/>
    <cellStyle name="SAPBEXresItemX 13" xfId="38659"/>
    <cellStyle name="SAPBEXresItemX 13 2" xfId="38660"/>
    <cellStyle name="SAPBEXresItemX 13 2 2" xfId="38661"/>
    <cellStyle name="SAPBEXresItemX 13 3" xfId="38662"/>
    <cellStyle name="SAPBEXresItemX 13 4" xfId="38663"/>
    <cellStyle name="SAPBEXresItemX 13 5" xfId="38664"/>
    <cellStyle name="SAPBEXresItemX 14" xfId="38665"/>
    <cellStyle name="SAPBEXresItemX 14 2" xfId="38666"/>
    <cellStyle name="SAPBEXresItemX 14 2 2" xfId="38667"/>
    <cellStyle name="SAPBEXresItemX 14 3" xfId="38668"/>
    <cellStyle name="SAPBEXresItemX 14 4" xfId="38669"/>
    <cellStyle name="SAPBEXresItemX 14 5" xfId="38670"/>
    <cellStyle name="SAPBEXresItemX 15" xfId="38671"/>
    <cellStyle name="SAPBEXresItemX 15 2" xfId="38672"/>
    <cellStyle name="SAPBEXresItemX 15 3" xfId="38673"/>
    <cellStyle name="SAPBEXresItemX 15 4" xfId="38674"/>
    <cellStyle name="SAPBEXresItemX 16" xfId="38675"/>
    <cellStyle name="SAPBEXresItemX 16 2" xfId="38676"/>
    <cellStyle name="SAPBEXresItemX 17" xfId="38677"/>
    <cellStyle name="SAPBEXresItemX 17 2" xfId="38678"/>
    <cellStyle name="SAPBEXresItemX 18" xfId="38679"/>
    <cellStyle name="SAPBEXresItemX 19" xfId="38680"/>
    <cellStyle name="SAPBEXresItemX 2" xfId="38681"/>
    <cellStyle name="SAPBEXresItemX 2 10" xfId="38682"/>
    <cellStyle name="SAPBEXresItemX 2 10 10" xfId="38683"/>
    <cellStyle name="SAPBEXresItemX 2 10 11" xfId="38684"/>
    <cellStyle name="SAPBEXresItemX 2 10 12" xfId="38685"/>
    <cellStyle name="SAPBEXresItemX 2 10 13" xfId="38686"/>
    <cellStyle name="SAPBEXresItemX 2 10 2" xfId="38687"/>
    <cellStyle name="SAPBEXresItemX 2 10 2 2" xfId="38688"/>
    <cellStyle name="SAPBEXresItemX 2 10 2 2 2" xfId="38689"/>
    <cellStyle name="SAPBEXresItemX 2 10 2 2 2 2" xfId="38690"/>
    <cellStyle name="SAPBEXresItemX 2 10 2 2 3" xfId="38691"/>
    <cellStyle name="SAPBEXresItemX 2 10 2 3" xfId="38692"/>
    <cellStyle name="SAPBEXresItemX 2 10 2 3 2" xfId="38693"/>
    <cellStyle name="SAPBEXresItemX 2 10 2 4" xfId="38694"/>
    <cellStyle name="SAPBEXresItemX 2 10 2 4 2" xfId="38695"/>
    <cellStyle name="SAPBEXresItemX 2 10 2 5" xfId="38696"/>
    <cellStyle name="SAPBEXresItemX 2 10 2 5 2" xfId="38697"/>
    <cellStyle name="SAPBEXresItemX 2 10 2 6" xfId="38698"/>
    <cellStyle name="SAPBEXresItemX 2 10 2 7" xfId="38699"/>
    <cellStyle name="SAPBEXresItemX 2 10 2 8" xfId="38700"/>
    <cellStyle name="SAPBEXresItemX 2 10 3" xfId="38701"/>
    <cellStyle name="SAPBEXresItemX 2 10 3 2" xfId="38702"/>
    <cellStyle name="SAPBEXresItemX 2 10 3 2 2" xfId="38703"/>
    <cellStyle name="SAPBEXresItemX 2 10 3 2 2 2" xfId="38704"/>
    <cellStyle name="SAPBEXresItemX 2 10 3 2 3" xfId="38705"/>
    <cellStyle name="SAPBEXresItemX 2 10 3 3" xfId="38706"/>
    <cellStyle name="SAPBEXresItemX 2 10 3 3 2" xfId="38707"/>
    <cellStyle name="SAPBEXresItemX 2 10 3 4" xfId="38708"/>
    <cellStyle name="SAPBEXresItemX 2 10 3 4 2" xfId="38709"/>
    <cellStyle name="SAPBEXresItemX 2 10 3 5" xfId="38710"/>
    <cellStyle name="SAPBEXresItemX 2 10 3 5 2" xfId="38711"/>
    <cellStyle name="SAPBEXresItemX 2 10 3 6" xfId="38712"/>
    <cellStyle name="SAPBEXresItemX 2 10 3 7" xfId="38713"/>
    <cellStyle name="SAPBEXresItemX 2 10 3 8" xfId="38714"/>
    <cellStyle name="SAPBEXresItemX 2 10 4" xfId="38715"/>
    <cellStyle name="SAPBEXresItemX 2 10 4 2" xfId="38716"/>
    <cellStyle name="SAPBEXresItemX 2 10 4 2 2" xfId="38717"/>
    <cellStyle name="SAPBEXresItemX 2 10 4 3" xfId="38718"/>
    <cellStyle name="SAPBEXresItemX 2 10 4 4" xfId="38719"/>
    <cellStyle name="SAPBEXresItemX 2 10 4 5" xfId="38720"/>
    <cellStyle name="SAPBEXresItemX 2 10 5" xfId="38721"/>
    <cellStyle name="SAPBEXresItemX 2 10 5 2" xfId="38722"/>
    <cellStyle name="SAPBEXresItemX 2 10 5 2 2" xfId="38723"/>
    <cellStyle name="SAPBEXresItemX 2 10 5 3" xfId="38724"/>
    <cellStyle name="SAPBEXresItemX 2 10 5 4" xfId="38725"/>
    <cellStyle name="SAPBEXresItemX 2 10 5 5" xfId="38726"/>
    <cellStyle name="SAPBEXresItemX 2 10 6" xfId="38727"/>
    <cellStyle name="SAPBEXresItemX 2 10 6 2" xfId="38728"/>
    <cellStyle name="SAPBEXresItemX 2 10 6 2 2" xfId="38729"/>
    <cellStyle name="SAPBEXresItemX 2 10 6 3" xfId="38730"/>
    <cellStyle name="SAPBEXresItemX 2 10 6 4" xfId="38731"/>
    <cellStyle name="SAPBEXresItemX 2 10 6 5" xfId="38732"/>
    <cellStyle name="SAPBEXresItemX 2 10 7" xfId="38733"/>
    <cellStyle name="SAPBEXresItemX 2 10 7 2" xfId="38734"/>
    <cellStyle name="SAPBEXresItemX 2 10 7 3" xfId="38735"/>
    <cellStyle name="SAPBEXresItemX 2 10 7 4" xfId="38736"/>
    <cellStyle name="SAPBEXresItemX 2 10 8" xfId="38737"/>
    <cellStyle name="SAPBEXresItemX 2 10 8 2" xfId="38738"/>
    <cellStyle name="SAPBEXresItemX 2 10 8 3" xfId="38739"/>
    <cellStyle name="SAPBEXresItemX 2 10 8 4" xfId="38740"/>
    <cellStyle name="SAPBEXresItemX 2 10 9" xfId="38741"/>
    <cellStyle name="SAPBEXresItemX 2 10 9 2" xfId="38742"/>
    <cellStyle name="SAPBEXresItemX 2 11" xfId="38743"/>
    <cellStyle name="SAPBEXresItemX 2 11 10" xfId="38744"/>
    <cellStyle name="SAPBEXresItemX 2 11 11" xfId="38745"/>
    <cellStyle name="SAPBEXresItemX 2 11 12" xfId="38746"/>
    <cellStyle name="SAPBEXresItemX 2 11 13" xfId="38747"/>
    <cellStyle name="SAPBEXresItemX 2 11 2" xfId="38748"/>
    <cellStyle name="SAPBEXresItemX 2 11 2 2" xfId="38749"/>
    <cellStyle name="SAPBEXresItemX 2 11 2 2 2" xfId="38750"/>
    <cellStyle name="SAPBEXresItemX 2 11 2 2 2 2" xfId="38751"/>
    <cellStyle name="SAPBEXresItemX 2 11 2 2 3" xfId="38752"/>
    <cellStyle name="SAPBEXresItemX 2 11 2 3" xfId="38753"/>
    <cellStyle name="SAPBEXresItemX 2 11 2 3 2" xfId="38754"/>
    <cellStyle name="SAPBEXresItemX 2 11 2 4" xfId="38755"/>
    <cellStyle name="SAPBEXresItemX 2 11 2 4 2" xfId="38756"/>
    <cellStyle name="SAPBEXresItemX 2 11 2 5" xfId="38757"/>
    <cellStyle name="SAPBEXresItemX 2 11 2 5 2" xfId="38758"/>
    <cellStyle name="SAPBEXresItemX 2 11 2 6" xfId="38759"/>
    <cellStyle name="SAPBEXresItemX 2 11 2 7" xfId="38760"/>
    <cellStyle name="SAPBEXresItemX 2 11 2 8" xfId="38761"/>
    <cellStyle name="SAPBEXresItemX 2 11 3" xfId="38762"/>
    <cellStyle name="SAPBEXresItemX 2 11 3 2" xfId="38763"/>
    <cellStyle name="SAPBEXresItemX 2 11 3 2 2" xfId="38764"/>
    <cellStyle name="SAPBEXresItemX 2 11 3 2 2 2" xfId="38765"/>
    <cellStyle name="SAPBEXresItemX 2 11 3 2 3" xfId="38766"/>
    <cellStyle name="SAPBEXresItemX 2 11 3 3" xfId="38767"/>
    <cellStyle name="SAPBEXresItemX 2 11 3 3 2" xfId="38768"/>
    <cellStyle name="SAPBEXresItemX 2 11 3 4" xfId="38769"/>
    <cellStyle name="SAPBEXresItemX 2 11 3 4 2" xfId="38770"/>
    <cellStyle name="SAPBEXresItemX 2 11 3 5" xfId="38771"/>
    <cellStyle name="SAPBEXresItemX 2 11 3 5 2" xfId="38772"/>
    <cellStyle name="SAPBEXresItemX 2 11 3 6" xfId="38773"/>
    <cellStyle name="SAPBEXresItemX 2 11 3 7" xfId="38774"/>
    <cellStyle name="SAPBEXresItemX 2 11 3 8" xfId="38775"/>
    <cellStyle name="SAPBEXresItemX 2 11 4" xfId="38776"/>
    <cellStyle name="SAPBEXresItemX 2 11 4 2" xfId="38777"/>
    <cellStyle name="SAPBEXresItemX 2 11 4 2 2" xfId="38778"/>
    <cellStyle name="SAPBEXresItemX 2 11 4 3" xfId="38779"/>
    <cellStyle name="SAPBEXresItemX 2 11 4 4" xfId="38780"/>
    <cellStyle name="SAPBEXresItemX 2 11 4 5" xfId="38781"/>
    <cellStyle name="SAPBEXresItemX 2 11 5" xfId="38782"/>
    <cellStyle name="SAPBEXresItemX 2 11 5 2" xfId="38783"/>
    <cellStyle name="SAPBEXresItemX 2 11 5 2 2" xfId="38784"/>
    <cellStyle name="SAPBEXresItemX 2 11 5 3" xfId="38785"/>
    <cellStyle name="SAPBEXresItemX 2 11 5 4" xfId="38786"/>
    <cellStyle name="SAPBEXresItemX 2 11 5 5" xfId="38787"/>
    <cellStyle name="SAPBEXresItemX 2 11 6" xfId="38788"/>
    <cellStyle name="SAPBEXresItemX 2 11 6 2" xfId="38789"/>
    <cellStyle name="SAPBEXresItemX 2 11 6 2 2" xfId="38790"/>
    <cellStyle name="SAPBEXresItemX 2 11 6 3" xfId="38791"/>
    <cellStyle name="SAPBEXresItemX 2 11 6 4" xfId="38792"/>
    <cellStyle name="SAPBEXresItemX 2 11 6 5" xfId="38793"/>
    <cellStyle name="SAPBEXresItemX 2 11 7" xfId="38794"/>
    <cellStyle name="SAPBEXresItemX 2 11 7 2" xfId="38795"/>
    <cellStyle name="SAPBEXresItemX 2 11 7 3" xfId="38796"/>
    <cellStyle name="SAPBEXresItemX 2 11 7 4" xfId="38797"/>
    <cellStyle name="SAPBEXresItemX 2 11 8" xfId="38798"/>
    <cellStyle name="SAPBEXresItemX 2 11 8 2" xfId="38799"/>
    <cellStyle name="SAPBEXresItemX 2 11 8 3" xfId="38800"/>
    <cellStyle name="SAPBEXresItemX 2 11 8 4" xfId="38801"/>
    <cellStyle name="SAPBEXresItemX 2 11 9" xfId="38802"/>
    <cellStyle name="SAPBEXresItemX 2 11 9 2" xfId="38803"/>
    <cellStyle name="SAPBEXresItemX 2 12" xfId="38804"/>
    <cellStyle name="SAPBEXresItemX 2 12 10" xfId="38805"/>
    <cellStyle name="SAPBEXresItemX 2 12 11" xfId="38806"/>
    <cellStyle name="SAPBEXresItemX 2 12 12" xfId="38807"/>
    <cellStyle name="SAPBEXresItemX 2 12 13" xfId="38808"/>
    <cellStyle name="SAPBEXresItemX 2 12 2" xfId="38809"/>
    <cellStyle name="SAPBEXresItemX 2 12 2 2" xfId="38810"/>
    <cellStyle name="SAPBEXresItemX 2 12 2 2 2" xfId="38811"/>
    <cellStyle name="SAPBEXresItemX 2 12 2 2 2 2" xfId="38812"/>
    <cellStyle name="SAPBEXresItemX 2 12 2 2 3" xfId="38813"/>
    <cellStyle name="SAPBEXresItemX 2 12 2 3" xfId="38814"/>
    <cellStyle name="SAPBEXresItemX 2 12 2 3 2" xfId="38815"/>
    <cellStyle name="SAPBEXresItemX 2 12 2 4" xfId="38816"/>
    <cellStyle name="SAPBEXresItemX 2 12 2 4 2" xfId="38817"/>
    <cellStyle name="SAPBEXresItemX 2 12 2 5" xfId="38818"/>
    <cellStyle name="SAPBEXresItemX 2 12 2 5 2" xfId="38819"/>
    <cellStyle name="SAPBEXresItemX 2 12 2 6" xfId="38820"/>
    <cellStyle name="SAPBEXresItemX 2 12 2 7" xfId="38821"/>
    <cellStyle name="SAPBEXresItemX 2 12 2 8" xfId="38822"/>
    <cellStyle name="SAPBEXresItemX 2 12 3" xfId="38823"/>
    <cellStyle name="SAPBEXresItemX 2 12 3 2" xfId="38824"/>
    <cellStyle name="SAPBEXresItemX 2 12 3 2 2" xfId="38825"/>
    <cellStyle name="SAPBEXresItemX 2 12 3 2 2 2" xfId="38826"/>
    <cellStyle name="SAPBEXresItemX 2 12 3 2 3" xfId="38827"/>
    <cellStyle name="SAPBEXresItemX 2 12 3 3" xfId="38828"/>
    <cellStyle name="SAPBEXresItemX 2 12 3 3 2" xfId="38829"/>
    <cellStyle name="SAPBEXresItemX 2 12 3 4" xfId="38830"/>
    <cellStyle name="SAPBEXresItemX 2 12 3 4 2" xfId="38831"/>
    <cellStyle name="SAPBEXresItemX 2 12 3 5" xfId="38832"/>
    <cellStyle name="SAPBEXresItemX 2 12 3 5 2" xfId="38833"/>
    <cellStyle name="SAPBEXresItemX 2 12 3 6" xfId="38834"/>
    <cellStyle name="SAPBEXresItemX 2 12 3 7" xfId="38835"/>
    <cellStyle name="SAPBEXresItemX 2 12 3 8" xfId="38836"/>
    <cellStyle name="SAPBEXresItemX 2 12 4" xfId="38837"/>
    <cellStyle name="SAPBEXresItemX 2 12 4 2" xfId="38838"/>
    <cellStyle name="SAPBEXresItemX 2 12 4 2 2" xfId="38839"/>
    <cellStyle name="SAPBEXresItemX 2 12 4 3" xfId="38840"/>
    <cellStyle name="SAPBEXresItemX 2 12 4 4" xfId="38841"/>
    <cellStyle name="SAPBEXresItemX 2 12 4 5" xfId="38842"/>
    <cellStyle name="SAPBEXresItemX 2 12 5" xfId="38843"/>
    <cellStyle name="SAPBEXresItemX 2 12 5 2" xfId="38844"/>
    <cellStyle name="SAPBEXresItemX 2 12 5 2 2" xfId="38845"/>
    <cellStyle name="SAPBEXresItemX 2 12 5 3" xfId="38846"/>
    <cellStyle name="SAPBEXresItemX 2 12 5 4" xfId="38847"/>
    <cellStyle name="SAPBEXresItemX 2 12 5 5" xfId="38848"/>
    <cellStyle name="SAPBEXresItemX 2 12 6" xfId="38849"/>
    <cellStyle name="SAPBEXresItemX 2 12 6 2" xfId="38850"/>
    <cellStyle name="SAPBEXresItemX 2 12 6 2 2" xfId="38851"/>
    <cellStyle name="SAPBEXresItemX 2 12 6 3" xfId="38852"/>
    <cellStyle name="SAPBEXresItemX 2 12 6 4" xfId="38853"/>
    <cellStyle name="SAPBEXresItemX 2 12 6 5" xfId="38854"/>
    <cellStyle name="SAPBEXresItemX 2 12 7" xfId="38855"/>
    <cellStyle name="SAPBEXresItemX 2 12 7 2" xfId="38856"/>
    <cellStyle name="SAPBEXresItemX 2 12 7 3" xfId="38857"/>
    <cellStyle name="SAPBEXresItemX 2 12 7 4" xfId="38858"/>
    <cellStyle name="SAPBEXresItemX 2 12 8" xfId="38859"/>
    <cellStyle name="SAPBEXresItemX 2 12 8 2" xfId="38860"/>
    <cellStyle name="SAPBEXresItemX 2 12 8 3" xfId="38861"/>
    <cellStyle name="SAPBEXresItemX 2 12 8 4" xfId="38862"/>
    <cellStyle name="SAPBEXresItemX 2 12 9" xfId="38863"/>
    <cellStyle name="SAPBEXresItemX 2 12 9 2" xfId="38864"/>
    <cellStyle name="SAPBEXresItemX 2 13" xfId="38865"/>
    <cellStyle name="SAPBEXresItemX 2 13 10" xfId="38866"/>
    <cellStyle name="SAPBEXresItemX 2 13 11" xfId="38867"/>
    <cellStyle name="SAPBEXresItemX 2 13 12" xfId="38868"/>
    <cellStyle name="SAPBEXresItemX 2 13 13" xfId="38869"/>
    <cellStyle name="SAPBEXresItemX 2 13 2" xfId="38870"/>
    <cellStyle name="SAPBEXresItemX 2 13 2 2" xfId="38871"/>
    <cellStyle name="SAPBEXresItemX 2 13 2 2 2" xfId="38872"/>
    <cellStyle name="SAPBEXresItemX 2 13 2 2 2 2" xfId="38873"/>
    <cellStyle name="SAPBEXresItemX 2 13 2 2 3" xfId="38874"/>
    <cellStyle name="SAPBEXresItemX 2 13 2 3" xfId="38875"/>
    <cellStyle name="SAPBEXresItemX 2 13 2 3 2" xfId="38876"/>
    <cellStyle name="SAPBEXresItemX 2 13 2 4" xfId="38877"/>
    <cellStyle name="SAPBEXresItemX 2 13 2 4 2" xfId="38878"/>
    <cellStyle name="SAPBEXresItemX 2 13 2 5" xfId="38879"/>
    <cellStyle name="SAPBEXresItemX 2 13 2 5 2" xfId="38880"/>
    <cellStyle name="SAPBEXresItemX 2 13 2 6" xfId="38881"/>
    <cellStyle name="SAPBEXresItemX 2 13 2 7" xfId="38882"/>
    <cellStyle name="SAPBEXresItemX 2 13 2 8" xfId="38883"/>
    <cellStyle name="SAPBEXresItemX 2 13 3" xfId="38884"/>
    <cellStyle name="SAPBEXresItemX 2 13 3 2" xfId="38885"/>
    <cellStyle name="SAPBEXresItemX 2 13 3 2 2" xfId="38886"/>
    <cellStyle name="SAPBEXresItemX 2 13 3 2 2 2" xfId="38887"/>
    <cellStyle name="SAPBEXresItemX 2 13 3 2 3" xfId="38888"/>
    <cellStyle name="SAPBEXresItemX 2 13 3 3" xfId="38889"/>
    <cellStyle name="SAPBEXresItemX 2 13 3 3 2" xfId="38890"/>
    <cellStyle name="SAPBEXresItemX 2 13 3 4" xfId="38891"/>
    <cellStyle name="SAPBEXresItemX 2 13 3 4 2" xfId="38892"/>
    <cellStyle name="SAPBEXresItemX 2 13 3 5" xfId="38893"/>
    <cellStyle name="SAPBEXresItemX 2 13 3 5 2" xfId="38894"/>
    <cellStyle name="SAPBEXresItemX 2 13 3 6" xfId="38895"/>
    <cellStyle name="SAPBEXresItemX 2 13 3 7" xfId="38896"/>
    <cellStyle name="SAPBEXresItemX 2 13 3 8" xfId="38897"/>
    <cellStyle name="SAPBEXresItemX 2 13 4" xfId="38898"/>
    <cellStyle name="SAPBEXresItemX 2 13 4 2" xfId="38899"/>
    <cellStyle name="SAPBEXresItemX 2 13 4 2 2" xfId="38900"/>
    <cellStyle name="SAPBEXresItemX 2 13 4 3" xfId="38901"/>
    <cellStyle name="SAPBEXresItemX 2 13 4 4" xfId="38902"/>
    <cellStyle name="SAPBEXresItemX 2 13 4 5" xfId="38903"/>
    <cellStyle name="SAPBEXresItemX 2 13 5" xfId="38904"/>
    <cellStyle name="SAPBEXresItemX 2 13 5 2" xfId="38905"/>
    <cellStyle name="SAPBEXresItemX 2 13 5 2 2" xfId="38906"/>
    <cellStyle name="SAPBEXresItemX 2 13 5 3" xfId="38907"/>
    <cellStyle name="SAPBEXresItemX 2 13 5 4" xfId="38908"/>
    <cellStyle name="SAPBEXresItemX 2 13 5 5" xfId="38909"/>
    <cellStyle name="SAPBEXresItemX 2 13 6" xfId="38910"/>
    <cellStyle name="SAPBEXresItemX 2 13 6 2" xfId="38911"/>
    <cellStyle name="SAPBEXresItemX 2 13 6 2 2" xfId="38912"/>
    <cellStyle name="SAPBEXresItemX 2 13 6 3" xfId="38913"/>
    <cellStyle name="SAPBEXresItemX 2 13 6 4" xfId="38914"/>
    <cellStyle name="SAPBEXresItemX 2 13 6 5" xfId="38915"/>
    <cellStyle name="SAPBEXresItemX 2 13 7" xfId="38916"/>
    <cellStyle name="SAPBEXresItemX 2 13 7 2" xfId="38917"/>
    <cellStyle name="SAPBEXresItemX 2 13 7 3" xfId="38918"/>
    <cellStyle name="SAPBEXresItemX 2 13 7 4" xfId="38919"/>
    <cellStyle name="SAPBEXresItemX 2 13 8" xfId="38920"/>
    <cellStyle name="SAPBEXresItemX 2 13 8 2" xfId="38921"/>
    <cellStyle name="SAPBEXresItemX 2 13 8 3" xfId="38922"/>
    <cellStyle name="SAPBEXresItemX 2 13 8 4" xfId="38923"/>
    <cellStyle name="SAPBEXresItemX 2 13 9" xfId="38924"/>
    <cellStyle name="SAPBEXresItemX 2 13 9 2" xfId="38925"/>
    <cellStyle name="SAPBEXresItemX 2 14" xfId="38926"/>
    <cellStyle name="SAPBEXresItemX 2 14 10" xfId="38927"/>
    <cellStyle name="SAPBEXresItemX 2 14 11" xfId="38928"/>
    <cellStyle name="SAPBEXresItemX 2 14 12" xfId="38929"/>
    <cellStyle name="SAPBEXresItemX 2 14 13" xfId="38930"/>
    <cellStyle name="SAPBEXresItemX 2 14 2" xfId="38931"/>
    <cellStyle name="SAPBEXresItemX 2 14 2 2" xfId="38932"/>
    <cellStyle name="SAPBEXresItemX 2 14 2 2 2" xfId="38933"/>
    <cellStyle name="SAPBEXresItemX 2 14 2 2 2 2" xfId="38934"/>
    <cellStyle name="SAPBEXresItemX 2 14 2 2 3" xfId="38935"/>
    <cellStyle name="SAPBEXresItemX 2 14 2 3" xfId="38936"/>
    <cellStyle name="SAPBEXresItemX 2 14 2 3 2" xfId="38937"/>
    <cellStyle name="SAPBEXresItemX 2 14 2 4" xfId="38938"/>
    <cellStyle name="SAPBEXresItemX 2 14 2 4 2" xfId="38939"/>
    <cellStyle name="SAPBEXresItemX 2 14 2 5" xfId="38940"/>
    <cellStyle name="SAPBEXresItemX 2 14 2 5 2" xfId="38941"/>
    <cellStyle name="SAPBEXresItemX 2 14 2 6" xfId="38942"/>
    <cellStyle name="SAPBEXresItemX 2 14 2 7" xfId="38943"/>
    <cellStyle name="SAPBEXresItemX 2 14 2 8" xfId="38944"/>
    <cellStyle name="SAPBEXresItemX 2 14 3" xfId="38945"/>
    <cellStyle name="SAPBEXresItemX 2 14 3 2" xfId="38946"/>
    <cellStyle name="SAPBEXresItemX 2 14 3 2 2" xfId="38947"/>
    <cellStyle name="SAPBEXresItemX 2 14 3 2 2 2" xfId="38948"/>
    <cellStyle name="SAPBEXresItemX 2 14 3 2 3" xfId="38949"/>
    <cellStyle name="SAPBEXresItemX 2 14 3 3" xfId="38950"/>
    <cellStyle name="SAPBEXresItemX 2 14 3 3 2" xfId="38951"/>
    <cellStyle name="SAPBEXresItemX 2 14 3 4" xfId="38952"/>
    <cellStyle name="SAPBEXresItemX 2 14 3 4 2" xfId="38953"/>
    <cellStyle name="SAPBEXresItemX 2 14 3 5" xfId="38954"/>
    <cellStyle name="SAPBEXresItemX 2 14 3 5 2" xfId="38955"/>
    <cellStyle name="SAPBEXresItemX 2 14 3 6" xfId="38956"/>
    <cellStyle name="SAPBEXresItemX 2 14 3 7" xfId="38957"/>
    <cellStyle name="SAPBEXresItemX 2 14 3 8" xfId="38958"/>
    <cellStyle name="SAPBEXresItemX 2 14 4" xfId="38959"/>
    <cellStyle name="SAPBEXresItemX 2 14 4 2" xfId="38960"/>
    <cellStyle name="SAPBEXresItemX 2 14 4 2 2" xfId="38961"/>
    <cellStyle name="SAPBEXresItemX 2 14 4 3" xfId="38962"/>
    <cellStyle name="SAPBEXresItemX 2 14 4 4" xfId="38963"/>
    <cellStyle name="SAPBEXresItemX 2 14 4 5" xfId="38964"/>
    <cellStyle name="SAPBEXresItemX 2 14 5" xfId="38965"/>
    <cellStyle name="SAPBEXresItemX 2 14 5 2" xfId="38966"/>
    <cellStyle name="SAPBEXresItemX 2 14 5 2 2" xfId="38967"/>
    <cellStyle name="SAPBEXresItemX 2 14 5 3" xfId="38968"/>
    <cellStyle name="SAPBEXresItemX 2 14 5 4" xfId="38969"/>
    <cellStyle name="SAPBEXresItemX 2 14 5 5" xfId="38970"/>
    <cellStyle name="SAPBEXresItemX 2 14 6" xfId="38971"/>
    <cellStyle name="SAPBEXresItemX 2 14 6 2" xfId="38972"/>
    <cellStyle name="SAPBEXresItemX 2 14 6 2 2" xfId="38973"/>
    <cellStyle name="SAPBEXresItemX 2 14 6 3" xfId="38974"/>
    <cellStyle name="SAPBEXresItemX 2 14 6 4" xfId="38975"/>
    <cellStyle name="SAPBEXresItemX 2 14 6 5" xfId="38976"/>
    <cellStyle name="SAPBEXresItemX 2 14 7" xfId="38977"/>
    <cellStyle name="SAPBEXresItemX 2 14 7 2" xfId="38978"/>
    <cellStyle name="SAPBEXresItemX 2 14 7 3" xfId="38979"/>
    <cellStyle name="SAPBEXresItemX 2 14 7 4" xfId="38980"/>
    <cellStyle name="SAPBEXresItemX 2 14 8" xfId="38981"/>
    <cellStyle name="SAPBEXresItemX 2 14 8 2" xfId="38982"/>
    <cellStyle name="SAPBEXresItemX 2 14 8 3" xfId="38983"/>
    <cellStyle name="SAPBEXresItemX 2 14 8 4" xfId="38984"/>
    <cellStyle name="SAPBEXresItemX 2 14 9" xfId="38985"/>
    <cellStyle name="SAPBEXresItemX 2 14 9 2" xfId="38986"/>
    <cellStyle name="SAPBEXresItemX 2 15" xfId="38987"/>
    <cellStyle name="SAPBEXresItemX 2 15 10" xfId="38988"/>
    <cellStyle name="SAPBEXresItemX 2 15 11" xfId="38989"/>
    <cellStyle name="SAPBEXresItemX 2 15 12" xfId="38990"/>
    <cellStyle name="SAPBEXresItemX 2 15 13" xfId="38991"/>
    <cellStyle name="SAPBEXresItemX 2 15 2" xfId="38992"/>
    <cellStyle name="SAPBEXresItemX 2 15 2 2" xfId="38993"/>
    <cellStyle name="SAPBEXresItemX 2 15 2 2 2" xfId="38994"/>
    <cellStyle name="SAPBEXresItemX 2 15 2 2 2 2" xfId="38995"/>
    <cellStyle name="SAPBEXresItemX 2 15 2 2 3" xfId="38996"/>
    <cellStyle name="SAPBEXresItemX 2 15 2 3" xfId="38997"/>
    <cellStyle name="SAPBEXresItemX 2 15 2 3 2" xfId="38998"/>
    <cellStyle name="SAPBEXresItemX 2 15 2 4" xfId="38999"/>
    <cellStyle name="SAPBEXresItemX 2 15 2 4 2" xfId="39000"/>
    <cellStyle name="SAPBEXresItemX 2 15 2 5" xfId="39001"/>
    <cellStyle name="SAPBEXresItemX 2 15 2 5 2" xfId="39002"/>
    <cellStyle name="SAPBEXresItemX 2 15 2 6" xfId="39003"/>
    <cellStyle name="SAPBEXresItemX 2 15 2 7" xfId="39004"/>
    <cellStyle name="SAPBEXresItemX 2 15 2 8" xfId="39005"/>
    <cellStyle name="SAPBEXresItemX 2 15 3" xfId="39006"/>
    <cellStyle name="SAPBEXresItemX 2 15 3 2" xfId="39007"/>
    <cellStyle name="SAPBEXresItemX 2 15 3 2 2" xfId="39008"/>
    <cellStyle name="SAPBEXresItemX 2 15 3 2 2 2" xfId="39009"/>
    <cellStyle name="SAPBEXresItemX 2 15 3 2 3" xfId="39010"/>
    <cellStyle name="SAPBEXresItemX 2 15 3 3" xfId="39011"/>
    <cellStyle name="SAPBEXresItemX 2 15 3 3 2" xfId="39012"/>
    <cellStyle name="SAPBEXresItemX 2 15 3 4" xfId="39013"/>
    <cellStyle name="SAPBEXresItemX 2 15 3 4 2" xfId="39014"/>
    <cellStyle name="SAPBEXresItemX 2 15 3 5" xfId="39015"/>
    <cellStyle name="SAPBEXresItemX 2 15 3 5 2" xfId="39016"/>
    <cellStyle name="SAPBEXresItemX 2 15 3 6" xfId="39017"/>
    <cellStyle name="SAPBEXresItemX 2 15 3 7" xfId="39018"/>
    <cellStyle name="SAPBEXresItemX 2 15 3 8" xfId="39019"/>
    <cellStyle name="SAPBEXresItemX 2 15 4" xfId="39020"/>
    <cellStyle name="SAPBEXresItemX 2 15 4 2" xfId="39021"/>
    <cellStyle name="SAPBEXresItemX 2 15 4 2 2" xfId="39022"/>
    <cellStyle name="SAPBEXresItemX 2 15 4 3" xfId="39023"/>
    <cellStyle name="SAPBEXresItemX 2 15 4 4" xfId="39024"/>
    <cellStyle name="SAPBEXresItemX 2 15 4 5" xfId="39025"/>
    <cellStyle name="SAPBEXresItemX 2 15 5" xfId="39026"/>
    <cellStyle name="SAPBEXresItemX 2 15 5 2" xfId="39027"/>
    <cellStyle name="SAPBEXresItemX 2 15 5 2 2" xfId="39028"/>
    <cellStyle name="SAPBEXresItemX 2 15 5 3" xfId="39029"/>
    <cellStyle name="SAPBEXresItemX 2 15 5 4" xfId="39030"/>
    <cellStyle name="SAPBEXresItemX 2 15 5 5" xfId="39031"/>
    <cellStyle name="SAPBEXresItemX 2 15 6" xfId="39032"/>
    <cellStyle name="SAPBEXresItemX 2 15 6 2" xfId="39033"/>
    <cellStyle name="SAPBEXresItemX 2 15 6 2 2" xfId="39034"/>
    <cellStyle name="SAPBEXresItemX 2 15 6 3" xfId="39035"/>
    <cellStyle name="SAPBEXresItemX 2 15 6 4" xfId="39036"/>
    <cellStyle name="SAPBEXresItemX 2 15 6 5" xfId="39037"/>
    <cellStyle name="SAPBEXresItemX 2 15 7" xfId="39038"/>
    <cellStyle name="SAPBEXresItemX 2 15 7 2" xfId="39039"/>
    <cellStyle name="SAPBEXresItemX 2 15 7 3" xfId="39040"/>
    <cellStyle name="SAPBEXresItemX 2 15 7 4" xfId="39041"/>
    <cellStyle name="SAPBEXresItemX 2 15 8" xfId="39042"/>
    <cellStyle name="SAPBEXresItemX 2 15 8 2" xfId="39043"/>
    <cellStyle name="SAPBEXresItemX 2 15 8 3" xfId="39044"/>
    <cellStyle name="SAPBEXresItemX 2 15 8 4" xfId="39045"/>
    <cellStyle name="SAPBEXresItemX 2 15 9" xfId="39046"/>
    <cellStyle name="SAPBEXresItemX 2 15 9 2" xfId="39047"/>
    <cellStyle name="SAPBEXresItemX 2 16" xfId="39048"/>
    <cellStyle name="SAPBEXresItemX 2 16 10" xfId="39049"/>
    <cellStyle name="SAPBEXresItemX 2 16 11" xfId="39050"/>
    <cellStyle name="SAPBEXresItemX 2 16 12" xfId="39051"/>
    <cellStyle name="SAPBEXresItemX 2 16 13" xfId="39052"/>
    <cellStyle name="SAPBEXresItemX 2 16 2" xfId="39053"/>
    <cellStyle name="SAPBEXresItemX 2 16 2 2" xfId="39054"/>
    <cellStyle name="SAPBEXresItemX 2 16 2 2 2" xfId="39055"/>
    <cellStyle name="SAPBEXresItemX 2 16 2 2 2 2" xfId="39056"/>
    <cellStyle name="SAPBEXresItemX 2 16 2 2 3" xfId="39057"/>
    <cellStyle name="SAPBEXresItemX 2 16 2 3" xfId="39058"/>
    <cellStyle name="SAPBEXresItemX 2 16 2 3 2" xfId="39059"/>
    <cellStyle name="SAPBEXresItemX 2 16 2 4" xfId="39060"/>
    <cellStyle name="SAPBEXresItemX 2 16 2 4 2" xfId="39061"/>
    <cellStyle name="SAPBEXresItemX 2 16 2 5" xfId="39062"/>
    <cellStyle name="SAPBEXresItemX 2 16 2 5 2" xfId="39063"/>
    <cellStyle name="SAPBEXresItemX 2 16 2 6" xfId="39064"/>
    <cellStyle name="SAPBEXresItemX 2 16 2 7" xfId="39065"/>
    <cellStyle name="SAPBEXresItemX 2 16 2 8" xfId="39066"/>
    <cellStyle name="SAPBEXresItemX 2 16 3" xfId="39067"/>
    <cellStyle name="SAPBEXresItemX 2 16 3 2" xfId="39068"/>
    <cellStyle name="SAPBEXresItemX 2 16 3 2 2" xfId="39069"/>
    <cellStyle name="SAPBEXresItemX 2 16 3 2 2 2" xfId="39070"/>
    <cellStyle name="SAPBEXresItemX 2 16 3 2 3" xfId="39071"/>
    <cellStyle name="SAPBEXresItemX 2 16 3 3" xfId="39072"/>
    <cellStyle name="SAPBEXresItemX 2 16 3 3 2" xfId="39073"/>
    <cellStyle name="SAPBEXresItemX 2 16 3 4" xfId="39074"/>
    <cellStyle name="SAPBEXresItemX 2 16 3 4 2" xfId="39075"/>
    <cellStyle name="SAPBEXresItemX 2 16 3 5" xfId="39076"/>
    <cellStyle name="SAPBEXresItemX 2 16 3 5 2" xfId="39077"/>
    <cellStyle name="SAPBEXresItemX 2 16 3 6" xfId="39078"/>
    <cellStyle name="SAPBEXresItemX 2 16 3 7" xfId="39079"/>
    <cellStyle name="SAPBEXresItemX 2 16 3 8" xfId="39080"/>
    <cellStyle name="SAPBEXresItemX 2 16 4" xfId="39081"/>
    <cellStyle name="SAPBEXresItemX 2 16 4 2" xfId="39082"/>
    <cellStyle name="SAPBEXresItemX 2 16 4 2 2" xfId="39083"/>
    <cellStyle name="SAPBEXresItemX 2 16 4 3" xfId="39084"/>
    <cellStyle name="SAPBEXresItemX 2 16 4 4" xfId="39085"/>
    <cellStyle name="SAPBEXresItemX 2 16 4 5" xfId="39086"/>
    <cellStyle name="SAPBEXresItemX 2 16 5" xfId="39087"/>
    <cellStyle name="SAPBEXresItemX 2 16 5 2" xfId="39088"/>
    <cellStyle name="SAPBEXresItemX 2 16 5 2 2" xfId="39089"/>
    <cellStyle name="SAPBEXresItemX 2 16 5 3" xfId="39090"/>
    <cellStyle name="SAPBEXresItemX 2 16 5 4" xfId="39091"/>
    <cellStyle name="SAPBEXresItemX 2 16 5 5" xfId="39092"/>
    <cellStyle name="SAPBEXresItemX 2 16 6" xfId="39093"/>
    <cellStyle name="SAPBEXresItemX 2 16 6 2" xfId="39094"/>
    <cellStyle name="SAPBEXresItemX 2 16 6 2 2" xfId="39095"/>
    <cellStyle name="SAPBEXresItemX 2 16 6 3" xfId="39096"/>
    <cellStyle name="SAPBEXresItemX 2 16 6 4" xfId="39097"/>
    <cellStyle name="SAPBEXresItemX 2 16 6 5" xfId="39098"/>
    <cellStyle name="SAPBEXresItemX 2 16 7" xfId="39099"/>
    <cellStyle name="SAPBEXresItemX 2 16 7 2" xfId="39100"/>
    <cellStyle name="SAPBEXresItemX 2 16 7 3" xfId="39101"/>
    <cellStyle name="SAPBEXresItemX 2 16 7 4" xfId="39102"/>
    <cellStyle name="SAPBEXresItemX 2 16 8" xfId="39103"/>
    <cellStyle name="SAPBEXresItemX 2 16 8 2" xfId="39104"/>
    <cellStyle name="SAPBEXresItemX 2 16 8 3" xfId="39105"/>
    <cellStyle name="SAPBEXresItemX 2 16 8 4" xfId="39106"/>
    <cellStyle name="SAPBEXresItemX 2 16 9" xfId="39107"/>
    <cellStyle name="SAPBEXresItemX 2 16 9 2" xfId="39108"/>
    <cellStyle name="SAPBEXresItemX 2 17" xfId="39109"/>
    <cellStyle name="SAPBEXresItemX 2 17 10" xfId="39110"/>
    <cellStyle name="SAPBEXresItemX 2 17 11" xfId="39111"/>
    <cellStyle name="SAPBEXresItemX 2 17 12" xfId="39112"/>
    <cellStyle name="SAPBEXresItemX 2 17 13" xfId="39113"/>
    <cellStyle name="SAPBEXresItemX 2 17 2" xfId="39114"/>
    <cellStyle name="SAPBEXresItemX 2 17 2 2" xfId="39115"/>
    <cellStyle name="SAPBEXresItemX 2 17 2 2 2" xfId="39116"/>
    <cellStyle name="SAPBEXresItemX 2 17 2 2 2 2" xfId="39117"/>
    <cellStyle name="SAPBEXresItemX 2 17 2 2 3" xfId="39118"/>
    <cellStyle name="SAPBEXresItemX 2 17 2 3" xfId="39119"/>
    <cellStyle name="SAPBEXresItemX 2 17 2 3 2" xfId="39120"/>
    <cellStyle name="SAPBEXresItemX 2 17 2 4" xfId="39121"/>
    <cellStyle name="SAPBEXresItemX 2 17 2 4 2" xfId="39122"/>
    <cellStyle name="SAPBEXresItemX 2 17 2 5" xfId="39123"/>
    <cellStyle name="SAPBEXresItemX 2 17 2 5 2" xfId="39124"/>
    <cellStyle name="SAPBEXresItemX 2 17 2 6" xfId="39125"/>
    <cellStyle name="SAPBEXresItemX 2 17 2 7" xfId="39126"/>
    <cellStyle name="SAPBEXresItemX 2 17 2 8" xfId="39127"/>
    <cellStyle name="SAPBEXresItemX 2 17 3" xfId="39128"/>
    <cellStyle name="SAPBEXresItemX 2 17 3 2" xfId="39129"/>
    <cellStyle name="SAPBEXresItemX 2 17 3 2 2" xfId="39130"/>
    <cellStyle name="SAPBEXresItemX 2 17 3 2 2 2" xfId="39131"/>
    <cellStyle name="SAPBEXresItemX 2 17 3 2 3" xfId="39132"/>
    <cellStyle name="SAPBEXresItemX 2 17 3 3" xfId="39133"/>
    <cellStyle name="SAPBEXresItemX 2 17 3 3 2" xfId="39134"/>
    <cellStyle name="SAPBEXresItemX 2 17 3 4" xfId="39135"/>
    <cellStyle name="SAPBEXresItemX 2 17 3 4 2" xfId="39136"/>
    <cellStyle name="SAPBEXresItemX 2 17 3 5" xfId="39137"/>
    <cellStyle name="SAPBEXresItemX 2 17 3 5 2" xfId="39138"/>
    <cellStyle name="SAPBEXresItemX 2 17 3 6" xfId="39139"/>
    <cellStyle name="SAPBEXresItemX 2 17 3 7" xfId="39140"/>
    <cellStyle name="SAPBEXresItemX 2 17 3 8" xfId="39141"/>
    <cellStyle name="SAPBEXresItemX 2 17 4" xfId="39142"/>
    <cellStyle name="SAPBEXresItemX 2 17 4 2" xfId="39143"/>
    <cellStyle name="SAPBEXresItemX 2 17 4 2 2" xfId="39144"/>
    <cellStyle name="SAPBEXresItemX 2 17 4 3" xfId="39145"/>
    <cellStyle name="SAPBEXresItemX 2 17 4 4" xfId="39146"/>
    <cellStyle name="SAPBEXresItemX 2 17 4 5" xfId="39147"/>
    <cellStyle name="SAPBEXresItemX 2 17 5" xfId="39148"/>
    <cellStyle name="SAPBEXresItemX 2 17 5 2" xfId="39149"/>
    <cellStyle name="SAPBEXresItemX 2 17 5 2 2" xfId="39150"/>
    <cellStyle name="SAPBEXresItemX 2 17 5 3" xfId="39151"/>
    <cellStyle name="SAPBEXresItemX 2 17 5 4" xfId="39152"/>
    <cellStyle name="SAPBEXresItemX 2 17 5 5" xfId="39153"/>
    <cellStyle name="SAPBEXresItemX 2 17 6" xfId="39154"/>
    <cellStyle name="SAPBEXresItemX 2 17 6 2" xfId="39155"/>
    <cellStyle name="SAPBEXresItemX 2 17 6 2 2" xfId="39156"/>
    <cellStyle name="SAPBEXresItemX 2 17 6 3" xfId="39157"/>
    <cellStyle name="SAPBEXresItemX 2 17 6 4" xfId="39158"/>
    <cellStyle name="SAPBEXresItemX 2 17 6 5" xfId="39159"/>
    <cellStyle name="SAPBEXresItemX 2 17 7" xfId="39160"/>
    <cellStyle name="SAPBEXresItemX 2 17 7 2" xfId="39161"/>
    <cellStyle name="SAPBEXresItemX 2 17 7 3" xfId="39162"/>
    <cellStyle name="SAPBEXresItemX 2 17 7 4" xfId="39163"/>
    <cellStyle name="SAPBEXresItemX 2 17 8" xfId="39164"/>
    <cellStyle name="SAPBEXresItemX 2 17 8 2" xfId="39165"/>
    <cellStyle name="SAPBEXresItemX 2 17 8 3" xfId="39166"/>
    <cellStyle name="SAPBEXresItemX 2 17 8 4" xfId="39167"/>
    <cellStyle name="SAPBEXresItemX 2 17 9" xfId="39168"/>
    <cellStyle name="SAPBEXresItemX 2 17 9 2" xfId="39169"/>
    <cellStyle name="SAPBEXresItemX 2 18" xfId="39170"/>
    <cellStyle name="SAPBEXresItemX 2 18 2" xfId="39171"/>
    <cellStyle name="SAPBEXresItemX 2 18 2 2" xfId="39172"/>
    <cellStyle name="SAPBEXresItemX 2 18 2 2 2" xfId="39173"/>
    <cellStyle name="SAPBEXresItemX 2 18 2 3" xfId="39174"/>
    <cellStyle name="SAPBEXresItemX 2 18 3" xfId="39175"/>
    <cellStyle name="SAPBEXresItemX 2 18 3 2" xfId="39176"/>
    <cellStyle name="SAPBEXresItemX 2 18 4" xfId="39177"/>
    <cellStyle name="SAPBEXresItemX 2 18 4 2" xfId="39178"/>
    <cellStyle name="SAPBEXresItemX 2 18 5" xfId="39179"/>
    <cellStyle name="SAPBEXresItemX 2 18 5 2" xfId="39180"/>
    <cellStyle name="SAPBEXresItemX 2 18 6" xfId="39181"/>
    <cellStyle name="SAPBEXresItemX 2 18 7" xfId="39182"/>
    <cellStyle name="SAPBEXresItemX 2 18 8" xfId="39183"/>
    <cellStyle name="SAPBEXresItemX 2 19" xfId="39184"/>
    <cellStyle name="SAPBEXresItemX 2 19 2" xfId="39185"/>
    <cellStyle name="SAPBEXresItemX 2 19 2 2" xfId="39186"/>
    <cellStyle name="SAPBEXresItemX 2 19 2 2 2" xfId="39187"/>
    <cellStyle name="SAPBEXresItemX 2 19 2 3" xfId="39188"/>
    <cellStyle name="SAPBEXresItemX 2 19 3" xfId="39189"/>
    <cellStyle name="SAPBEXresItemX 2 19 3 2" xfId="39190"/>
    <cellStyle name="SAPBEXresItemX 2 19 4" xfId="39191"/>
    <cellStyle name="SAPBEXresItemX 2 19 4 2" xfId="39192"/>
    <cellStyle name="SAPBEXresItemX 2 19 5" xfId="39193"/>
    <cellStyle name="SAPBEXresItemX 2 19 5 2" xfId="39194"/>
    <cellStyle name="SAPBEXresItemX 2 19 6" xfId="39195"/>
    <cellStyle name="SAPBEXresItemX 2 19 7" xfId="39196"/>
    <cellStyle name="SAPBEXresItemX 2 19 8" xfId="39197"/>
    <cellStyle name="SAPBEXresItemX 2 2" xfId="39198"/>
    <cellStyle name="SAPBEXresItemX 2 2 10" xfId="39199"/>
    <cellStyle name="SAPBEXresItemX 2 2 10 2" xfId="39200"/>
    <cellStyle name="SAPBEXresItemX 2 2 11" xfId="39201"/>
    <cellStyle name="SAPBEXresItemX 2 2 12" xfId="39202"/>
    <cellStyle name="SAPBEXresItemX 2 2 13" xfId="39203"/>
    <cellStyle name="SAPBEXresItemX 2 2 14" xfId="39204"/>
    <cellStyle name="SAPBEXresItemX 2 2 2" xfId="39205"/>
    <cellStyle name="SAPBEXresItemX 2 2 2 2" xfId="39206"/>
    <cellStyle name="SAPBEXresItemX 2 2 2 2 2" xfId="39207"/>
    <cellStyle name="SAPBEXresItemX 2 2 2 2 2 2" xfId="39208"/>
    <cellStyle name="SAPBEXresItemX 2 2 2 2 3" xfId="39209"/>
    <cellStyle name="SAPBEXresItemX 2 2 2 3" xfId="39210"/>
    <cellStyle name="SAPBEXresItemX 2 2 2 3 2" xfId="39211"/>
    <cellStyle name="SAPBEXresItemX 2 2 2 4" xfId="39212"/>
    <cellStyle name="SAPBEXresItemX 2 2 2 4 2" xfId="39213"/>
    <cellStyle name="SAPBEXresItemX 2 2 2 5" xfId="39214"/>
    <cellStyle name="SAPBEXresItemX 2 2 2 5 2" xfId="39215"/>
    <cellStyle name="SAPBEXresItemX 2 2 2 6" xfId="39216"/>
    <cellStyle name="SAPBEXresItemX 2 2 2 7" xfId="39217"/>
    <cellStyle name="SAPBEXresItemX 2 2 2 8" xfId="39218"/>
    <cellStyle name="SAPBEXresItemX 2 2 3" xfId="39219"/>
    <cellStyle name="SAPBEXresItemX 2 2 3 2" xfId="39220"/>
    <cellStyle name="SAPBEXresItemX 2 2 3 2 2" xfId="39221"/>
    <cellStyle name="SAPBEXresItemX 2 2 3 2 2 2" xfId="39222"/>
    <cellStyle name="SAPBEXresItemX 2 2 3 2 3" xfId="39223"/>
    <cellStyle name="SAPBEXresItemX 2 2 3 3" xfId="39224"/>
    <cellStyle name="SAPBEXresItemX 2 2 3 3 2" xfId="39225"/>
    <cellStyle name="SAPBEXresItemX 2 2 3 4" xfId="39226"/>
    <cellStyle name="SAPBEXresItemX 2 2 3 4 2" xfId="39227"/>
    <cellStyle name="SAPBEXresItemX 2 2 3 5" xfId="39228"/>
    <cellStyle name="SAPBEXresItemX 2 2 3 5 2" xfId="39229"/>
    <cellStyle name="SAPBEXresItemX 2 2 3 6" xfId="39230"/>
    <cellStyle name="SAPBEXresItemX 2 2 3 7" xfId="39231"/>
    <cellStyle name="SAPBEXresItemX 2 2 3 8" xfId="39232"/>
    <cellStyle name="SAPBEXresItemX 2 2 4" xfId="39233"/>
    <cellStyle name="SAPBEXresItemX 2 2 4 2" xfId="39234"/>
    <cellStyle name="SAPBEXresItemX 2 2 4 2 2" xfId="39235"/>
    <cellStyle name="SAPBEXresItemX 2 2 4 2 2 2" xfId="39236"/>
    <cellStyle name="SAPBEXresItemX 2 2 4 2 3" xfId="39237"/>
    <cellStyle name="SAPBEXresItemX 2 2 4 3" xfId="39238"/>
    <cellStyle name="SAPBEXresItemX 2 2 4 3 2" xfId="39239"/>
    <cellStyle name="SAPBEXresItemX 2 2 4 4" xfId="39240"/>
    <cellStyle name="SAPBEXresItemX 2 2 4 4 2" xfId="39241"/>
    <cellStyle name="SAPBEXresItemX 2 2 4 5" xfId="39242"/>
    <cellStyle name="SAPBEXresItemX 2 2 4 5 2" xfId="39243"/>
    <cellStyle name="SAPBEXresItemX 2 2 4 6" xfId="39244"/>
    <cellStyle name="SAPBEXresItemX 2 2 4 7" xfId="39245"/>
    <cellStyle name="SAPBEXresItemX 2 2 4 8" xfId="39246"/>
    <cellStyle name="SAPBEXresItemX 2 2 5" xfId="39247"/>
    <cellStyle name="SAPBEXresItemX 2 2 5 2" xfId="39248"/>
    <cellStyle name="SAPBEXresItemX 2 2 5 2 2" xfId="39249"/>
    <cellStyle name="SAPBEXresItemX 2 2 5 3" xfId="39250"/>
    <cellStyle name="SAPBEXresItemX 2 2 5 4" xfId="39251"/>
    <cellStyle name="SAPBEXresItemX 2 2 5 5" xfId="39252"/>
    <cellStyle name="SAPBEXresItemX 2 2 6" xfId="39253"/>
    <cellStyle name="SAPBEXresItemX 2 2 6 2" xfId="39254"/>
    <cellStyle name="SAPBEXresItemX 2 2 6 2 2" xfId="39255"/>
    <cellStyle name="SAPBEXresItemX 2 2 6 3" xfId="39256"/>
    <cellStyle name="SAPBEXresItemX 2 2 6 4" xfId="39257"/>
    <cellStyle name="SAPBEXresItemX 2 2 6 5" xfId="39258"/>
    <cellStyle name="SAPBEXresItemX 2 2 7" xfId="39259"/>
    <cellStyle name="SAPBEXresItemX 2 2 7 2" xfId="39260"/>
    <cellStyle name="SAPBEXresItemX 2 2 7 2 2" xfId="39261"/>
    <cellStyle name="SAPBEXresItemX 2 2 7 3" xfId="39262"/>
    <cellStyle name="SAPBEXresItemX 2 2 7 4" xfId="39263"/>
    <cellStyle name="SAPBEXresItemX 2 2 7 5" xfId="39264"/>
    <cellStyle name="SAPBEXresItemX 2 2 8" xfId="39265"/>
    <cellStyle name="SAPBEXresItemX 2 2 8 2" xfId="39266"/>
    <cellStyle name="SAPBEXresItemX 2 2 8 3" xfId="39267"/>
    <cellStyle name="SAPBEXresItemX 2 2 8 4" xfId="39268"/>
    <cellStyle name="SAPBEXresItemX 2 2 9" xfId="39269"/>
    <cellStyle name="SAPBEXresItemX 2 2 9 2" xfId="39270"/>
    <cellStyle name="SAPBEXresItemX 2 20" xfId="39271"/>
    <cellStyle name="SAPBEXresItemX 2 20 2" xfId="39272"/>
    <cellStyle name="SAPBEXresItemX 2 20 2 2" xfId="39273"/>
    <cellStyle name="SAPBEXresItemX 2 20 2 2 2" xfId="39274"/>
    <cellStyle name="SAPBEXresItemX 2 20 2 3" xfId="39275"/>
    <cellStyle name="SAPBEXresItemX 2 20 3" xfId="39276"/>
    <cellStyle name="SAPBEXresItemX 2 20 3 2" xfId="39277"/>
    <cellStyle name="SAPBEXresItemX 2 20 4" xfId="39278"/>
    <cellStyle name="SAPBEXresItemX 2 20 4 2" xfId="39279"/>
    <cellStyle name="SAPBEXresItemX 2 20 5" xfId="39280"/>
    <cellStyle name="SAPBEXresItemX 2 20 5 2" xfId="39281"/>
    <cellStyle name="SAPBEXresItemX 2 20 6" xfId="39282"/>
    <cellStyle name="SAPBEXresItemX 2 20 7" xfId="39283"/>
    <cellStyle name="SAPBEXresItemX 2 21" xfId="39284"/>
    <cellStyle name="SAPBEXresItemX 2 21 2" xfId="39285"/>
    <cellStyle name="SAPBEXresItemX 2 21 2 2" xfId="39286"/>
    <cellStyle name="SAPBEXresItemX 2 21 3" xfId="39287"/>
    <cellStyle name="SAPBEXresItemX 2 21 4" xfId="39288"/>
    <cellStyle name="SAPBEXresItemX 2 22" xfId="39289"/>
    <cellStyle name="SAPBEXresItemX 2 22 2" xfId="39290"/>
    <cellStyle name="SAPBEXresItemX 2 22 2 2" xfId="39291"/>
    <cellStyle name="SAPBEXresItemX 2 22 3" xfId="39292"/>
    <cellStyle name="SAPBEXresItemX 2 22 4" xfId="39293"/>
    <cellStyle name="SAPBEXresItemX 2 22 5" xfId="39294"/>
    <cellStyle name="SAPBEXresItemX 2 23" xfId="39295"/>
    <cellStyle name="SAPBEXresItemX 2 23 2" xfId="39296"/>
    <cellStyle name="SAPBEXresItemX 2 23 2 2" xfId="39297"/>
    <cellStyle name="SAPBEXresItemX 2 23 3" xfId="39298"/>
    <cellStyle name="SAPBEXresItemX 2 23 4" xfId="39299"/>
    <cellStyle name="SAPBEXresItemX 2 23 5" xfId="39300"/>
    <cellStyle name="SAPBEXresItemX 2 24" xfId="39301"/>
    <cellStyle name="SAPBEXresItemX 2 24 2" xfId="39302"/>
    <cellStyle name="SAPBEXresItemX 2 24 3" xfId="39303"/>
    <cellStyle name="SAPBEXresItemX 2 24 4" xfId="39304"/>
    <cellStyle name="SAPBEXresItemX 2 25" xfId="39305"/>
    <cellStyle name="SAPBEXresItemX 2 25 2" xfId="39306"/>
    <cellStyle name="SAPBEXresItemX 2 26" xfId="39307"/>
    <cellStyle name="SAPBEXresItemX 2 26 2" xfId="39308"/>
    <cellStyle name="SAPBEXresItemX 2 27" xfId="39309"/>
    <cellStyle name="SAPBEXresItemX 2 28" xfId="39310"/>
    <cellStyle name="SAPBEXresItemX 2 29" xfId="39311"/>
    <cellStyle name="SAPBEXresItemX 2 3" xfId="39312"/>
    <cellStyle name="SAPBEXresItemX 2 3 10" xfId="39313"/>
    <cellStyle name="SAPBEXresItemX 2 3 11" xfId="39314"/>
    <cellStyle name="SAPBEXresItemX 2 3 12" xfId="39315"/>
    <cellStyle name="SAPBEXresItemX 2 3 13" xfId="39316"/>
    <cellStyle name="SAPBEXresItemX 2 3 2" xfId="39317"/>
    <cellStyle name="SAPBEXresItemX 2 3 2 2" xfId="39318"/>
    <cellStyle name="SAPBEXresItemX 2 3 2 2 2" xfId="39319"/>
    <cellStyle name="SAPBEXresItemX 2 3 2 2 2 2" xfId="39320"/>
    <cellStyle name="SAPBEXresItemX 2 3 2 2 3" xfId="39321"/>
    <cellStyle name="SAPBEXresItemX 2 3 2 3" xfId="39322"/>
    <cellStyle name="SAPBEXresItemX 2 3 2 3 2" xfId="39323"/>
    <cellStyle name="SAPBEXresItemX 2 3 2 4" xfId="39324"/>
    <cellStyle name="SAPBEXresItemX 2 3 2 4 2" xfId="39325"/>
    <cellStyle name="SAPBEXresItemX 2 3 2 5" xfId="39326"/>
    <cellStyle name="SAPBEXresItemX 2 3 2 5 2" xfId="39327"/>
    <cellStyle name="SAPBEXresItemX 2 3 2 6" xfId="39328"/>
    <cellStyle name="SAPBEXresItemX 2 3 2 7" xfId="39329"/>
    <cellStyle name="SAPBEXresItemX 2 3 2 8" xfId="39330"/>
    <cellStyle name="SAPBEXresItemX 2 3 3" xfId="39331"/>
    <cellStyle name="SAPBEXresItemX 2 3 3 2" xfId="39332"/>
    <cellStyle name="SAPBEXresItemX 2 3 3 2 2" xfId="39333"/>
    <cellStyle name="SAPBEXresItemX 2 3 3 2 2 2" xfId="39334"/>
    <cellStyle name="SAPBEXresItemX 2 3 3 2 3" xfId="39335"/>
    <cellStyle name="SAPBEXresItemX 2 3 3 3" xfId="39336"/>
    <cellStyle name="SAPBEXresItemX 2 3 3 3 2" xfId="39337"/>
    <cellStyle name="SAPBEXresItemX 2 3 3 4" xfId="39338"/>
    <cellStyle name="SAPBEXresItemX 2 3 3 4 2" xfId="39339"/>
    <cellStyle name="SAPBEXresItemX 2 3 3 5" xfId="39340"/>
    <cellStyle name="SAPBEXresItemX 2 3 3 5 2" xfId="39341"/>
    <cellStyle name="SAPBEXresItemX 2 3 3 6" xfId="39342"/>
    <cellStyle name="SAPBEXresItemX 2 3 3 7" xfId="39343"/>
    <cellStyle name="SAPBEXresItemX 2 3 3 8" xfId="39344"/>
    <cellStyle name="SAPBEXresItemX 2 3 4" xfId="39345"/>
    <cellStyle name="SAPBEXresItemX 2 3 4 2" xfId="39346"/>
    <cellStyle name="SAPBEXresItemX 2 3 4 2 2" xfId="39347"/>
    <cellStyle name="SAPBEXresItemX 2 3 4 3" xfId="39348"/>
    <cellStyle name="SAPBEXresItemX 2 3 4 4" xfId="39349"/>
    <cellStyle name="SAPBEXresItemX 2 3 4 5" xfId="39350"/>
    <cellStyle name="SAPBEXresItemX 2 3 5" xfId="39351"/>
    <cellStyle name="SAPBEXresItemX 2 3 5 2" xfId="39352"/>
    <cellStyle name="SAPBEXresItemX 2 3 5 2 2" xfId="39353"/>
    <cellStyle name="SAPBEXresItemX 2 3 5 3" xfId="39354"/>
    <cellStyle name="SAPBEXresItemX 2 3 5 4" xfId="39355"/>
    <cellStyle name="SAPBEXresItemX 2 3 5 5" xfId="39356"/>
    <cellStyle name="SAPBEXresItemX 2 3 6" xfId="39357"/>
    <cellStyle name="SAPBEXresItemX 2 3 6 2" xfId="39358"/>
    <cellStyle name="SAPBEXresItemX 2 3 6 2 2" xfId="39359"/>
    <cellStyle name="SAPBEXresItemX 2 3 6 3" xfId="39360"/>
    <cellStyle name="SAPBEXresItemX 2 3 6 4" xfId="39361"/>
    <cellStyle name="SAPBEXresItemX 2 3 6 5" xfId="39362"/>
    <cellStyle name="SAPBEXresItemX 2 3 7" xfId="39363"/>
    <cellStyle name="SAPBEXresItemX 2 3 7 2" xfId="39364"/>
    <cellStyle name="SAPBEXresItemX 2 3 7 3" xfId="39365"/>
    <cellStyle name="SAPBEXresItemX 2 3 7 4" xfId="39366"/>
    <cellStyle name="SAPBEXresItemX 2 3 8" xfId="39367"/>
    <cellStyle name="SAPBEXresItemX 2 3 8 2" xfId="39368"/>
    <cellStyle name="SAPBEXresItemX 2 3 8 3" xfId="39369"/>
    <cellStyle name="SAPBEXresItemX 2 3 8 4" xfId="39370"/>
    <cellStyle name="SAPBEXresItemX 2 3 9" xfId="39371"/>
    <cellStyle name="SAPBEXresItemX 2 3 9 2" xfId="39372"/>
    <cellStyle name="SAPBEXresItemX 2 4" xfId="39373"/>
    <cellStyle name="SAPBEXresItemX 2 4 10" xfId="39374"/>
    <cellStyle name="SAPBEXresItemX 2 4 11" xfId="39375"/>
    <cellStyle name="SAPBEXresItemX 2 4 12" xfId="39376"/>
    <cellStyle name="SAPBEXresItemX 2 4 13" xfId="39377"/>
    <cellStyle name="SAPBEXresItemX 2 4 2" xfId="39378"/>
    <cellStyle name="SAPBEXresItemX 2 4 2 2" xfId="39379"/>
    <cellStyle name="SAPBEXresItemX 2 4 2 2 2" xfId="39380"/>
    <cellStyle name="SAPBEXresItemX 2 4 2 2 2 2" xfId="39381"/>
    <cellStyle name="SAPBEXresItemX 2 4 2 2 3" xfId="39382"/>
    <cellStyle name="SAPBEXresItemX 2 4 2 3" xfId="39383"/>
    <cellStyle name="SAPBEXresItemX 2 4 2 3 2" xfId="39384"/>
    <cellStyle name="SAPBEXresItemX 2 4 2 4" xfId="39385"/>
    <cellStyle name="SAPBEXresItemX 2 4 2 4 2" xfId="39386"/>
    <cellStyle name="SAPBEXresItemX 2 4 2 5" xfId="39387"/>
    <cellStyle name="SAPBEXresItemX 2 4 2 5 2" xfId="39388"/>
    <cellStyle name="SAPBEXresItemX 2 4 2 6" xfId="39389"/>
    <cellStyle name="SAPBEXresItemX 2 4 2 7" xfId="39390"/>
    <cellStyle name="SAPBEXresItemX 2 4 2 8" xfId="39391"/>
    <cellStyle name="SAPBEXresItemX 2 4 3" xfId="39392"/>
    <cellStyle name="SAPBEXresItemX 2 4 3 2" xfId="39393"/>
    <cellStyle name="SAPBEXresItemX 2 4 3 2 2" xfId="39394"/>
    <cellStyle name="SAPBEXresItemX 2 4 3 2 2 2" xfId="39395"/>
    <cellStyle name="SAPBEXresItemX 2 4 3 2 3" xfId="39396"/>
    <cellStyle name="SAPBEXresItemX 2 4 3 3" xfId="39397"/>
    <cellStyle name="SAPBEXresItemX 2 4 3 3 2" xfId="39398"/>
    <cellStyle name="SAPBEXresItemX 2 4 3 4" xfId="39399"/>
    <cellStyle name="SAPBEXresItemX 2 4 3 4 2" xfId="39400"/>
    <cellStyle name="SAPBEXresItemX 2 4 3 5" xfId="39401"/>
    <cellStyle name="SAPBEXresItemX 2 4 3 5 2" xfId="39402"/>
    <cellStyle name="SAPBEXresItemX 2 4 3 6" xfId="39403"/>
    <cellStyle name="SAPBEXresItemX 2 4 3 7" xfId="39404"/>
    <cellStyle name="SAPBEXresItemX 2 4 3 8" xfId="39405"/>
    <cellStyle name="SAPBEXresItemX 2 4 4" xfId="39406"/>
    <cellStyle name="SAPBEXresItemX 2 4 4 2" xfId="39407"/>
    <cellStyle name="SAPBEXresItemX 2 4 4 2 2" xfId="39408"/>
    <cellStyle name="SAPBEXresItemX 2 4 4 3" xfId="39409"/>
    <cellStyle name="SAPBEXresItemX 2 4 4 4" xfId="39410"/>
    <cellStyle name="SAPBEXresItemX 2 4 4 5" xfId="39411"/>
    <cellStyle name="SAPBEXresItemX 2 4 5" xfId="39412"/>
    <cellStyle name="SAPBEXresItemX 2 4 5 2" xfId="39413"/>
    <cellStyle name="SAPBEXresItemX 2 4 5 2 2" xfId="39414"/>
    <cellStyle name="SAPBEXresItemX 2 4 5 3" xfId="39415"/>
    <cellStyle name="SAPBEXresItemX 2 4 5 4" xfId="39416"/>
    <cellStyle name="SAPBEXresItemX 2 4 5 5" xfId="39417"/>
    <cellStyle name="SAPBEXresItemX 2 4 6" xfId="39418"/>
    <cellStyle name="SAPBEXresItemX 2 4 6 2" xfId="39419"/>
    <cellStyle name="SAPBEXresItemX 2 4 6 2 2" xfId="39420"/>
    <cellStyle name="SAPBEXresItemX 2 4 6 3" xfId="39421"/>
    <cellStyle name="SAPBEXresItemX 2 4 6 4" xfId="39422"/>
    <cellStyle name="SAPBEXresItemX 2 4 6 5" xfId="39423"/>
    <cellStyle name="SAPBEXresItemX 2 4 7" xfId="39424"/>
    <cellStyle name="SAPBEXresItemX 2 4 7 2" xfId="39425"/>
    <cellStyle name="SAPBEXresItemX 2 4 7 3" xfId="39426"/>
    <cellStyle name="SAPBEXresItemX 2 4 7 4" xfId="39427"/>
    <cellStyle name="SAPBEXresItemX 2 4 8" xfId="39428"/>
    <cellStyle name="SAPBEXresItemX 2 4 8 2" xfId="39429"/>
    <cellStyle name="SAPBEXresItemX 2 4 8 3" xfId="39430"/>
    <cellStyle name="SAPBEXresItemX 2 4 8 4" xfId="39431"/>
    <cellStyle name="SAPBEXresItemX 2 4 9" xfId="39432"/>
    <cellStyle name="SAPBEXresItemX 2 4 9 2" xfId="39433"/>
    <cellStyle name="SAPBEXresItemX 2 5" xfId="39434"/>
    <cellStyle name="SAPBEXresItemX 2 5 10" xfId="39435"/>
    <cellStyle name="SAPBEXresItemX 2 5 11" xfId="39436"/>
    <cellStyle name="SAPBEXresItemX 2 5 12" xfId="39437"/>
    <cellStyle name="SAPBEXresItemX 2 5 13" xfId="39438"/>
    <cellStyle name="SAPBEXresItemX 2 5 2" xfId="39439"/>
    <cellStyle name="SAPBEXresItemX 2 5 2 2" xfId="39440"/>
    <cellStyle name="SAPBEXresItemX 2 5 2 2 2" xfId="39441"/>
    <cellStyle name="SAPBEXresItemX 2 5 2 2 2 2" xfId="39442"/>
    <cellStyle name="SAPBEXresItemX 2 5 2 2 3" xfId="39443"/>
    <cellStyle name="SAPBEXresItemX 2 5 2 3" xfId="39444"/>
    <cellStyle name="SAPBEXresItemX 2 5 2 3 2" xfId="39445"/>
    <cellStyle name="SAPBEXresItemX 2 5 2 4" xfId="39446"/>
    <cellStyle name="SAPBEXresItemX 2 5 2 4 2" xfId="39447"/>
    <cellStyle name="SAPBEXresItemX 2 5 2 5" xfId="39448"/>
    <cellStyle name="SAPBEXresItemX 2 5 2 5 2" xfId="39449"/>
    <cellStyle name="SAPBEXresItemX 2 5 2 6" xfId="39450"/>
    <cellStyle name="SAPBEXresItemX 2 5 2 7" xfId="39451"/>
    <cellStyle name="SAPBEXresItemX 2 5 2 8" xfId="39452"/>
    <cellStyle name="SAPBEXresItemX 2 5 3" xfId="39453"/>
    <cellStyle name="SAPBEXresItemX 2 5 3 2" xfId="39454"/>
    <cellStyle name="SAPBEXresItemX 2 5 3 2 2" xfId="39455"/>
    <cellStyle name="SAPBEXresItemX 2 5 3 2 2 2" xfId="39456"/>
    <cellStyle name="SAPBEXresItemX 2 5 3 2 3" xfId="39457"/>
    <cellStyle name="SAPBEXresItemX 2 5 3 3" xfId="39458"/>
    <cellStyle name="SAPBEXresItemX 2 5 3 3 2" xfId="39459"/>
    <cellStyle name="SAPBEXresItemX 2 5 3 4" xfId="39460"/>
    <cellStyle name="SAPBEXresItemX 2 5 3 4 2" xfId="39461"/>
    <cellStyle name="SAPBEXresItemX 2 5 3 5" xfId="39462"/>
    <cellStyle name="SAPBEXresItemX 2 5 3 5 2" xfId="39463"/>
    <cellStyle name="SAPBEXresItemX 2 5 3 6" xfId="39464"/>
    <cellStyle name="SAPBEXresItemX 2 5 3 7" xfId="39465"/>
    <cellStyle name="SAPBEXresItemX 2 5 3 8" xfId="39466"/>
    <cellStyle name="SAPBEXresItemX 2 5 4" xfId="39467"/>
    <cellStyle name="SAPBEXresItemX 2 5 4 2" xfId="39468"/>
    <cellStyle name="SAPBEXresItemX 2 5 4 2 2" xfId="39469"/>
    <cellStyle name="SAPBEXresItemX 2 5 4 3" xfId="39470"/>
    <cellStyle name="SAPBEXresItemX 2 5 4 4" xfId="39471"/>
    <cellStyle name="SAPBEXresItemX 2 5 4 5" xfId="39472"/>
    <cellStyle name="SAPBEXresItemX 2 5 5" xfId="39473"/>
    <cellStyle name="SAPBEXresItemX 2 5 5 2" xfId="39474"/>
    <cellStyle name="SAPBEXresItemX 2 5 5 2 2" xfId="39475"/>
    <cellStyle name="SAPBEXresItemX 2 5 5 3" xfId="39476"/>
    <cellStyle name="SAPBEXresItemX 2 5 5 4" xfId="39477"/>
    <cellStyle name="SAPBEXresItemX 2 5 5 5" xfId="39478"/>
    <cellStyle name="SAPBEXresItemX 2 5 6" xfId="39479"/>
    <cellStyle name="SAPBEXresItemX 2 5 6 2" xfId="39480"/>
    <cellStyle name="SAPBEXresItemX 2 5 6 2 2" xfId="39481"/>
    <cellStyle name="SAPBEXresItemX 2 5 6 3" xfId="39482"/>
    <cellStyle name="SAPBEXresItemX 2 5 6 4" xfId="39483"/>
    <cellStyle name="SAPBEXresItemX 2 5 6 5" xfId="39484"/>
    <cellStyle name="SAPBEXresItemX 2 5 7" xfId="39485"/>
    <cellStyle name="SAPBEXresItemX 2 5 7 2" xfId="39486"/>
    <cellStyle name="SAPBEXresItemX 2 5 7 3" xfId="39487"/>
    <cellStyle name="SAPBEXresItemX 2 5 7 4" xfId="39488"/>
    <cellStyle name="SAPBEXresItemX 2 5 8" xfId="39489"/>
    <cellStyle name="SAPBEXresItemX 2 5 8 2" xfId="39490"/>
    <cellStyle name="SAPBEXresItemX 2 5 8 3" xfId="39491"/>
    <cellStyle name="SAPBEXresItemX 2 5 8 4" xfId="39492"/>
    <cellStyle name="SAPBEXresItemX 2 5 9" xfId="39493"/>
    <cellStyle name="SAPBEXresItemX 2 5 9 2" xfId="39494"/>
    <cellStyle name="SAPBEXresItemX 2 6" xfId="39495"/>
    <cellStyle name="SAPBEXresItemX 2 6 10" xfId="39496"/>
    <cellStyle name="SAPBEXresItemX 2 6 11" xfId="39497"/>
    <cellStyle name="SAPBEXresItemX 2 6 12" xfId="39498"/>
    <cellStyle name="SAPBEXresItemX 2 6 13" xfId="39499"/>
    <cellStyle name="SAPBEXresItemX 2 6 2" xfId="39500"/>
    <cellStyle name="SAPBEXresItemX 2 6 2 2" xfId="39501"/>
    <cellStyle name="SAPBEXresItemX 2 6 2 2 2" xfId="39502"/>
    <cellStyle name="SAPBEXresItemX 2 6 2 2 2 2" xfId="39503"/>
    <cellStyle name="SAPBEXresItemX 2 6 2 2 3" xfId="39504"/>
    <cellStyle name="SAPBEXresItemX 2 6 2 3" xfId="39505"/>
    <cellStyle name="SAPBEXresItemX 2 6 2 3 2" xfId="39506"/>
    <cellStyle name="SAPBEXresItemX 2 6 2 4" xfId="39507"/>
    <cellStyle name="SAPBEXresItemX 2 6 2 4 2" xfId="39508"/>
    <cellStyle name="SAPBEXresItemX 2 6 2 5" xfId="39509"/>
    <cellStyle name="SAPBEXresItemX 2 6 2 5 2" xfId="39510"/>
    <cellStyle name="SAPBEXresItemX 2 6 2 6" xfId="39511"/>
    <cellStyle name="SAPBEXresItemX 2 6 2 7" xfId="39512"/>
    <cellStyle name="SAPBEXresItemX 2 6 2 8" xfId="39513"/>
    <cellStyle name="SAPBEXresItemX 2 6 3" xfId="39514"/>
    <cellStyle name="SAPBEXresItemX 2 6 3 2" xfId="39515"/>
    <cellStyle name="SAPBEXresItemX 2 6 3 2 2" xfId="39516"/>
    <cellStyle name="SAPBEXresItemX 2 6 3 2 2 2" xfId="39517"/>
    <cellStyle name="SAPBEXresItemX 2 6 3 2 3" xfId="39518"/>
    <cellStyle name="SAPBEXresItemX 2 6 3 3" xfId="39519"/>
    <cellStyle name="SAPBEXresItemX 2 6 3 3 2" xfId="39520"/>
    <cellStyle name="SAPBEXresItemX 2 6 3 4" xfId="39521"/>
    <cellStyle name="SAPBEXresItemX 2 6 3 4 2" xfId="39522"/>
    <cellStyle name="SAPBEXresItemX 2 6 3 5" xfId="39523"/>
    <cellStyle name="SAPBEXresItemX 2 6 3 5 2" xfId="39524"/>
    <cellStyle name="SAPBEXresItemX 2 6 3 6" xfId="39525"/>
    <cellStyle name="SAPBEXresItemX 2 6 3 7" xfId="39526"/>
    <cellStyle name="SAPBEXresItemX 2 6 3 8" xfId="39527"/>
    <cellStyle name="SAPBEXresItemX 2 6 4" xfId="39528"/>
    <cellStyle name="SAPBEXresItemX 2 6 4 2" xfId="39529"/>
    <cellStyle name="SAPBEXresItemX 2 6 4 2 2" xfId="39530"/>
    <cellStyle name="SAPBEXresItemX 2 6 4 3" xfId="39531"/>
    <cellStyle name="SAPBEXresItemX 2 6 4 4" xfId="39532"/>
    <cellStyle name="SAPBEXresItemX 2 6 4 5" xfId="39533"/>
    <cellStyle name="SAPBEXresItemX 2 6 5" xfId="39534"/>
    <cellStyle name="SAPBEXresItemX 2 6 5 2" xfId="39535"/>
    <cellStyle name="SAPBEXresItemX 2 6 5 2 2" xfId="39536"/>
    <cellStyle name="SAPBEXresItemX 2 6 5 3" xfId="39537"/>
    <cellStyle name="SAPBEXresItemX 2 6 5 4" xfId="39538"/>
    <cellStyle name="SAPBEXresItemX 2 6 5 5" xfId="39539"/>
    <cellStyle name="SAPBEXresItemX 2 6 6" xfId="39540"/>
    <cellStyle name="SAPBEXresItemX 2 6 6 2" xfId="39541"/>
    <cellStyle name="SAPBEXresItemX 2 6 6 2 2" xfId="39542"/>
    <cellStyle name="SAPBEXresItemX 2 6 6 3" xfId="39543"/>
    <cellStyle name="SAPBEXresItemX 2 6 6 4" xfId="39544"/>
    <cellStyle name="SAPBEXresItemX 2 6 6 5" xfId="39545"/>
    <cellStyle name="SAPBEXresItemX 2 6 7" xfId="39546"/>
    <cellStyle name="SAPBEXresItemX 2 6 7 2" xfId="39547"/>
    <cellStyle name="SAPBEXresItemX 2 6 7 3" xfId="39548"/>
    <cellStyle name="SAPBEXresItemX 2 6 7 4" xfId="39549"/>
    <cellStyle name="SAPBEXresItemX 2 6 8" xfId="39550"/>
    <cellStyle name="SAPBEXresItemX 2 6 8 2" xfId="39551"/>
    <cellStyle name="SAPBEXresItemX 2 6 8 3" xfId="39552"/>
    <cellStyle name="SAPBEXresItemX 2 6 8 4" xfId="39553"/>
    <cellStyle name="SAPBEXresItemX 2 6 9" xfId="39554"/>
    <cellStyle name="SAPBEXresItemX 2 6 9 2" xfId="39555"/>
    <cellStyle name="SAPBEXresItemX 2 7" xfId="39556"/>
    <cellStyle name="SAPBEXresItemX 2 7 10" xfId="39557"/>
    <cellStyle name="SAPBEXresItemX 2 7 11" xfId="39558"/>
    <cellStyle name="SAPBEXresItemX 2 7 12" xfId="39559"/>
    <cellStyle name="SAPBEXresItemX 2 7 13" xfId="39560"/>
    <cellStyle name="SAPBEXresItemX 2 7 2" xfId="39561"/>
    <cellStyle name="SAPBEXresItemX 2 7 2 2" xfId="39562"/>
    <cellStyle name="SAPBEXresItemX 2 7 2 2 2" xfId="39563"/>
    <cellStyle name="SAPBEXresItemX 2 7 2 2 2 2" xfId="39564"/>
    <cellStyle name="SAPBEXresItemX 2 7 2 2 3" xfId="39565"/>
    <cellStyle name="SAPBEXresItemX 2 7 2 3" xfId="39566"/>
    <cellStyle name="SAPBEXresItemX 2 7 2 3 2" xfId="39567"/>
    <cellStyle name="SAPBEXresItemX 2 7 2 4" xfId="39568"/>
    <cellStyle name="SAPBEXresItemX 2 7 2 4 2" xfId="39569"/>
    <cellStyle name="SAPBEXresItemX 2 7 2 5" xfId="39570"/>
    <cellStyle name="SAPBEXresItemX 2 7 2 5 2" xfId="39571"/>
    <cellStyle name="SAPBEXresItemX 2 7 2 6" xfId="39572"/>
    <cellStyle name="SAPBEXresItemX 2 7 2 7" xfId="39573"/>
    <cellStyle name="SAPBEXresItemX 2 7 2 8" xfId="39574"/>
    <cellStyle name="SAPBEXresItemX 2 7 3" xfId="39575"/>
    <cellStyle name="SAPBEXresItemX 2 7 3 2" xfId="39576"/>
    <cellStyle name="SAPBEXresItemX 2 7 3 2 2" xfId="39577"/>
    <cellStyle name="SAPBEXresItemX 2 7 3 2 2 2" xfId="39578"/>
    <cellStyle name="SAPBEXresItemX 2 7 3 2 3" xfId="39579"/>
    <cellStyle name="SAPBEXresItemX 2 7 3 3" xfId="39580"/>
    <cellStyle name="SAPBEXresItemX 2 7 3 3 2" xfId="39581"/>
    <cellStyle name="SAPBEXresItemX 2 7 3 4" xfId="39582"/>
    <cellStyle name="SAPBEXresItemX 2 7 3 4 2" xfId="39583"/>
    <cellStyle name="SAPBEXresItemX 2 7 3 5" xfId="39584"/>
    <cellStyle name="SAPBEXresItemX 2 7 3 5 2" xfId="39585"/>
    <cellStyle name="SAPBEXresItemX 2 7 3 6" xfId="39586"/>
    <cellStyle name="SAPBEXresItemX 2 7 3 7" xfId="39587"/>
    <cellStyle name="SAPBEXresItemX 2 7 3 8" xfId="39588"/>
    <cellStyle name="SAPBEXresItemX 2 7 4" xfId="39589"/>
    <cellStyle name="SAPBEXresItemX 2 7 4 2" xfId="39590"/>
    <cellStyle name="SAPBEXresItemX 2 7 4 2 2" xfId="39591"/>
    <cellStyle name="SAPBEXresItemX 2 7 4 3" xfId="39592"/>
    <cellStyle name="SAPBEXresItemX 2 7 4 4" xfId="39593"/>
    <cellStyle name="SAPBEXresItemX 2 7 4 5" xfId="39594"/>
    <cellStyle name="SAPBEXresItemX 2 7 5" xfId="39595"/>
    <cellStyle name="SAPBEXresItemX 2 7 5 2" xfId="39596"/>
    <cellStyle name="SAPBEXresItemX 2 7 5 2 2" xfId="39597"/>
    <cellStyle name="SAPBEXresItemX 2 7 5 3" xfId="39598"/>
    <cellStyle name="SAPBEXresItemX 2 7 5 4" xfId="39599"/>
    <cellStyle name="SAPBEXresItemX 2 7 5 5" xfId="39600"/>
    <cellStyle name="SAPBEXresItemX 2 7 6" xfId="39601"/>
    <cellStyle name="SAPBEXresItemX 2 7 6 2" xfId="39602"/>
    <cellStyle name="SAPBEXresItemX 2 7 6 2 2" xfId="39603"/>
    <cellStyle name="SAPBEXresItemX 2 7 6 3" xfId="39604"/>
    <cellStyle name="SAPBEXresItemX 2 7 6 4" xfId="39605"/>
    <cellStyle name="SAPBEXresItemX 2 7 6 5" xfId="39606"/>
    <cellStyle name="SAPBEXresItemX 2 7 7" xfId="39607"/>
    <cellStyle name="SAPBEXresItemX 2 7 7 2" xfId="39608"/>
    <cellStyle name="SAPBEXresItemX 2 7 7 3" xfId="39609"/>
    <cellStyle name="SAPBEXresItemX 2 7 7 4" xfId="39610"/>
    <cellStyle name="SAPBEXresItemX 2 7 8" xfId="39611"/>
    <cellStyle name="SAPBEXresItemX 2 7 8 2" xfId="39612"/>
    <cellStyle name="SAPBEXresItemX 2 7 8 3" xfId="39613"/>
    <cellStyle name="SAPBEXresItemX 2 7 8 4" xfId="39614"/>
    <cellStyle name="SAPBEXresItemX 2 7 9" xfId="39615"/>
    <cellStyle name="SAPBEXresItemX 2 7 9 2" xfId="39616"/>
    <cellStyle name="SAPBEXresItemX 2 8" xfId="39617"/>
    <cellStyle name="SAPBEXresItemX 2 8 10" xfId="39618"/>
    <cellStyle name="SAPBEXresItemX 2 8 11" xfId="39619"/>
    <cellStyle name="SAPBEXresItemX 2 8 12" xfId="39620"/>
    <cellStyle name="SAPBEXresItemX 2 8 13" xfId="39621"/>
    <cellStyle name="SAPBEXresItemX 2 8 2" xfId="39622"/>
    <cellStyle name="SAPBEXresItemX 2 8 2 2" xfId="39623"/>
    <cellStyle name="SAPBEXresItemX 2 8 2 2 2" xfId="39624"/>
    <cellStyle name="SAPBEXresItemX 2 8 2 2 2 2" xfId="39625"/>
    <cellStyle name="SAPBEXresItemX 2 8 2 2 3" xfId="39626"/>
    <cellStyle name="SAPBEXresItemX 2 8 2 3" xfId="39627"/>
    <cellStyle name="SAPBEXresItemX 2 8 2 3 2" xfId="39628"/>
    <cellStyle name="SAPBEXresItemX 2 8 2 4" xfId="39629"/>
    <cellStyle name="SAPBEXresItemX 2 8 2 4 2" xfId="39630"/>
    <cellStyle name="SAPBEXresItemX 2 8 2 5" xfId="39631"/>
    <cellStyle name="SAPBEXresItemX 2 8 2 5 2" xfId="39632"/>
    <cellStyle name="SAPBEXresItemX 2 8 2 6" xfId="39633"/>
    <cellStyle name="SAPBEXresItemX 2 8 2 7" xfId="39634"/>
    <cellStyle name="SAPBEXresItemX 2 8 2 8" xfId="39635"/>
    <cellStyle name="SAPBEXresItemX 2 8 3" xfId="39636"/>
    <cellStyle name="SAPBEXresItemX 2 8 3 2" xfId="39637"/>
    <cellStyle name="SAPBEXresItemX 2 8 3 2 2" xfId="39638"/>
    <cellStyle name="SAPBEXresItemX 2 8 3 2 2 2" xfId="39639"/>
    <cellStyle name="SAPBEXresItemX 2 8 3 2 3" xfId="39640"/>
    <cellStyle name="SAPBEXresItemX 2 8 3 3" xfId="39641"/>
    <cellStyle name="SAPBEXresItemX 2 8 3 3 2" xfId="39642"/>
    <cellStyle name="SAPBEXresItemX 2 8 3 4" xfId="39643"/>
    <cellStyle name="SAPBEXresItemX 2 8 3 4 2" xfId="39644"/>
    <cellStyle name="SAPBEXresItemX 2 8 3 5" xfId="39645"/>
    <cellStyle name="SAPBEXresItemX 2 8 3 5 2" xfId="39646"/>
    <cellStyle name="SAPBEXresItemX 2 8 3 6" xfId="39647"/>
    <cellStyle name="SAPBEXresItemX 2 8 3 7" xfId="39648"/>
    <cellStyle name="SAPBEXresItemX 2 8 3 8" xfId="39649"/>
    <cellStyle name="SAPBEXresItemX 2 8 4" xfId="39650"/>
    <cellStyle name="SAPBEXresItemX 2 8 4 2" xfId="39651"/>
    <cellStyle name="SAPBEXresItemX 2 8 4 2 2" xfId="39652"/>
    <cellStyle name="SAPBEXresItemX 2 8 4 3" xfId="39653"/>
    <cellStyle name="SAPBEXresItemX 2 8 4 4" xfId="39654"/>
    <cellStyle name="SAPBEXresItemX 2 8 4 5" xfId="39655"/>
    <cellStyle name="SAPBEXresItemX 2 8 5" xfId="39656"/>
    <cellStyle name="SAPBEXresItemX 2 8 5 2" xfId="39657"/>
    <cellStyle name="SAPBEXresItemX 2 8 5 2 2" xfId="39658"/>
    <cellStyle name="SAPBEXresItemX 2 8 5 3" xfId="39659"/>
    <cellStyle name="SAPBEXresItemX 2 8 5 4" xfId="39660"/>
    <cellStyle name="SAPBEXresItemX 2 8 5 5" xfId="39661"/>
    <cellStyle name="SAPBEXresItemX 2 8 6" xfId="39662"/>
    <cellStyle name="SAPBEXresItemX 2 8 6 2" xfId="39663"/>
    <cellStyle name="SAPBEXresItemX 2 8 6 2 2" xfId="39664"/>
    <cellStyle name="SAPBEXresItemX 2 8 6 3" xfId="39665"/>
    <cellStyle name="SAPBEXresItemX 2 8 6 4" xfId="39666"/>
    <cellStyle name="SAPBEXresItemX 2 8 6 5" xfId="39667"/>
    <cellStyle name="SAPBEXresItemX 2 8 7" xfId="39668"/>
    <cellStyle name="SAPBEXresItemX 2 8 7 2" xfId="39669"/>
    <cellStyle name="SAPBEXresItemX 2 8 7 3" xfId="39670"/>
    <cellStyle name="SAPBEXresItemX 2 8 7 4" xfId="39671"/>
    <cellStyle name="SAPBEXresItemX 2 8 8" xfId="39672"/>
    <cellStyle name="SAPBEXresItemX 2 8 8 2" xfId="39673"/>
    <cellStyle name="SAPBEXresItemX 2 8 8 3" xfId="39674"/>
    <cellStyle name="SAPBEXresItemX 2 8 8 4" xfId="39675"/>
    <cellStyle name="SAPBEXresItemX 2 8 9" xfId="39676"/>
    <cellStyle name="SAPBEXresItemX 2 8 9 2" xfId="39677"/>
    <cellStyle name="SAPBEXresItemX 2 9" xfId="39678"/>
    <cellStyle name="SAPBEXresItemX 2 9 10" xfId="39679"/>
    <cellStyle name="SAPBEXresItemX 2 9 11" xfId="39680"/>
    <cellStyle name="SAPBEXresItemX 2 9 12" xfId="39681"/>
    <cellStyle name="SAPBEXresItemX 2 9 13" xfId="39682"/>
    <cellStyle name="SAPBEXresItemX 2 9 2" xfId="39683"/>
    <cellStyle name="SAPBEXresItemX 2 9 2 2" xfId="39684"/>
    <cellStyle name="SAPBEXresItemX 2 9 2 2 2" xfId="39685"/>
    <cellStyle name="SAPBEXresItemX 2 9 2 2 2 2" xfId="39686"/>
    <cellStyle name="SAPBEXresItemX 2 9 2 2 3" xfId="39687"/>
    <cellStyle name="SAPBEXresItemX 2 9 2 3" xfId="39688"/>
    <cellStyle name="SAPBEXresItemX 2 9 2 3 2" xfId="39689"/>
    <cellStyle name="SAPBEXresItemX 2 9 2 4" xfId="39690"/>
    <cellStyle name="SAPBEXresItemX 2 9 2 4 2" xfId="39691"/>
    <cellStyle name="SAPBEXresItemX 2 9 2 5" xfId="39692"/>
    <cellStyle name="SAPBEXresItemX 2 9 2 5 2" xfId="39693"/>
    <cellStyle name="SAPBEXresItemX 2 9 2 6" xfId="39694"/>
    <cellStyle name="SAPBEXresItemX 2 9 2 7" xfId="39695"/>
    <cellStyle name="SAPBEXresItemX 2 9 2 8" xfId="39696"/>
    <cellStyle name="SAPBEXresItemX 2 9 3" xfId="39697"/>
    <cellStyle name="SAPBEXresItemX 2 9 3 2" xfId="39698"/>
    <cellStyle name="SAPBEXresItemX 2 9 3 2 2" xfId="39699"/>
    <cellStyle name="SAPBEXresItemX 2 9 3 2 2 2" xfId="39700"/>
    <cellStyle name="SAPBEXresItemX 2 9 3 2 3" xfId="39701"/>
    <cellStyle name="SAPBEXresItemX 2 9 3 3" xfId="39702"/>
    <cellStyle name="SAPBEXresItemX 2 9 3 3 2" xfId="39703"/>
    <cellStyle name="SAPBEXresItemX 2 9 3 4" xfId="39704"/>
    <cellStyle name="SAPBEXresItemX 2 9 3 4 2" xfId="39705"/>
    <cellStyle name="SAPBEXresItemX 2 9 3 5" xfId="39706"/>
    <cellStyle name="SAPBEXresItemX 2 9 3 5 2" xfId="39707"/>
    <cellStyle name="SAPBEXresItemX 2 9 3 6" xfId="39708"/>
    <cellStyle name="SAPBEXresItemX 2 9 3 7" xfId="39709"/>
    <cellStyle name="SAPBEXresItemX 2 9 3 8" xfId="39710"/>
    <cellStyle name="SAPBEXresItemX 2 9 4" xfId="39711"/>
    <cellStyle name="SAPBEXresItemX 2 9 4 2" xfId="39712"/>
    <cellStyle name="SAPBEXresItemX 2 9 4 2 2" xfId="39713"/>
    <cellStyle name="SAPBEXresItemX 2 9 4 3" xfId="39714"/>
    <cellStyle name="SAPBEXresItemX 2 9 4 4" xfId="39715"/>
    <cellStyle name="SAPBEXresItemX 2 9 4 5" xfId="39716"/>
    <cellStyle name="SAPBEXresItemX 2 9 5" xfId="39717"/>
    <cellStyle name="SAPBEXresItemX 2 9 5 2" xfId="39718"/>
    <cellStyle name="SAPBEXresItemX 2 9 5 2 2" xfId="39719"/>
    <cellStyle name="SAPBEXresItemX 2 9 5 3" xfId="39720"/>
    <cellStyle name="SAPBEXresItemX 2 9 5 4" xfId="39721"/>
    <cellStyle name="SAPBEXresItemX 2 9 5 5" xfId="39722"/>
    <cellStyle name="SAPBEXresItemX 2 9 6" xfId="39723"/>
    <cellStyle name="SAPBEXresItemX 2 9 6 2" xfId="39724"/>
    <cellStyle name="SAPBEXresItemX 2 9 6 2 2" xfId="39725"/>
    <cellStyle name="SAPBEXresItemX 2 9 6 3" xfId="39726"/>
    <cellStyle name="SAPBEXresItemX 2 9 6 4" xfId="39727"/>
    <cellStyle name="SAPBEXresItemX 2 9 6 5" xfId="39728"/>
    <cellStyle name="SAPBEXresItemX 2 9 7" xfId="39729"/>
    <cellStyle name="SAPBEXresItemX 2 9 7 2" xfId="39730"/>
    <cellStyle name="SAPBEXresItemX 2 9 7 3" xfId="39731"/>
    <cellStyle name="SAPBEXresItemX 2 9 7 4" xfId="39732"/>
    <cellStyle name="SAPBEXresItemX 2 9 8" xfId="39733"/>
    <cellStyle name="SAPBEXresItemX 2 9 8 2" xfId="39734"/>
    <cellStyle name="SAPBEXresItemX 2 9 8 3" xfId="39735"/>
    <cellStyle name="SAPBEXresItemX 2 9 8 4" xfId="39736"/>
    <cellStyle name="SAPBEXresItemX 2 9 9" xfId="39737"/>
    <cellStyle name="SAPBEXresItemX 2 9 9 2" xfId="39738"/>
    <cellStyle name="SAPBEXresItemX 20" xfId="39739"/>
    <cellStyle name="SAPBEXresItemX 3" xfId="39740"/>
    <cellStyle name="SAPBEXresItemX 3 10" xfId="39741"/>
    <cellStyle name="SAPBEXresItemX 3 10 2" xfId="39742"/>
    <cellStyle name="SAPBEXresItemX 3 11" xfId="39743"/>
    <cellStyle name="SAPBEXresItemX 3 12" xfId="39744"/>
    <cellStyle name="SAPBEXresItemX 3 13" xfId="39745"/>
    <cellStyle name="SAPBEXresItemX 3 14" xfId="39746"/>
    <cellStyle name="SAPBEXresItemX 3 2" xfId="39747"/>
    <cellStyle name="SAPBEXresItemX 3 2 2" xfId="39748"/>
    <cellStyle name="SAPBEXresItemX 3 2 2 2" xfId="39749"/>
    <cellStyle name="SAPBEXresItemX 3 2 2 2 2" xfId="39750"/>
    <cellStyle name="SAPBEXresItemX 3 2 2 3" xfId="39751"/>
    <cellStyle name="SAPBEXresItemX 3 2 3" xfId="39752"/>
    <cellStyle name="SAPBEXresItemX 3 2 3 2" xfId="39753"/>
    <cellStyle name="SAPBEXresItemX 3 2 4" xfId="39754"/>
    <cellStyle name="SAPBEXresItemX 3 2 4 2" xfId="39755"/>
    <cellStyle name="SAPBEXresItemX 3 2 5" xfId="39756"/>
    <cellStyle name="SAPBEXresItemX 3 2 5 2" xfId="39757"/>
    <cellStyle name="SAPBEXresItemX 3 2 6" xfId="39758"/>
    <cellStyle name="SAPBEXresItemX 3 2 7" xfId="39759"/>
    <cellStyle name="SAPBEXresItemX 3 2 8" xfId="39760"/>
    <cellStyle name="SAPBEXresItemX 3 3" xfId="39761"/>
    <cellStyle name="SAPBEXresItemX 3 3 2" xfId="39762"/>
    <cellStyle name="SAPBEXresItemX 3 3 2 2" xfId="39763"/>
    <cellStyle name="SAPBEXresItemX 3 3 2 2 2" xfId="39764"/>
    <cellStyle name="SAPBEXresItemX 3 3 2 3" xfId="39765"/>
    <cellStyle name="SAPBEXresItemX 3 3 3" xfId="39766"/>
    <cellStyle name="SAPBEXresItemX 3 3 3 2" xfId="39767"/>
    <cellStyle name="SAPBEXresItemX 3 3 4" xfId="39768"/>
    <cellStyle name="SAPBEXresItemX 3 3 4 2" xfId="39769"/>
    <cellStyle name="SAPBEXresItemX 3 3 5" xfId="39770"/>
    <cellStyle name="SAPBEXresItemX 3 3 5 2" xfId="39771"/>
    <cellStyle name="SAPBEXresItemX 3 3 6" xfId="39772"/>
    <cellStyle name="SAPBEXresItemX 3 3 7" xfId="39773"/>
    <cellStyle name="SAPBEXresItemX 3 3 8" xfId="39774"/>
    <cellStyle name="SAPBEXresItemX 3 4" xfId="39775"/>
    <cellStyle name="SAPBEXresItemX 3 4 2" xfId="39776"/>
    <cellStyle name="SAPBEXresItemX 3 4 2 2" xfId="39777"/>
    <cellStyle name="SAPBEXresItemX 3 4 2 2 2" xfId="39778"/>
    <cellStyle name="SAPBEXresItemX 3 4 2 3" xfId="39779"/>
    <cellStyle name="SAPBEXresItemX 3 4 3" xfId="39780"/>
    <cellStyle name="SAPBEXresItemX 3 4 3 2" xfId="39781"/>
    <cellStyle name="SAPBEXresItemX 3 4 4" xfId="39782"/>
    <cellStyle name="SAPBEXresItemX 3 4 4 2" xfId="39783"/>
    <cellStyle name="SAPBEXresItemX 3 4 5" xfId="39784"/>
    <cellStyle name="SAPBEXresItemX 3 4 5 2" xfId="39785"/>
    <cellStyle name="SAPBEXresItemX 3 4 6" xfId="39786"/>
    <cellStyle name="SAPBEXresItemX 3 4 7" xfId="39787"/>
    <cellStyle name="SAPBEXresItemX 3 4 8" xfId="39788"/>
    <cellStyle name="SAPBEXresItemX 3 5" xfId="39789"/>
    <cellStyle name="SAPBEXresItemX 3 5 2" xfId="39790"/>
    <cellStyle name="SAPBEXresItemX 3 5 2 2" xfId="39791"/>
    <cellStyle name="SAPBEXresItemX 3 5 3" xfId="39792"/>
    <cellStyle name="SAPBEXresItemX 3 5 4" xfId="39793"/>
    <cellStyle name="SAPBEXresItemX 3 5 5" xfId="39794"/>
    <cellStyle name="SAPBEXresItemX 3 6" xfId="39795"/>
    <cellStyle name="SAPBEXresItemX 3 6 2" xfId="39796"/>
    <cellStyle name="SAPBEXresItemX 3 6 2 2" xfId="39797"/>
    <cellStyle name="SAPBEXresItemX 3 6 3" xfId="39798"/>
    <cellStyle name="SAPBEXresItemX 3 6 4" xfId="39799"/>
    <cellStyle name="SAPBEXresItemX 3 6 5" xfId="39800"/>
    <cellStyle name="SAPBEXresItemX 3 7" xfId="39801"/>
    <cellStyle name="SAPBEXresItemX 3 7 2" xfId="39802"/>
    <cellStyle name="SAPBEXresItemX 3 7 2 2" xfId="39803"/>
    <cellStyle name="SAPBEXresItemX 3 7 3" xfId="39804"/>
    <cellStyle name="SAPBEXresItemX 3 7 4" xfId="39805"/>
    <cellStyle name="SAPBEXresItemX 3 7 5" xfId="39806"/>
    <cellStyle name="SAPBEXresItemX 3 8" xfId="39807"/>
    <cellStyle name="SAPBEXresItemX 3 8 2" xfId="39808"/>
    <cellStyle name="SAPBEXresItemX 3 8 3" xfId="39809"/>
    <cellStyle name="SAPBEXresItemX 3 8 4" xfId="39810"/>
    <cellStyle name="SAPBEXresItemX 3 9" xfId="39811"/>
    <cellStyle name="SAPBEXresItemX 3 9 2" xfId="39812"/>
    <cellStyle name="SAPBEXresItemX 4" xfId="39813"/>
    <cellStyle name="SAPBEXresItemX 4 10" xfId="39814"/>
    <cellStyle name="SAPBEXresItemX 4 11" xfId="39815"/>
    <cellStyle name="SAPBEXresItemX 4 12" xfId="39816"/>
    <cellStyle name="SAPBEXresItemX 4 13" xfId="39817"/>
    <cellStyle name="SAPBEXresItemX 4 2" xfId="39818"/>
    <cellStyle name="SAPBEXresItemX 4 2 2" xfId="39819"/>
    <cellStyle name="SAPBEXresItemX 4 2 2 2" xfId="39820"/>
    <cellStyle name="SAPBEXresItemX 4 2 2 2 2" xfId="39821"/>
    <cellStyle name="SAPBEXresItemX 4 2 2 3" xfId="39822"/>
    <cellStyle name="SAPBEXresItemX 4 2 3" xfId="39823"/>
    <cellStyle name="SAPBEXresItemX 4 2 3 2" xfId="39824"/>
    <cellStyle name="SAPBEXresItemX 4 2 4" xfId="39825"/>
    <cellStyle name="SAPBEXresItemX 4 2 4 2" xfId="39826"/>
    <cellStyle name="SAPBEXresItemX 4 2 5" xfId="39827"/>
    <cellStyle name="SAPBEXresItemX 4 2 5 2" xfId="39828"/>
    <cellStyle name="SAPBEXresItemX 4 2 6" xfId="39829"/>
    <cellStyle name="SAPBEXresItemX 4 2 7" xfId="39830"/>
    <cellStyle name="SAPBEXresItemX 4 2 8" xfId="39831"/>
    <cellStyle name="SAPBEXresItemX 4 3" xfId="39832"/>
    <cellStyle name="SAPBEXresItemX 4 3 2" xfId="39833"/>
    <cellStyle name="SAPBEXresItemX 4 3 2 2" xfId="39834"/>
    <cellStyle name="SAPBEXresItemX 4 3 2 2 2" xfId="39835"/>
    <cellStyle name="SAPBEXresItemX 4 3 2 3" xfId="39836"/>
    <cellStyle name="SAPBEXresItemX 4 3 3" xfId="39837"/>
    <cellStyle name="SAPBEXresItemX 4 3 3 2" xfId="39838"/>
    <cellStyle name="SAPBEXresItemX 4 3 4" xfId="39839"/>
    <cellStyle name="SAPBEXresItemX 4 3 4 2" xfId="39840"/>
    <cellStyle name="SAPBEXresItemX 4 3 5" xfId="39841"/>
    <cellStyle name="SAPBEXresItemX 4 3 5 2" xfId="39842"/>
    <cellStyle name="SAPBEXresItemX 4 3 6" xfId="39843"/>
    <cellStyle name="SAPBEXresItemX 4 3 7" xfId="39844"/>
    <cellStyle name="SAPBEXresItemX 4 3 8" xfId="39845"/>
    <cellStyle name="SAPBEXresItemX 4 4" xfId="39846"/>
    <cellStyle name="SAPBEXresItemX 4 4 2" xfId="39847"/>
    <cellStyle name="SAPBEXresItemX 4 4 2 2" xfId="39848"/>
    <cellStyle name="SAPBEXresItemX 4 4 3" xfId="39849"/>
    <cellStyle name="SAPBEXresItemX 4 4 4" xfId="39850"/>
    <cellStyle name="SAPBEXresItemX 4 4 5" xfId="39851"/>
    <cellStyle name="SAPBEXresItemX 4 5" xfId="39852"/>
    <cellStyle name="SAPBEXresItemX 4 5 2" xfId="39853"/>
    <cellStyle name="SAPBEXresItemX 4 5 2 2" xfId="39854"/>
    <cellStyle name="SAPBEXresItemX 4 5 3" xfId="39855"/>
    <cellStyle name="SAPBEXresItemX 4 5 4" xfId="39856"/>
    <cellStyle name="SAPBEXresItemX 4 5 5" xfId="39857"/>
    <cellStyle name="SAPBEXresItemX 4 6" xfId="39858"/>
    <cellStyle name="SAPBEXresItemX 4 6 2" xfId="39859"/>
    <cellStyle name="SAPBEXresItemX 4 6 2 2" xfId="39860"/>
    <cellStyle name="SAPBEXresItemX 4 6 3" xfId="39861"/>
    <cellStyle name="SAPBEXresItemX 4 6 4" xfId="39862"/>
    <cellStyle name="SAPBEXresItemX 4 6 5" xfId="39863"/>
    <cellStyle name="SAPBEXresItemX 4 7" xfId="39864"/>
    <cellStyle name="SAPBEXresItemX 4 7 2" xfId="39865"/>
    <cellStyle name="SAPBEXresItemX 4 7 3" xfId="39866"/>
    <cellStyle name="SAPBEXresItemX 4 7 4" xfId="39867"/>
    <cellStyle name="SAPBEXresItemX 4 8" xfId="39868"/>
    <cellStyle name="SAPBEXresItemX 4 8 2" xfId="39869"/>
    <cellStyle name="SAPBEXresItemX 4 8 3" xfId="39870"/>
    <cellStyle name="SAPBEXresItemX 4 8 4" xfId="39871"/>
    <cellStyle name="SAPBEXresItemX 4 9" xfId="39872"/>
    <cellStyle name="SAPBEXresItemX 4 9 2" xfId="39873"/>
    <cellStyle name="SAPBEXresItemX 5" xfId="39874"/>
    <cellStyle name="SAPBEXresItemX 5 10" xfId="39875"/>
    <cellStyle name="SAPBEXresItemX 5 11" xfId="39876"/>
    <cellStyle name="SAPBEXresItemX 5 12" xfId="39877"/>
    <cellStyle name="SAPBEXresItemX 5 13" xfId="39878"/>
    <cellStyle name="SAPBEXresItemX 5 2" xfId="39879"/>
    <cellStyle name="SAPBEXresItemX 5 2 2" xfId="39880"/>
    <cellStyle name="SAPBEXresItemX 5 2 2 2" xfId="39881"/>
    <cellStyle name="SAPBEXresItemX 5 2 2 2 2" xfId="39882"/>
    <cellStyle name="SAPBEXresItemX 5 2 2 3" xfId="39883"/>
    <cellStyle name="SAPBEXresItemX 5 2 3" xfId="39884"/>
    <cellStyle name="SAPBEXresItemX 5 2 3 2" xfId="39885"/>
    <cellStyle name="SAPBEXresItemX 5 2 4" xfId="39886"/>
    <cellStyle name="SAPBEXresItemX 5 2 4 2" xfId="39887"/>
    <cellStyle name="SAPBEXresItemX 5 2 5" xfId="39888"/>
    <cellStyle name="SAPBEXresItemX 5 2 5 2" xfId="39889"/>
    <cellStyle name="SAPBEXresItemX 5 2 6" xfId="39890"/>
    <cellStyle name="SAPBEXresItemX 5 2 7" xfId="39891"/>
    <cellStyle name="SAPBEXresItemX 5 2 8" xfId="39892"/>
    <cellStyle name="SAPBEXresItemX 5 3" xfId="39893"/>
    <cellStyle name="SAPBEXresItemX 5 3 2" xfId="39894"/>
    <cellStyle name="SAPBEXresItemX 5 3 2 2" xfId="39895"/>
    <cellStyle name="SAPBEXresItemX 5 3 2 2 2" xfId="39896"/>
    <cellStyle name="SAPBEXresItemX 5 3 2 3" xfId="39897"/>
    <cellStyle name="SAPBEXresItemX 5 3 3" xfId="39898"/>
    <cellStyle name="SAPBEXresItemX 5 3 3 2" xfId="39899"/>
    <cellStyle name="SAPBEXresItemX 5 3 4" xfId="39900"/>
    <cellStyle name="SAPBEXresItemX 5 3 4 2" xfId="39901"/>
    <cellStyle name="SAPBEXresItemX 5 3 5" xfId="39902"/>
    <cellStyle name="SAPBEXresItemX 5 3 5 2" xfId="39903"/>
    <cellStyle name="SAPBEXresItemX 5 3 6" xfId="39904"/>
    <cellStyle name="SAPBEXresItemX 5 3 7" xfId="39905"/>
    <cellStyle name="SAPBEXresItemX 5 3 8" xfId="39906"/>
    <cellStyle name="SAPBEXresItemX 5 4" xfId="39907"/>
    <cellStyle name="SAPBEXresItemX 5 4 2" xfId="39908"/>
    <cellStyle name="SAPBEXresItemX 5 4 2 2" xfId="39909"/>
    <cellStyle name="SAPBEXresItemX 5 4 3" xfId="39910"/>
    <cellStyle name="SAPBEXresItemX 5 4 4" xfId="39911"/>
    <cellStyle name="SAPBEXresItemX 5 4 5" xfId="39912"/>
    <cellStyle name="SAPBEXresItemX 5 5" xfId="39913"/>
    <cellStyle name="SAPBEXresItemX 5 5 2" xfId="39914"/>
    <cellStyle name="SAPBEXresItemX 5 5 2 2" xfId="39915"/>
    <cellStyle name="SAPBEXresItemX 5 5 3" xfId="39916"/>
    <cellStyle name="SAPBEXresItemX 5 5 4" xfId="39917"/>
    <cellStyle name="SAPBEXresItemX 5 5 5" xfId="39918"/>
    <cellStyle name="SAPBEXresItemX 5 6" xfId="39919"/>
    <cellStyle name="SAPBEXresItemX 5 6 2" xfId="39920"/>
    <cellStyle name="SAPBEXresItemX 5 6 2 2" xfId="39921"/>
    <cellStyle name="SAPBEXresItemX 5 6 3" xfId="39922"/>
    <cellStyle name="SAPBEXresItemX 5 6 4" xfId="39923"/>
    <cellStyle name="SAPBEXresItemX 5 6 5" xfId="39924"/>
    <cellStyle name="SAPBEXresItemX 5 7" xfId="39925"/>
    <cellStyle name="SAPBEXresItemX 5 7 2" xfId="39926"/>
    <cellStyle name="SAPBEXresItemX 5 7 3" xfId="39927"/>
    <cellStyle name="SAPBEXresItemX 5 7 4" xfId="39928"/>
    <cellStyle name="SAPBEXresItemX 5 8" xfId="39929"/>
    <cellStyle name="SAPBEXresItemX 5 8 2" xfId="39930"/>
    <cellStyle name="SAPBEXresItemX 5 8 3" xfId="39931"/>
    <cellStyle name="SAPBEXresItemX 5 8 4" xfId="39932"/>
    <cellStyle name="SAPBEXresItemX 5 9" xfId="39933"/>
    <cellStyle name="SAPBEXresItemX 5 9 2" xfId="39934"/>
    <cellStyle name="SAPBEXresItemX 6" xfId="39935"/>
    <cellStyle name="SAPBEXresItemX 6 10" xfId="39936"/>
    <cellStyle name="SAPBEXresItemX 6 11" xfId="39937"/>
    <cellStyle name="SAPBEXresItemX 6 12" xfId="39938"/>
    <cellStyle name="SAPBEXresItemX 6 13" xfId="39939"/>
    <cellStyle name="SAPBEXresItemX 6 2" xfId="39940"/>
    <cellStyle name="SAPBEXresItemX 6 2 2" xfId="39941"/>
    <cellStyle name="SAPBEXresItemX 6 2 2 2" xfId="39942"/>
    <cellStyle name="SAPBEXresItemX 6 2 2 2 2" xfId="39943"/>
    <cellStyle name="SAPBEXresItemX 6 2 2 3" xfId="39944"/>
    <cellStyle name="SAPBEXresItemX 6 2 3" xfId="39945"/>
    <cellStyle name="SAPBEXresItemX 6 2 3 2" xfId="39946"/>
    <cellStyle name="SAPBEXresItemX 6 2 4" xfId="39947"/>
    <cellStyle name="SAPBEXresItemX 6 2 4 2" xfId="39948"/>
    <cellStyle name="SAPBEXresItemX 6 2 5" xfId="39949"/>
    <cellStyle name="SAPBEXresItemX 6 2 5 2" xfId="39950"/>
    <cellStyle name="SAPBEXresItemX 6 2 6" xfId="39951"/>
    <cellStyle name="SAPBEXresItemX 6 2 7" xfId="39952"/>
    <cellStyle name="SAPBEXresItemX 6 2 8" xfId="39953"/>
    <cellStyle name="SAPBEXresItemX 6 3" xfId="39954"/>
    <cellStyle name="SAPBEXresItemX 6 3 2" xfId="39955"/>
    <cellStyle name="SAPBEXresItemX 6 3 2 2" xfId="39956"/>
    <cellStyle name="SAPBEXresItemX 6 3 2 2 2" xfId="39957"/>
    <cellStyle name="SAPBEXresItemX 6 3 2 3" xfId="39958"/>
    <cellStyle name="SAPBEXresItemX 6 3 3" xfId="39959"/>
    <cellStyle name="SAPBEXresItemX 6 3 3 2" xfId="39960"/>
    <cellStyle name="SAPBEXresItemX 6 3 4" xfId="39961"/>
    <cellStyle name="SAPBEXresItemX 6 3 4 2" xfId="39962"/>
    <cellStyle name="SAPBEXresItemX 6 3 5" xfId="39963"/>
    <cellStyle name="SAPBEXresItemX 6 3 5 2" xfId="39964"/>
    <cellStyle name="SAPBEXresItemX 6 3 6" xfId="39965"/>
    <cellStyle name="SAPBEXresItemX 6 3 7" xfId="39966"/>
    <cellStyle name="SAPBEXresItemX 6 3 8" xfId="39967"/>
    <cellStyle name="SAPBEXresItemX 6 4" xfId="39968"/>
    <cellStyle name="SAPBEXresItemX 6 4 2" xfId="39969"/>
    <cellStyle name="SAPBEXresItemX 6 4 2 2" xfId="39970"/>
    <cellStyle name="SAPBEXresItemX 6 4 3" xfId="39971"/>
    <cellStyle name="SAPBEXresItemX 6 4 4" xfId="39972"/>
    <cellStyle name="SAPBEXresItemX 6 4 5" xfId="39973"/>
    <cellStyle name="SAPBEXresItemX 6 5" xfId="39974"/>
    <cellStyle name="SAPBEXresItemX 6 5 2" xfId="39975"/>
    <cellStyle name="SAPBEXresItemX 6 5 2 2" xfId="39976"/>
    <cellStyle name="SAPBEXresItemX 6 5 3" xfId="39977"/>
    <cellStyle name="SAPBEXresItemX 6 5 4" xfId="39978"/>
    <cellStyle name="SAPBEXresItemX 6 5 5" xfId="39979"/>
    <cellStyle name="SAPBEXresItemX 6 6" xfId="39980"/>
    <cellStyle name="SAPBEXresItemX 6 6 2" xfId="39981"/>
    <cellStyle name="SAPBEXresItemX 6 6 2 2" xfId="39982"/>
    <cellStyle name="SAPBEXresItemX 6 6 3" xfId="39983"/>
    <cellStyle name="SAPBEXresItemX 6 6 4" xfId="39984"/>
    <cellStyle name="SAPBEXresItemX 6 6 5" xfId="39985"/>
    <cellStyle name="SAPBEXresItemX 6 7" xfId="39986"/>
    <cellStyle name="SAPBEXresItemX 6 7 2" xfId="39987"/>
    <cellStyle name="SAPBEXresItemX 6 7 3" xfId="39988"/>
    <cellStyle name="SAPBEXresItemX 6 7 4" xfId="39989"/>
    <cellStyle name="SAPBEXresItemX 6 8" xfId="39990"/>
    <cellStyle name="SAPBEXresItemX 6 8 2" xfId="39991"/>
    <cellStyle name="SAPBEXresItemX 6 8 3" xfId="39992"/>
    <cellStyle name="SAPBEXresItemX 6 8 4" xfId="39993"/>
    <cellStyle name="SAPBEXresItemX 6 9" xfId="39994"/>
    <cellStyle name="SAPBEXresItemX 6 9 2" xfId="39995"/>
    <cellStyle name="SAPBEXresItemX 7" xfId="39996"/>
    <cellStyle name="SAPBEXresItemX 7 10" xfId="39997"/>
    <cellStyle name="SAPBEXresItemX 7 11" xfId="39998"/>
    <cellStyle name="SAPBEXresItemX 7 12" xfId="39999"/>
    <cellStyle name="SAPBEXresItemX 7 13" xfId="40000"/>
    <cellStyle name="SAPBEXresItemX 7 2" xfId="40001"/>
    <cellStyle name="SAPBEXresItemX 7 2 2" xfId="40002"/>
    <cellStyle name="SAPBEXresItemX 7 2 2 2" xfId="40003"/>
    <cellStyle name="SAPBEXresItemX 7 2 2 2 2" xfId="40004"/>
    <cellStyle name="SAPBEXresItemX 7 2 2 3" xfId="40005"/>
    <cellStyle name="SAPBEXresItemX 7 2 3" xfId="40006"/>
    <cellStyle name="SAPBEXresItemX 7 2 3 2" xfId="40007"/>
    <cellStyle name="SAPBEXresItemX 7 2 4" xfId="40008"/>
    <cellStyle name="SAPBEXresItemX 7 2 4 2" xfId="40009"/>
    <cellStyle name="SAPBEXresItemX 7 2 5" xfId="40010"/>
    <cellStyle name="SAPBEXresItemX 7 2 5 2" xfId="40011"/>
    <cellStyle name="SAPBEXresItemX 7 2 6" xfId="40012"/>
    <cellStyle name="SAPBEXresItemX 7 2 7" xfId="40013"/>
    <cellStyle name="SAPBEXresItemX 7 2 8" xfId="40014"/>
    <cellStyle name="SAPBEXresItemX 7 3" xfId="40015"/>
    <cellStyle name="SAPBEXresItemX 7 3 2" xfId="40016"/>
    <cellStyle name="SAPBEXresItemX 7 3 2 2" xfId="40017"/>
    <cellStyle name="SAPBEXresItemX 7 3 2 2 2" xfId="40018"/>
    <cellStyle name="SAPBEXresItemX 7 3 2 3" xfId="40019"/>
    <cellStyle name="SAPBEXresItemX 7 3 3" xfId="40020"/>
    <cellStyle name="SAPBEXresItemX 7 3 3 2" xfId="40021"/>
    <cellStyle name="SAPBEXresItemX 7 3 4" xfId="40022"/>
    <cellStyle name="SAPBEXresItemX 7 3 4 2" xfId="40023"/>
    <cellStyle name="SAPBEXresItemX 7 3 5" xfId="40024"/>
    <cellStyle name="SAPBEXresItemX 7 3 5 2" xfId="40025"/>
    <cellStyle name="SAPBEXresItemX 7 3 6" xfId="40026"/>
    <cellStyle name="SAPBEXresItemX 7 3 7" xfId="40027"/>
    <cellStyle name="SAPBEXresItemX 7 3 8" xfId="40028"/>
    <cellStyle name="SAPBEXresItemX 7 4" xfId="40029"/>
    <cellStyle name="SAPBEXresItemX 7 4 2" xfId="40030"/>
    <cellStyle name="SAPBEXresItemX 7 4 2 2" xfId="40031"/>
    <cellStyle name="SAPBEXresItemX 7 4 3" xfId="40032"/>
    <cellStyle name="SAPBEXresItemX 7 4 4" xfId="40033"/>
    <cellStyle name="SAPBEXresItemX 7 4 5" xfId="40034"/>
    <cellStyle name="SAPBEXresItemX 7 5" xfId="40035"/>
    <cellStyle name="SAPBEXresItemX 7 5 2" xfId="40036"/>
    <cellStyle name="SAPBEXresItemX 7 5 2 2" xfId="40037"/>
    <cellStyle name="SAPBEXresItemX 7 5 3" xfId="40038"/>
    <cellStyle name="SAPBEXresItemX 7 5 4" xfId="40039"/>
    <cellStyle name="SAPBEXresItemX 7 5 5" xfId="40040"/>
    <cellStyle name="SAPBEXresItemX 7 6" xfId="40041"/>
    <cellStyle name="SAPBEXresItemX 7 6 2" xfId="40042"/>
    <cellStyle name="SAPBEXresItemX 7 6 2 2" xfId="40043"/>
    <cellStyle name="SAPBEXresItemX 7 6 3" xfId="40044"/>
    <cellStyle name="SAPBEXresItemX 7 6 4" xfId="40045"/>
    <cellStyle name="SAPBEXresItemX 7 6 5" xfId="40046"/>
    <cellStyle name="SAPBEXresItemX 7 7" xfId="40047"/>
    <cellStyle name="SAPBEXresItemX 7 7 2" xfId="40048"/>
    <cellStyle name="SAPBEXresItemX 7 7 3" xfId="40049"/>
    <cellStyle name="SAPBEXresItemX 7 7 4" xfId="40050"/>
    <cellStyle name="SAPBEXresItemX 7 8" xfId="40051"/>
    <cellStyle name="SAPBEXresItemX 7 8 2" xfId="40052"/>
    <cellStyle name="SAPBEXresItemX 7 8 3" xfId="40053"/>
    <cellStyle name="SAPBEXresItemX 7 8 4" xfId="40054"/>
    <cellStyle name="SAPBEXresItemX 7 9" xfId="40055"/>
    <cellStyle name="SAPBEXresItemX 7 9 2" xfId="40056"/>
    <cellStyle name="SAPBEXresItemX 8" xfId="40057"/>
    <cellStyle name="SAPBEXresItemX 8 10" xfId="40058"/>
    <cellStyle name="SAPBEXresItemX 8 11" xfId="40059"/>
    <cellStyle name="SAPBEXresItemX 8 12" xfId="40060"/>
    <cellStyle name="SAPBEXresItemX 8 13" xfId="40061"/>
    <cellStyle name="SAPBEXresItemX 8 2" xfId="40062"/>
    <cellStyle name="SAPBEXresItemX 8 2 2" xfId="40063"/>
    <cellStyle name="SAPBEXresItemX 8 2 2 2" xfId="40064"/>
    <cellStyle name="SAPBEXresItemX 8 2 2 2 2" xfId="40065"/>
    <cellStyle name="SAPBEXresItemX 8 2 2 3" xfId="40066"/>
    <cellStyle name="SAPBEXresItemX 8 2 3" xfId="40067"/>
    <cellStyle name="SAPBEXresItemX 8 2 3 2" xfId="40068"/>
    <cellStyle name="SAPBEXresItemX 8 2 4" xfId="40069"/>
    <cellStyle name="SAPBEXresItemX 8 2 4 2" xfId="40070"/>
    <cellStyle name="SAPBEXresItemX 8 2 5" xfId="40071"/>
    <cellStyle name="SAPBEXresItemX 8 2 5 2" xfId="40072"/>
    <cellStyle name="SAPBEXresItemX 8 2 6" xfId="40073"/>
    <cellStyle name="SAPBEXresItemX 8 2 7" xfId="40074"/>
    <cellStyle name="SAPBEXresItemX 8 2 8" xfId="40075"/>
    <cellStyle name="SAPBEXresItemX 8 3" xfId="40076"/>
    <cellStyle name="SAPBEXresItemX 8 3 2" xfId="40077"/>
    <cellStyle name="SAPBEXresItemX 8 3 2 2" xfId="40078"/>
    <cellStyle name="SAPBEXresItemX 8 3 2 2 2" xfId="40079"/>
    <cellStyle name="SAPBEXresItemX 8 3 2 3" xfId="40080"/>
    <cellStyle name="SAPBEXresItemX 8 3 3" xfId="40081"/>
    <cellStyle name="SAPBEXresItemX 8 3 3 2" xfId="40082"/>
    <cellStyle name="SAPBEXresItemX 8 3 4" xfId="40083"/>
    <cellStyle name="SAPBEXresItemX 8 3 4 2" xfId="40084"/>
    <cellStyle name="SAPBEXresItemX 8 3 5" xfId="40085"/>
    <cellStyle name="SAPBEXresItemX 8 3 5 2" xfId="40086"/>
    <cellStyle name="SAPBEXresItemX 8 3 6" xfId="40087"/>
    <cellStyle name="SAPBEXresItemX 8 3 7" xfId="40088"/>
    <cellStyle name="SAPBEXresItemX 8 3 8" xfId="40089"/>
    <cellStyle name="SAPBEXresItemX 8 4" xfId="40090"/>
    <cellStyle name="SAPBEXresItemX 8 4 2" xfId="40091"/>
    <cellStyle name="SAPBEXresItemX 8 4 2 2" xfId="40092"/>
    <cellStyle name="SAPBEXresItemX 8 4 3" xfId="40093"/>
    <cellStyle name="SAPBEXresItemX 8 4 4" xfId="40094"/>
    <cellStyle name="SAPBEXresItemX 8 4 5" xfId="40095"/>
    <cellStyle name="SAPBEXresItemX 8 5" xfId="40096"/>
    <cellStyle name="SAPBEXresItemX 8 5 2" xfId="40097"/>
    <cellStyle name="SAPBEXresItemX 8 5 2 2" xfId="40098"/>
    <cellStyle name="SAPBEXresItemX 8 5 3" xfId="40099"/>
    <cellStyle name="SAPBEXresItemX 8 5 4" xfId="40100"/>
    <cellStyle name="SAPBEXresItemX 8 5 5" xfId="40101"/>
    <cellStyle name="SAPBEXresItemX 8 6" xfId="40102"/>
    <cellStyle name="SAPBEXresItemX 8 6 2" xfId="40103"/>
    <cellStyle name="SAPBEXresItemX 8 6 2 2" xfId="40104"/>
    <cellStyle name="SAPBEXresItemX 8 6 3" xfId="40105"/>
    <cellStyle name="SAPBEXresItemX 8 6 4" xfId="40106"/>
    <cellStyle name="SAPBEXresItemX 8 6 5" xfId="40107"/>
    <cellStyle name="SAPBEXresItemX 8 7" xfId="40108"/>
    <cellStyle name="SAPBEXresItemX 8 7 2" xfId="40109"/>
    <cellStyle name="SAPBEXresItemX 8 7 3" xfId="40110"/>
    <cellStyle name="SAPBEXresItemX 8 7 4" xfId="40111"/>
    <cellStyle name="SAPBEXresItemX 8 8" xfId="40112"/>
    <cellStyle name="SAPBEXresItemX 8 8 2" xfId="40113"/>
    <cellStyle name="SAPBEXresItemX 8 8 3" xfId="40114"/>
    <cellStyle name="SAPBEXresItemX 8 8 4" xfId="40115"/>
    <cellStyle name="SAPBEXresItemX 8 9" xfId="40116"/>
    <cellStyle name="SAPBEXresItemX 8 9 2" xfId="40117"/>
    <cellStyle name="SAPBEXresItemX 9" xfId="40118"/>
    <cellStyle name="SAPBEXresItemX 9 2" xfId="40119"/>
    <cellStyle name="SAPBEXresItemX 9 2 2" xfId="40120"/>
    <cellStyle name="SAPBEXresItemX 9 2 2 2" xfId="40121"/>
    <cellStyle name="SAPBEXresItemX 9 2 3" xfId="40122"/>
    <cellStyle name="SAPBEXresItemX 9 3" xfId="40123"/>
    <cellStyle name="SAPBEXresItemX 9 3 2" xfId="40124"/>
    <cellStyle name="SAPBEXresItemX 9 4" xfId="40125"/>
    <cellStyle name="SAPBEXresItemX 9 4 2" xfId="40126"/>
    <cellStyle name="SAPBEXresItemX 9 5" xfId="40127"/>
    <cellStyle name="SAPBEXresItemX 9 5 2" xfId="40128"/>
    <cellStyle name="SAPBEXresItemX 9 6" xfId="40129"/>
    <cellStyle name="SAPBEXresItemX 9 7" xfId="40130"/>
    <cellStyle name="SAPBEXresItemX 9 8" xfId="40131"/>
    <cellStyle name="SAPBEXresItemX_20110918_Additional measures_ECB" xfId="40132"/>
    <cellStyle name="SAPBEXstdData" xfId="40133"/>
    <cellStyle name="SAPBEXstdDataEmph" xfId="40134"/>
    <cellStyle name="SAPBEXstdItem" xfId="40135"/>
    <cellStyle name="SAPBEXstdItemX" xfId="40136"/>
    <cellStyle name="SAPBEXstdItemX 10" xfId="40137"/>
    <cellStyle name="SAPBEXstdItemX 10 2" xfId="40138"/>
    <cellStyle name="SAPBEXstdItemX 10 2 2" xfId="40139"/>
    <cellStyle name="SAPBEXstdItemX 10 2 2 2" xfId="40140"/>
    <cellStyle name="SAPBEXstdItemX 10 2 3" xfId="40141"/>
    <cellStyle name="SAPBEXstdItemX 10 3" xfId="40142"/>
    <cellStyle name="SAPBEXstdItemX 10 3 2" xfId="40143"/>
    <cellStyle name="SAPBEXstdItemX 10 4" xfId="40144"/>
    <cellStyle name="SAPBEXstdItemX 10 4 2" xfId="40145"/>
    <cellStyle name="SAPBEXstdItemX 10 5" xfId="40146"/>
    <cellStyle name="SAPBEXstdItemX 10 5 2" xfId="40147"/>
    <cellStyle name="SAPBEXstdItemX 10 6" xfId="40148"/>
    <cellStyle name="SAPBEXstdItemX 10 7" xfId="40149"/>
    <cellStyle name="SAPBEXstdItemX 10 8" xfId="40150"/>
    <cellStyle name="SAPBEXstdItemX 11" xfId="40151"/>
    <cellStyle name="SAPBEXstdItemX 11 2" xfId="40152"/>
    <cellStyle name="SAPBEXstdItemX 11 2 2" xfId="40153"/>
    <cellStyle name="SAPBEXstdItemX 11 2 2 2" xfId="40154"/>
    <cellStyle name="SAPBEXstdItemX 11 2 3" xfId="40155"/>
    <cellStyle name="SAPBEXstdItemX 11 3" xfId="40156"/>
    <cellStyle name="SAPBEXstdItemX 11 3 2" xfId="40157"/>
    <cellStyle name="SAPBEXstdItemX 11 4" xfId="40158"/>
    <cellStyle name="SAPBEXstdItemX 11 4 2" xfId="40159"/>
    <cellStyle name="SAPBEXstdItemX 11 5" xfId="40160"/>
    <cellStyle name="SAPBEXstdItemX 11 5 2" xfId="40161"/>
    <cellStyle name="SAPBEXstdItemX 11 6" xfId="40162"/>
    <cellStyle name="SAPBEXstdItemX 11 7" xfId="40163"/>
    <cellStyle name="SAPBEXstdItemX 12" xfId="40164"/>
    <cellStyle name="SAPBEXstdItemX 12 2" xfId="40165"/>
    <cellStyle name="SAPBEXstdItemX 12 2 2" xfId="40166"/>
    <cellStyle name="SAPBEXstdItemX 12 3" xfId="40167"/>
    <cellStyle name="SAPBEXstdItemX 12 4" xfId="40168"/>
    <cellStyle name="SAPBEXstdItemX 13" xfId="40169"/>
    <cellStyle name="SAPBEXstdItemX 13 2" xfId="40170"/>
    <cellStyle name="SAPBEXstdItemX 13 2 2" xfId="40171"/>
    <cellStyle name="SAPBEXstdItemX 13 3" xfId="40172"/>
    <cellStyle name="SAPBEXstdItemX 13 4" xfId="40173"/>
    <cellStyle name="SAPBEXstdItemX 13 5" xfId="40174"/>
    <cellStyle name="SAPBEXstdItemX 14" xfId="40175"/>
    <cellStyle name="SAPBEXstdItemX 14 2" xfId="40176"/>
    <cellStyle name="SAPBEXstdItemX 14 2 2" xfId="40177"/>
    <cellStyle name="SAPBEXstdItemX 14 3" xfId="40178"/>
    <cellStyle name="SAPBEXstdItemX 14 4" xfId="40179"/>
    <cellStyle name="SAPBEXstdItemX 14 5" xfId="40180"/>
    <cellStyle name="SAPBEXstdItemX 15" xfId="40181"/>
    <cellStyle name="SAPBEXstdItemX 15 2" xfId="40182"/>
    <cellStyle name="SAPBEXstdItemX 15 3" xfId="40183"/>
    <cellStyle name="SAPBEXstdItemX 15 4" xfId="40184"/>
    <cellStyle name="SAPBEXstdItemX 16" xfId="40185"/>
    <cellStyle name="SAPBEXstdItemX 16 2" xfId="40186"/>
    <cellStyle name="SAPBEXstdItemX 17" xfId="40187"/>
    <cellStyle name="SAPBEXstdItemX 17 2" xfId="40188"/>
    <cellStyle name="SAPBEXstdItemX 18" xfId="40189"/>
    <cellStyle name="SAPBEXstdItemX 19" xfId="40190"/>
    <cellStyle name="SAPBEXstdItemX 2" xfId="40191"/>
    <cellStyle name="SAPBEXstdItemX 2 10" xfId="40192"/>
    <cellStyle name="SAPBEXstdItemX 2 10 10" xfId="40193"/>
    <cellStyle name="SAPBEXstdItemX 2 10 11" xfId="40194"/>
    <cellStyle name="SAPBEXstdItemX 2 10 12" xfId="40195"/>
    <cellStyle name="SAPBEXstdItemX 2 10 13" xfId="40196"/>
    <cellStyle name="SAPBEXstdItemX 2 10 2" xfId="40197"/>
    <cellStyle name="SAPBEXstdItemX 2 10 2 2" xfId="40198"/>
    <cellStyle name="SAPBEXstdItemX 2 10 2 2 2" xfId="40199"/>
    <cellStyle name="SAPBEXstdItemX 2 10 2 2 2 2" xfId="40200"/>
    <cellStyle name="SAPBEXstdItemX 2 10 2 2 3" xfId="40201"/>
    <cellStyle name="SAPBEXstdItemX 2 10 2 3" xfId="40202"/>
    <cellStyle name="SAPBEXstdItemX 2 10 2 3 2" xfId="40203"/>
    <cellStyle name="SAPBEXstdItemX 2 10 2 4" xfId="40204"/>
    <cellStyle name="SAPBEXstdItemX 2 10 2 4 2" xfId="40205"/>
    <cellStyle name="SAPBEXstdItemX 2 10 2 5" xfId="40206"/>
    <cellStyle name="SAPBEXstdItemX 2 10 2 5 2" xfId="40207"/>
    <cellStyle name="SAPBEXstdItemX 2 10 2 6" xfId="40208"/>
    <cellStyle name="SAPBEXstdItemX 2 10 2 7" xfId="40209"/>
    <cellStyle name="SAPBEXstdItemX 2 10 2 8" xfId="40210"/>
    <cellStyle name="SAPBEXstdItemX 2 10 3" xfId="40211"/>
    <cellStyle name="SAPBEXstdItemX 2 10 3 2" xfId="40212"/>
    <cellStyle name="SAPBEXstdItemX 2 10 3 2 2" xfId="40213"/>
    <cellStyle name="SAPBEXstdItemX 2 10 3 2 2 2" xfId="40214"/>
    <cellStyle name="SAPBEXstdItemX 2 10 3 2 3" xfId="40215"/>
    <cellStyle name="SAPBEXstdItemX 2 10 3 3" xfId="40216"/>
    <cellStyle name="SAPBEXstdItemX 2 10 3 3 2" xfId="40217"/>
    <cellStyle name="SAPBEXstdItemX 2 10 3 4" xfId="40218"/>
    <cellStyle name="SAPBEXstdItemX 2 10 3 4 2" xfId="40219"/>
    <cellStyle name="SAPBEXstdItemX 2 10 3 5" xfId="40220"/>
    <cellStyle name="SAPBEXstdItemX 2 10 3 5 2" xfId="40221"/>
    <cellStyle name="SAPBEXstdItemX 2 10 3 6" xfId="40222"/>
    <cellStyle name="SAPBEXstdItemX 2 10 3 7" xfId="40223"/>
    <cellStyle name="SAPBEXstdItemX 2 10 3 8" xfId="40224"/>
    <cellStyle name="SAPBEXstdItemX 2 10 4" xfId="40225"/>
    <cellStyle name="SAPBEXstdItemX 2 10 4 2" xfId="40226"/>
    <cellStyle name="SAPBEXstdItemX 2 10 4 2 2" xfId="40227"/>
    <cellStyle name="SAPBEXstdItemX 2 10 4 3" xfId="40228"/>
    <cellStyle name="SAPBEXstdItemX 2 10 4 4" xfId="40229"/>
    <cellStyle name="SAPBEXstdItemX 2 10 4 5" xfId="40230"/>
    <cellStyle name="SAPBEXstdItemX 2 10 5" xfId="40231"/>
    <cellStyle name="SAPBEXstdItemX 2 10 5 2" xfId="40232"/>
    <cellStyle name="SAPBEXstdItemX 2 10 5 2 2" xfId="40233"/>
    <cellStyle name="SAPBEXstdItemX 2 10 5 3" xfId="40234"/>
    <cellStyle name="SAPBEXstdItemX 2 10 5 4" xfId="40235"/>
    <cellStyle name="SAPBEXstdItemX 2 10 5 5" xfId="40236"/>
    <cellStyle name="SAPBEXstdItemX 2 10 6" xfId="40237"/>
    <cellStyle name="SAPBEXstdItemX 2 10 6 2" xfId="40238"/>
    <cellStyle name="SAPBEXstdItemX 2 10 6 2 2" xfId="40239"/>
    <cellStyle name="SAPBEXstdItemX 2 10 6 3" xfId="40240"/>
    <cellStyle name="SAPBEXstdItemX 2 10 6 4" xfId="40241"/>
    <cellStyle name="SAPBEXstdItemX 2 10 6 5" xfId="40242"/>
    <cellStyle name="SAPBEXstdItemX 2 10 7" xfId="40243"/>
    <cellStyle name="SAPBEXstdItemX 2 10 7 2" xfId="40244"/>
    <cellStyle name="SAPBEXstdItemX 2 10 7 3" xfId="40245"/>
    <cellStyle name="SAPBEXstdItemX 2 10 7 4" xfId="40246"/>
    <cellStyle name="SAPBEXstdItemX 2 10 8" xfId="40247"/>
    <cellStyle name="SAPBEXstdItemX 2 10 8 2" xfId="40248"/>
    <cellStyle name="SAPBEXstdItemX 2 10 8 3" xfId="40249"/>
    <cellStyle name="SAPBEXstdItemX 2 10 8 4" xfId="40250"/>
    <cellStyle name="SAPBEXstdItemX 2 10 9" xfId="40251"/>
    <cellStyle name="SAPBEXstdItemX 2 10 9 2" xfId="40252"/>
    <cellStyle name="SAPBEXstdItemX 2 11" xfId="40253"/>
    <cellStyle name="SAPBEXstdItemX 2 11 10" xfId="40254"/>
    <cellStyle name="SAPBEXstdItemX 2 11 11" xfId="40255"/>
    <cellStyle name="SAPBEXstdItemX 2 11 12" xfId="40256"/>
    <cellStyle name="SAPBEXstdItemX 2 11 13" xfId="40257"/>
    <cellStyle name="SAPBEXstdItemX 2 11 2" xfId="40258"/>
    <cellStyle name="SAPBEXstdItemX 2 11 2 2" xfId="40259"/>
    <cellStyle name="SAPBEXstdItemX 2 11 2 2 2" xfId="40260"/>
    <cellStyle name="SAPBEXstdItemX 2 11 2 2 2 2" xfId="40261"/>
    <cellStyle name="SAPBEXstdItemX 2 11 2 2 3" xfId="40262"/>
    <cellStyle name="SAPBEXstdItemX 2 11 2 3" xfId="40263"/>
    <cellStyle name="SAPBEXstdItemX 2 11 2 3 2" xfId="40264"/>
    <cellStyle name="SAPBEXstdItemX 2 11 2 4" xfId="40265"/>
    <cellStyle name="SAPBEXstdItemX 2 11 2 4 2" xfId="40266"/>
    <cellStyle name="SAPBEXstdItemX 2 11 2 5" xfId="40267"/>
    <cellStyle name="SAPBEXstdItemX 2 11 2 5 2" xfId="40268"/>
    <cellStyle name="SAPBEXstdItemX 2 11 2 6" xfId="40269"/>
    <cellStyle name="SAPBEXstdItemX 2 11 2 7" xfId="40270"/>
    <cellStyle name="SAPBEXstdItemX 2 11 2 8" xfId="40271"/>
    <cellStyle name="SAPBEXstdItemX 2 11 3" xfId="40272"/>
    <cellStyle name="SAPBEXstdItemX 2 11 3 2" xfId="40273"/>
    <cellStyle name="SAPBEXstdItemX 2 11 3 2 2" xfId="40274"/>
    <cellStyle name="SAPBEXstdItemX 2 11 3 2 2 2" xfId="40275"/>
    <cellStyle name="SAPBEXstdItemX 2 11 3 2 3" xfId="40276"/>
    <cellStyle name="SAPBEXstdItemX 2 11 3 3" xfId="40277"/>
    <cellStyle name="SAPBEXstdItemX 2 11 3 3 2" xfId="40278"/>
    <cellStyle name="SAPBEXstdItemX 2 11 3 4" xfId="40279"/>
    <cellStyle name="SAPBEXstdItemX 2 11 3 4 2" xfId="40280"/>
    <cellStyle name="SAPBEXstdItemX 2 11 3 5" xfId="40281"/>
    <cellStyle name="SAPBEXstdItemX 2 11 3 5 2" xfId="40282"/>
    <cellStyle name="SAPBEXstdItemX 2 11 3 6" xfId="40283"/>
    <cellStyle name="SAPBEXstdItemX 2 11 3 7" xfId="40284"/>
    <cellStyle name="SAPBEXstdItemX 2 11 3 8" xfId="40285"/>
    <cellStyle name="SAPBEXstdItemX 2 11 4" xfId="40286"/>
    <cellStyle name="SAPBEXstdItemX 2 11 4 2" xfId="40287"/>
    <cellStyle name="SAPBEXstdItemX 2 11 4 2 2" xfId="40288"/>
    <cellStyle name="SAPBEXstdItemX 2 11 4 3" xfId="40289"/>
    <cellStyle name="SAPBEXstdItemX 2 11 4 4" xfId="40290"/>
    <cellStyle name="SAPBEXstdItemX 2 11 4 5" xfId="40291"/>
    <cellStyle name="SAPBEXstdItemX 2 11 5" xfId="40292"/>
    <cellStyle name="SAPBEXstdItemX 2 11 5 2" xfId="40293"/>
    <cellStyle name="SAPBEXstdItemX 2 11 5 2 2" xfId="40294"/>
    <cellStyle name="SAPBEXstdItemX 2 11 5 3" xfId="40295"/>
    <cellStyle name="SAPBEXstdItemX 2 11 5 4" xfId="40296"/>
    <cellStyle name="SAPBEXstdItemX 2 11 5 5" xfId="40297"/>
    <cellStyle name="SAPBEXstdItemX 2 11 6" xfId="40298"/>
    <cellStyle name="SAPBEXstdItemX 2 11 6 2" xfId="40299"/>
    <cellStyle name="SAPBEXstdItemX 2 11 6 2 2" xfId="40300"/>
    <cellStyle name="SAPBEXstdItemX 2 11 6 3" xfId="40301"/>
    <cellStyle name="SAPBEXstdItemX 2 11 6 4" xfId="40302"/>
    <cellStyle name="SAPBEXstdItemX 2 11 6 5" xfId="40303"/>
    <cellStyle name="SAPBEXstdItemX 2 11 7" xfId="40304"/>
    <cellStyle name="SAPBEXstdItemX 2 11 7 2" xfId="40305"/>
    <cellStyle name="SAPBEXstdItemX 2 11 7 3" xfId="40306"/>
    <cellStyle name="SAPBEXstdItemX 2 11 7 4" xfId="40307"/>
    <cellStyle name="SAPBEXstdItemX 2 11 8" xfId="40308"/>
    <cellStyle name="SAPBEXstdItemX 2 11 8 2" xfId="40309"/>
    <cellStyle name="SAPBEXstdItemX 2 11 8 3" xfId="40310"/>
    <cellStyle name="SAPBEXstdItemX 2 11 8 4" xfId="40311"/>
    <cellStyle name="SAPBEXstdItemX 2 11 9" xfId="40312"/>
    <cellStyle name="SAPBEXstdItemX 2 11 9 2" xfId="40313"/>
    <cellStyle name="SAPBEXstdItemX 2 12" xfId="40314"/>
    <cellStyle name="SAPBEXstdItemX 2 12 10" xfId="40315"/>
    <cellStyle name="SAPBEXstdItemX 2 12 11" xfId="40316"/>
    <cellStyle name="SAPBEXstdItemX 2 12 12" xfId="40317"/>
    <cellStyle name="SAPBEXstdItemX 2 12 13" xfId="40318"/>
    <cellStyle name="SAPBEXstdItemX 2 12 2" xfId="40319"/>
    <cellStyle name="SAPBEXstdItemX 2 12 2 2" xfId="40320"/>
    <cellStyle name="SAPBEXstdItemX 2 12 2 2 2" xfId="40321"/>
    <cellStyle name="SAPBEXstdItemX 2 12 2 2 2 2" xfId="40322"/>
    <cellStyle name="SAPBEXstdItemX 2 12 2 2 3" xfId="40323"/>
    <cellStyle name="SAPBEXstdItemX 2 12 2 3" xfId="40324"/>
    <cellStyle name="SAPBEXstdItemX 2 12 2 3 2" xfId="40325"/>
    <cellStyle name="SAPBEXstdItemX 2 12 2 4" xfId="40326"/>
    <cellStyle name="SAPBEXstdItemX 2 12 2 4 2" xfId="40327"/>
    <cellStyle name="SAPBEXstdItemX 2 12 2 5" xfId="40328"/>
    <cellStyle name="SAPBEXstdItemX 2 12 2 5 2" xfId="40329"/>
    <cellStyle name="SAPBEXstdItemX 2 12 2 6" xfId="40330"/>
    <cellStyle name="SAPBEXstdItemX 2 12 2 7" xfId="40331"/>
    <cellStyle name="SAPBEXstdItemX 2 12 2 8" xfId="40332"/>
    <cellStyle name="SAPBEXstdItemX 2 12 3" xfId="40333"/>
    <cellStyle name="SAPBEXstdItemX 2 12 3 2" xfId="40334"/>
    <cellStyle name="SAPBEXstdItemX 2 12 3 2 2" xfId="40335"/>
    <cellStyle name="SAPBEXstdItemX 2 12 3 2 2 2" xfId="40336"/>
    <cellStyle name="SAPBEXstdItemX 2 12 3 2 3" xfId="40337"/>
    <cellStyle name="SAPBEXstdItemX 2 12 3 3" xfId="40338"/>
    <cellStyle name="SAPBEXstdItemX 2 12 3 3 2" xfId="40339"/>
    <cellStyle name="SAPBEXstdItemX 2 12 3 4" xfId="40340"/>
    <cellStyle name="SAPBEXstdItemX 2 12 3 4 2" xfId="40341"/>
    <cellStyle name="SAPBEXstdItemX 2 12 3 5" xfId="40342"/>
    <cellStyle name="SAPBEXstdItemX 2 12 3 5 2" xfId="40343"/>
    <cellStyle name="SAPBEXstdItemX 2 12 3 6" xfId="40344"/>
    <cellStyle name="SAPBEXstdItemX 2 12 3 7" xfId="40345"/>
    <cellStyle name="SAPBEXstdItemX 2 12 3 8" xfId="40346"/>
    <cellStyle name="SAPBEXstdItemX 2 12 4" xfId="40347"/>
    <cellStyle name="SAPBEXstdItemX 2 12 4 2" xfId="40348"/>
    <cellStyle name="SAPBEXstdItemX 2 12 4 2 2" xfId="40349"/>
    <cellStyle name="SAPBEXstdItemX 2 12 4 3" xfId="40350"/>
    <cellStyle name="SAPBEXstdItemX 2 12 4 4" xfId="40351"/>
    <cellStyle name="SAPBEXstdItemX 2 12 4 5" xfId="40352"/>
    <cellStyle name="SAPBEXstdItemX 2 12 5" xfId="40353"/>
    <cellStyle name="SAPBEXstdItemX 2 12 5 2" xfId="40354"/>
    <cellStyle name="SAPBEXstdItemX 2 12 5 2 2" xfId="40355"/>
    <cellStyle name="SAPBEXstdItemX 2 12 5 3" xfId="40356"/>
    <cellStyle name="SAPBEXstdItemX 2 12 5 4" xfId="40357"/>
    <cellStyle name="SAPBEXstdItemX 2 12 5 5" xfId="40358"/>
    <cellStyle name="SAPBEXstdItemX 2 12 6" xfId="40359"/>
    <cellStyle name="SAPBEXstdItemX 2 12 6 2" xfId="40360"/>
    <cellStyle name="SAPBEXstdItemX 2 12 6 2 2" xfId="40361"/>
    <cellStyle name="SAPBEXstdItemX 2 12 6 3" xfId="40362"/>
    <cellStyle name="SAPBEXstdItemX 2 12 6 4" xfId="40363"/>
    <cellStyle name="SAPBEXstdItemX 2 12 6 5" xfId="40364"/>
    <cellStyle name="SAPBEXstdItemX 2 12 7" xfId="40365"/>
    <cellStyle name="SAPBEXstdItemX 2 12 7 2" xfId="40366"/>
    <cellStyle name="SAPBEXstdItemX 2 12 7 3" xfId="40367"/>
    <cellStyle name="SAPBEXstdItemX 2 12 7 4" xfId="40368"/>
    <cellStyle name="SAPBEXstdItemX 2 12 8" xfId="40369"/>
    <cellStyle name="SAPBEXstdItemX 2 12 8 2" xfId="40370"/>
    <cellStyle name="SAPBEXstdItemX 2 12 8 3" xfId="40371"/>
    <cellStyle name="SAPBEXstdItemX 2 12 8 4" xfId="40372"/>
    <cellStyle name="SAPBEXstdItemX 2 12 9" xfId="40373"/>
    <cellStyle name="SAPBEXstdItemX 2 12 9 2" xfId="40374"/>
    <cellStyle name="SAPBEXstdItemX 2 13" xfId="40375"/>
    <cellStyle name="SAPBEXstdItemX 2 13 10" xfId="40376"/>
    <cellStyle name="SAPBEXstdItemX 2 13 11" xfId="40377"/>
    <cellStyle name="SAPBEXstdItemX 2 13 12" xfId="40378"/>
    <cellStyle name="SAPBEXstdItemX 2 13 13" xfId="40379"/>
    <cellStyle name="SAPBEXstdItemX 2 13 2" xfId="40380"/>
    <cellStyle name="SAPBEXstdItemX 2 13 2 2" xfId="40381"/>
    <cellStyle name="SAPBEXstdItemX 2 13 2 2 2" xfId="40382"/>
    <cellStyle name="SAPBEXstdItemX 2 13 2 2 2 2" xfId="40383"/>
    <cellStyle name="SAPBEXstdItemX 2 13 2 2 3" xfId="40384"/>
    <cellStyle name="SAPBEXstdItemX 2 13 2 3" xfId="40385"/>
    <cellStyle name="SAPBEXstdItemX 2 13 2 3 2" xfId="40386"/>
    <cellStyle name="SAPBEXstdItemX 2 13 2 4" xfId="40387"/>
    <cellStyle name="SAPBEXstdItemX 2 13 2 4 2" xfId="40388"/>
    <cellStyle name="SAPBEXstdItemX 2 13 2 5" xfId="40389"/>
    <cellStyle name="SAPBEXstdItemX 2 13 2 5 2" xfId="40390"/>
    <cellStyle name="SAPBEXstdItemX 2 13 2 6" xfId="40391"/>
    <cellStyle name="SAPBEXstdItemX 2 13 2 7" xfId="40392"/>
    <cellStyle name="SAPBEXstdItemX 2 13 2 8" xfId="40393"/>
    <cellStyle name="SAPBEXstdItemX 2 13 3" xfId="40394"/>
    <cellStyle name="SAPBEXstdItemX 2 13 3 2" xfId="40395"/>
    <cellStyle name="SAPBEXstdItemX 2 13 3 2 2" xfId="40396"/>
    <cellStyle name="SAPBEXstdItemX 2 13 3 2 2 2" xfId="40397"/>
    <cellStyle name="SAPBEXstdItemX 2 13 3 2 3" xfId="40398"/>
    <cellStyle name="SAPBEXstdItemX 2 13 3 3" xfId="40399"/>
    <cellStyle name="SAPBEXstdItemX 2 13 3 3 2" xfId="40400"/>
    <cellStyle name="SAPBEXstdItemX 2 13 3 4" xfId="40401"/>
    <cellStyle name="SAPBEXstdItemX 2 13 3 4 2" xfId="40402"/>
    <cellStyle name="SAPBEXstdItemX 2 13 3 5" xfId="40403"/>
    <cellStyle name="SAPBEXstdItemX 2 13 3 5 2" xfId="40404"/>
    <cellStyle name="SAPBEXstdItemX 2 13 3 6" xfId="40405"/>
    <cellStyle name="SAPBEXstdItemX 2 13 3 7" xfId="40406"/>
    <cellStyle name="SAPBEXstdItemX 2 13 3 8" xfId="40407"/>
    <cellStyle name="SAPBEXstdItemX 2 13 4" xfId="40408"/>
    <cellStyle name="SAPBEXstdItemX 2 13 4 2" xfId="40409"/>
    <cellStyle name="SAPBEXstdItemX 2 13 4 2 2" xfId="40410"/>
    <cellStyle name="SAPBEXstdItemX 2 13 4 3" xfId="40411"/>
    <cellStyle name="SAPBEXstdItemX 2 13 4 4" xfId="40412"/>
    <cellStyle name="SAPBEXstdItemX 2 13 4 5" xfId="40413"/>
    <cellStyle name="SAPBEXstdItemX 2 13 5" xfId="40414"/>
    <cellStyle name="SAPBEXstdItemX 2 13 5 2" xfId="40415"/>
    <cellStyle name="SAPBEXstdItemX 2 13 5 2 2" xfId="40416"/>
    <cellStyle name="SAPBEXstdItemX 2 13 5 3" xfId="40417"/>
    <cellStyle name="SAPBEXstdItemX 2 13 5 4" xfId="40418"/>
    <cellStyle name="SAPBEXstdItemX 2 13 5 5" xfId="40419"/>
    <cellStyle name="SAPBEXstdItemX 2 13 6" xfId="40420"/>
    <cellStyle name="SAPBEXstdItemX 2 13 6 2" xfId="40421"/>
    <cellStyle name="SAPBEXstdItemX 2 13 6 2 2" xfId="40422"/>
    <cellStyle name="SAPBEXstdItemX 2 13 6 3" xfId="40423"/>
    <cellStyle name="SAPBEXstdItemX 2 13 6 4" xfId="40424"/>
    <cellStyle name="SAPBEXstdItemX 2 13 6 5" xfId="40425"/>
    <cellStyle name="SAPBEXstdItemX 2 13 7" xfId="40426"/>
    <cellStyle name="SAPBEXstdItemX 2 13 7 2" xfId="40427"/>
    <cellStyle name="SAPBEXstdItemX 2 13 7 3" xfId="40428"/>
    <cellStyle name="SAPBEXstdItemX 2 13 7 4" xfId="40429"/>
    <cellStyle name="SAPBEXstdItemX 2 13 8" xfId="40430"/>
    <cellStyle name="SAPBEXstdItemX 2 13 8 2" xfId="40431"/>
    <cellStyle name="SAPBEXstdItemX 2 13 8 3" xfId="40432"/>
    <cellStyle name="SAPBEXstdItemX 2 13 8 4" xfId="40433"/>
    <cellStyle name="SAPBEXstdItemX 2 13 9" xfId="40434"/>
    <cellStyle name="SAPBEXstdItemX 2 13 9 2" xfId="40435"/>
    <cellStyle name="SAPBEXstdItemX 2 14" xfId="40436"/>
    <cellStyle name="SAPBEXstdItemX 2 14 10" xfId="40437"/>
    <cellStyle name="SAPBEXstdItemX 2 14 11" xfId="40438"/>
    <cellStyle name="SAPBEXstdItemX 2 14 12" xfId="40439"/>
    <cellStyle name="SAPBEXstdItemX 2 14 13" xfId="40440"/>
    <cellStyle name="SAPBEXstdItemX 2 14 2" xfId="40441"/>
    <cellStyle name="SAPBEXstdItemX 2 14 2 2" xfId="40442"/>
    <cellStyle name="SAPBEXstdItemX 2 14 2 2 2" xfId="40443"/>
    <cellStyle name="SAPBEXstdItemX 2 14 2 2 2 2" xfId="40444"/>
    <cellStyle name="SAPBEXstdItemX 2 14 2 2 3" xfId="40445"/>
    <cellStyle name="SAPBEXstdItemX 2 14 2 3" xfId="40446"/>
    <cellStyle name="SAPBEXstdItemX 2 14 2 3 2" xfId="40447"/>
    <cellStyle name="SAPBEXstdItemX 2 14 2 4" xfId="40448"/>
    <cellStyle name="SAPBEXstdItemX 2 14 2 4 2" xfId="40449"/>
    <cellStyle name="SAPBEXstdItemX 2 14 2 5" xfId="40450"/>
    <cellStyle name="SAPBEXstdItemX 2 14 2 5 2" xfId="40451"/>
    <cellStyle name="SAPBEXstdItemX 2 14 2 6" xfId="40452"/>
    <cellStyle name="SAPBEXstdItemX 2 14 2 7" xfId="40453"/>
    <cellStyle name="SAPBEXstdItemX 2 14 2 8" xfId="40454"/>
    <cellStyle name="SAPBEXstdItemX 2 14 3" xfId="40455"/>
    <cellStyle name="SAPBEXstdItemX 2 14 3 2" xfId="40456"/>
    <cellStyle name="SAPBEXstdItemX 2 14 3 2 2" xfId="40457"/>
    <cellStyle name="SAPBEXstdItemX 2 14 3 2 2 2" xfId="40458"/>
    <cellStyle name="SAPBEXstdItemX 2 14 3 2 3" xfId="40459"/>
    <cellStyle name="SAPBEXstdItemX 2 14 3 3" xfId="40460"/>
    <cellStyle name="SAPBEXstdItemX 2 14 3 3 2" xfId="40461"/>
    <cellStyle name="SAPBEXstdItemX 2 14 3 4" xfId="40462"/>
    <cellStyle name="SAPBEXstdItemX 2 14 3 4 2" xfId="40463"/>
    <cellStyle name="SAPBEXstdItemX 2 14 3 5" xfId="40464"/>
    <cellStyle name="SAPBEXstdItemX 2 14 3 5 2" xfId="40465"/>
    <cellStyle name="SAPBEXstdItemX 2 14 3 6" xfId="40466"/>
    <cellStyle name="SAPBEXstdItemX 2 14 3 7" xfId="40467"/>
    <cellStyle name="SAPBEXstdItemX 2 14 3 8" xfId="40468"/>
    <cellStyle name="SAPBEXstdItemX 2 14 4" xfId="40469"/>
    <cellStyle name="SAPBEXstdItemX 2 14 4 2" xfId="40470"/>
    <cellStyle name="SAPBEXstdItemX 2 14 4 2 2" xfId="40471"/>
    <cellStyle name="SAPBEXstdItemX 2 14 4 3" xfId="40472"/>
    <cellStyle name="SAPBEXstdItemX 2 14 4 4" xfId="40473"/>
    <cellStyle name="SAPBEXstdItemX 2 14 4 5" xfId="40474"/>
    <cellStyle name="SAPBEXstdItemX 2 14 5" xfId="40475"/>
    <cellStyle name="SAPBEXstdItemX 2 14 5 2" xfId="40476"/>
    <cellStyle name="SAPBEXstdItemX 2 14 5 2 2" xfId="40477"/>
    <cellStyle name="SAPBEXstdItemX 2 14 5 3" xfId="40478"/>
    <cellStyle name="SAPBEXstdItemX 2 14 5 4" xfId="40479"/>
    <cellStyle name="SAPBEXstdItemX 2 14 5 5" xfId="40480"/>
    <cellStyle name="SAPBEXstdItemX 2 14 6" xfId="40481"/>
    <cellStyle name="SAPBEXstdItemX 2 14 6 2" xfId="40482"/>
    <cellStyle name="SAPBEXstdItemX 2 14 6 2 2" xfId="40483"/>
    <cellStyle name="SAPBEXstdItemX 2 14 6 3" xfId="40484"/>
    <cellStyle name="SAPBEXstdItemX 2 14 6 4" xfId="40485"/>
    <cellStyle name="SAPBEXstdItemX 2 14 6 5" xfId="40486"/>
    <cellStyle name="SAPBEXstdItemX 2 14 7" xfId="40487"/>
    <cellStyle name="SAPBEXstdItemX 2 14 7 2" xfId="40488"/>
    <cellStyle name="SAPBEXstdItemX 2 14 7 3" xfId="40489"/>
    <cellStyle name="SAPBEXstdItemX 2 14 7 4" xfId="40490"/>
    <cellStyle name="SAPBEXstdItemX 2 14 8" xfId="40491"/>
    <cellStyle name="SAPBEXstdItemX 2 14 8 2" xfId="40492"/>
    <cellStyle name="SAPBEXstdItemX 2 14 8 3" xfId="40493"/>
    <cellStyle name="SAPBEXstdItemX 2 14 8 4" xfId="40494"/>
    <cellStyle name="SAPBEXstdItemX 2 14 9" xfId="40495"/>
    <cellStyle name="SAPBEXstdItemX 2 14 9 2" xfId="40496"/>
    <cellStyle name="SAPBEXstdItemX 2 15" xfId="40497"/>
    <cellStyle name="SAPBEXstdItemX 2 15 10" xfId="40498"/>
    <cellStyle name="SAPBEXstdItemX 2 15 11" xfId="40499"/>
    <cellStyle name="SAPBEXstdItemX 2 15 12" xfId="40500"/>
    <cellStyle name="SAPBEXstdItemX 2 15 13" xfId="40501"/>
    <cellStyle name="SAPBEXstdItemX 2 15 2" xfId="40502"/>
    <cellStyle name="SAPBEXstdItemX 2 15 2 2" xfId="40503"/>
    <cellStyle name="SAPBEXstdItemX 2 15 2 2 2" xfId="40504"/>
    <cellStyle name="SAPBEXstdItemX 2 15 2 2 2 2" xfId="40505"/>
    <cellStyle name="SAPBEXstdItemX 2 15 2 2 3" xfId="40506"/>
    <cellStyle name="SAPBEXstdItemX 2 15 2 3" xfId="40507"/>
    <cellStyle name="SAPBEXstdItemX 2 15 2 3 2" xfId="40508"/>
    <cellStyle name="SAPBEXstdItemX 2 15 2 4" xfId="40509"/>
    <cellStyle name="SAPBEXstdItemX 2 15 2 4 2" xfId="40510"/>
    <cellStyle name="SAPBEXstdItemX 2 15 2 5" xfId="40511"/>
    <cellStyle name="SAPBEXstdItemX 2 15 2 5 2" xfId="40512"/>
    <cellStyle name="SAPBEXstdItemX 2 15 2 6" xfId="40513"/>
    <cellStyle name="SAPBEXstdItemX 2 15 2 7" xfId="40514"/>
    <cellStyle name="SAPBEXstdItemX 2 15 2 8" xfId="40515"/>
    <cellStyle name="SAPBEXstdItemX 2 15 3" xfId="40516"/>
    <cellStyle name="SAPBEXstdItemX 2 15 3 2" xfId="40517"/>
    <cellStyle name="SAPBEXstdItemX 2 15 3 2 2" xfId="40518"/>
    <cellStyle name="SAPBEXstdItemX 2 15 3 2 2 2" xfId="40519"/>
    <cellStyle name="SAPBEXstdItemX 2 15 3 2 3" xfId="40520"/>
    <cellStyle name="SAPBEXstdItemX 2 15 3 3" xfId="40521"/>
    <cellStyle name="SAPBEXstdItemX 2 15 3 3 2" xfId="40522"/>
    <cellStyle name="SAPBEXstdItemX 2 15 3 4" xfId="40523"/>
    <cellStyle name="SAPBEXstdItemX 2 15 3 4 2" xfId="40524"/>
    <cellStyle name="SAPBEXstdItemX 2 15 3 5" xfId="40525"/>
    <cellStyle name="SAPBEXstdItemX 2 15 3 5 2" xfId="40526"/>
    <cellStyle name="SAPBEXstdItemX 2 15 3 6" xfId="40527"/>
    <cellStyle name="SAPBEXstdItemX 2 15 3 7" xfId="40528"/>
    <cellStyle name="SAPBEXstdItemX 2 15 3 8" xfId="40529"/>
    <cellStyle name="SAPBEXstdItemX 2 15 4" xfId="40530"/>
    <cellStyle name="SAPBEXstdItemX 2 15 4 2" xfId="40531"/>
    <cellStyle name="SAPBEXstdItemX 2 15 4 2 2" xfId="40532"/>
    <cellStyle name="SAPBEXstdItemX 2 15 4 3" xfId="40533"/>
    <cellStyle name="SAPBEXstdItemX 2 15 4 4" xfId="40534"/>
    <cellStyle name="SAPBEXstdItemX 2 15 4 5" xfId="40535"/>
    <cellStyle name="SAPBEXstdItemX 2 15 5" xfId="40536"/>
    <cellStyle name="SAPBEXstdItemX 2 15 5 2" xfId="40537"/>
    <cellStyle name="SAPBEXstdItemX 2 15 5 2 2" xfId="40538"/>
    <cellStyle name="SAPBEXstdItemX 2 15 5 3" xfId="40539"/>
    <cellStyle name="SAPBEXstdItemX 2 15 5 4" xfId="40540"/>
    <cellStyle name="SAPBEXstdItemX 2 15 5 5" xfId="40541"/>
    <cellStyle name="SAPBEXstdItemX 2 15 6" xfId="40542"/>
    <cellStyle name="SAPBEXstdItemX 2 15 6 2" xfId="40543"/>
    <cellStyle name="SAPBEXstdItemX 2 15 6 2 2" xfId="40544"/>
    <cellStyle name="SAPBEXstdItemX 2 15 6 3" xfId="40545"/>
    <cellStyle name="SAPBEXstdItemX 2 15 6 4" xfId="40546"/>
    <cellStyle name="SAPBEXstdItemX 2 15 6 5" xfId="40547"/>
    <cellStyle name="SAPBEXstdItemX 2 15 7" xfId="40548"/>
    <cellStyle name="SAPBEXstdItemX 2 15 7 2" xfId="40549"/>
    <cellStyle name="SAPBEXstdItemX 2 15 7 3" xfId="40550"/>
    <cellStyle name="SAPBEXstdItemX 2 15 7 4" xfId="40551"/>
    <cellStyle name="SAPBEXstdItemX 2 15 8" xfId="40552"/>
    <cellStyle name="SAPBEXstdItemX 2 15 8 2" xfId="40553"/>
    <cellStyle name="SAPBEXstdItemX 2 15 8 3" xfId="40554"/>
    <cellStyle name="SAPBEXstdItemX 2 15 8 4" xfId="40555"/>
    <cellStyle name="SAPBEXstdItemX 2 15 9" xfId="40556"/>
    <cellStyle name="SAPBEXstdItemX 2 15 9 2" xfId="40557"/>
    <cellStyle name="SAPBEXstdItemX 2 16" xfId="40558"/>
    <cellStyle name="SAPBEXstdItemX 2 16 10" xfId="40559"/>
    <cellStyle name="SAPBEXstdItemX 2 16 11" xfId="40560"/>
    <cellStyle name="SAPBEXstdItemX 2 16 12" xfId="40561"/>
    <cellStyle name="SAPBEXstdItemX 2 16 13" xfId="40562"/>
    <cellStyle name="SAPBEXstdItemX 2 16 2" xfId="40563"/>
    <cellStyle name="SAPBEXstdItemX 2 16 2 2" xfId="40564"/>
    <cellStyle name="SAPBEXstdItemX 2 16 2 2 2" xfId="40565"/>
    <cellStyle name="SAPBEXstdItemX 2 16 2 2 2 2" xfId="40566"/>
    <cellStyle name="SAPBEXstdItemX 2 16 2 2 3" xfId="40567"/>
    <cellStyle name="SAPBEXstdItemX 2 16 2 3" xfId="40568"/>
    <cellStyle name="SAPBEXstdItemX 2 16 2 3 2" xfId="40569"/>
    <cellStyle name="SAPBEXstdItemX 2 16 2 4" xfId="40570"/>
    <cellStyle name="SAPBEXstdItemX 2 16 2 4 2" xfId="40571"/>
    <cellStyle name="SAPBEXstdItemX 2 16 2 5" xfId="40572"/>
    <cellStyle name="SAPBEXstdItemX 2 16 2 5 2" xfId="40573"/>
    <cellStyle name="SAPBEXstdItemX 2 16 2 6" xfId="40574"/>
    <cellStyle name="SAPBEXstdItemX 2 16 2 7" xfId="40575"/>
    <cellStyle name="SAPBEXstdItemX 2 16 2 8" xfId="40576"/>
    <cellStyle name="SAPBEXstdItemX 2 16 3" xfId="40577"/>
    <cellStyle name="SAPBEXstdItemX 2 16 3 2" xfId="40578"/>
    <cellStyle name="SAPBEXstdItemX 2 16 3 2 2" xfId="40579"/>
    <cellStyle name="SAPBEXstdItemX 2 16 3 2 2 2" xfId="40580"/>
    <cellStyle name="SAPBEXstdItemX 2 16 3 2 3" xfId="40581"/>
    <cellStyle name="SAPBEXstdItemX 2 16 3 3" xfId="40582"/>
    <cellStyle name="SAPBEXstdItemX 2 16 3 3 2" xfId="40583"/>
    <cellStyle name="SAPBEXstdItemX 2 16 3 4" xfId="40584"/>
    <cellStyle name="SAPBEXstdItemX 2 16 3 4 2" xfId="40585"/>
    <cellStyle name="SAPBEXstdItemX 2 16 3 5" xfId="40586"/>
    <cellStyle name="SAPBEXstdItemX 2 16 3 5 2" xfId="40587"/>
    <cellStyle name="SAPBEXstdItemX 2 16 3 6" xfId="40588"/>
    <cellStyle name="SAPBEXstdItemX 2 16 3 7" xfId="40589"/>
    <cellStyle name="SAPBEXstdItemX 2 16 3 8" xfId="40590"/>
    <cellStyle name="SAPBEXstdItemX 2 16 4" xfId="40591"/>
    <cellStyle name="SAPBEXstdItemX 2 16 4 2" xfId="40592"/>
    <cellStyle name="SAPBEXstdItemX 2 16 4 2 2" xfId="40593"/>
    <cellStyle name="SAPBEXstdItemX 2 16 4 3" xfId="40594"/>
    <cellStyle name="SAPBEXstdItemX 2 16 4 4" xfId="40595"/>
    <cellStyle name="SAPBEXstdItemX 2 16 4 5" xfId="40596"/>
    <cellStyle name="SAPBEXstdItemX 2 16 5" xfId="40597"/>
    <cellStyle name="SAPBEXstdItemX 2 16 5 2" xfId="40598"/>
    <cellStyle name="SAPBEXstdItemX 2 16 5 2 2" xfId="40599"/>
    <cellStyle name="SAPBEXstdItemX 2 16 5 3" xfId="40600"/>
    <cellStyle name="SAPBEXstdItemX 2 16 5 4" xfId="40601"/>
    <cellStyle name="SAPBEXstdItemX 2 16 5 5" xfId="40602"/>
    <cellStyle name="SAPBEXstdItemX 2 16 6" xfId="40603"/>
    <cellStyle name="SAPBEXstdItemX 2 16 6 2" xfId="40604"/>
    <cellStyle name="SAPBEXstdItemX 2 16 6 2 2" xfId="40605"/>
    <cellStyle name="SAPBEXstdItemX 2 16 6 3" xfId="40606"/>
    <cellStyle name="SAPBEXstdItemX 2 16 6 4" xfId="40607"/>
    <cellStyle name="SAPBEXstdItemX 2 16 6 5" xfId="40608"/>
    <cellStyle name="SAPBEXstdItemX 2 16 7" xfId="40609"/>
    <cellStyle name="SAPBEXstdItemX 2 16 7 2" xfId="40610"/>
    <cellStyle name="SAPBEXstdItemX 2 16 7 3" xfId="40611"/>
    <cellStyle name="SAPBEXstdItemX 2 16 7 4" xfId="40612"/>
    <cellStyle name="SAPBEXstdItemX 2 16 8" xfId="40613"/>
    <cellStyle name="SAPBEXstdItemX 2 16 8 2" xfId="40614"/>
    <cellStyle name="SAPBEXstdItemX 2 16 8 3" xfId="40615"/>
    <cellStyle name="SAPBEXstdItemX 2 16 8 4" xfId="40616"/>
    <cellStyle name="SAPBEXstdItemX 2 16 9" xfId="40617"/>
    <cellStyle name="SAPBEXstdItemX 2 16 9 2" xfId="40618"/>
    <cellStyle name="SAPBEXstdItemX 2 17" xfId="40619"/>
    <cellStyle name="SAPBEXstdItemX 2 17 10" xfId="40620"/>
    <cellStyle name="SAPBEXstdItemX 2 17 11" xfId="40621"/>
    <cellStyle name="SAPBEXstdItemX 2 17 12" xfId="40622"/>
    <cellStyle name="SAPBEXstdItemX 2 17 13" xfId="40623"/>
    <cellStyle name="SAPBEXstdItemX 2 17 2" xfId="40624"/>
    <cellStyle name="SAPBEXstdItemX 2 17 2 2" xfId="40625"/>
    <cellStyle name="SAPBEXstdItemX 2 17 2 2 2" xfId="40626"/>
    <cellStyle name="SAPBEXstdItemX 2 17 2 2 2 2" xfId="40627"/>
    <cellStyle name="SAPBEXstdItemX 2 17 2 2 3" xfId="40628"/>
    <cellStyle name="SAPBEXstdItemX 2 17 2 3" xfId="40629"/>
    <cellStyle name="SAPBEXstdItemX 2 17 2 3 2" xfId="40630"/>
    <cellStyle name="SAPBEXstdItemX 2 17 2 4" xfId="40631"/>
    <cellStyle name="SAPBEXstdItemX 2 17 2 4 2" xfId="40632"/>
    <cellStyle name="SAPBEXstdItemX 2 17 2 5" xfId="40633"/>
    <cellStyle name="SAPBEXstdItemX 2 17 2 5 2" xfId="40634"/>
    <cellStyle name="SAPBEXstdItemX 2 17 2 6" xfId="40635"/>
    <cellStyle name="SAPBEXstdItemX 2 17 2 7" xfId="40636"/>
    <cellStyle name="SAPBEXstdItemX 2 17 2 8" xfId="40637"/>
    <cellStyle name="SAPBEXstdItemX 2 17 3" xfId="40638"/>
    <cellStyle name="SAPBEXstdItemX 2 17 3 2" xfId="40639"/>
    <cellStyle name="SAPBEXstdItemX 2 17 3 2 2" xfId="40640"/>
    <cellStyle name="SAPBEXstdItemX 2 17 3 2 2 2" xfId="40641"/>
    <cellStyle name="SAPBEXstdItemX 2 17 3 2 3" xfId="40642"/>
    <cellStyle name="SAPBEXstdItemX 2 17 3 3" xfId="40643"/>
    <cellStyle name="SAPBEXstdItemX 2 17 3 3 2" xfId="40644"/>
    <cellStyle name="SAPBEXstdItemX 2 17 3 4" xfId="40645"/>
    <cellStyle name="SAPBEXstdItemX 2 17 3 4 2" xfId="40646"/>
    <cellStyle name="SAPBEXstdItemX 2 17 3 5" xfId="40647"/>
    <cellStyle name="SAPBEXstdItemX 2 17 3 5 2" xfId="40648"/>
    <cellStyle name="SAPBEXstdItemX 2 17 3 6" xfId="40649"/>
    <cellStyle name="SAPBEXstdItemX 2 17 3 7" xfId="40650"/>
    <cellStyle name="SAPBEXstdItemX 2 17 3 8" xfId="40651"/>
    <cellStyle name="SAPBEXstdItemX 2 17 4" xfId="40652"/>
    <cellStyle name="SAPBEXstdItemX 2 17 4 2" xfId="40653"/>
    <cellStyle name="SAPBEXstdItemX 2 17 4 2 2" xfId="40654"/>
    <cellStyle name="SAPBEXstdItemX 2 17 4 3" xfId="40655"/>
    <cellStyle name="SAPBEXstdItemX 2 17 4 4" xfId="40656"/>
    <cellStyle name="SAPBEXstdItemX 2 17 4 5" xfId="40657"/>
    <cellStyle name="SAPBEXstdItemX 2 17 5" xfId="40658"/>
    <cellStyle name="SAPBEXstdItemX 2 17 5 2" xfId="40659"/>
    <cellStyle name="SAPBEXstdItemX 2 17 5 2 2" xfId="40660"/>
    <cellStyle name="SAPBEXstdItemX 2 17 5 3" xfId="40661"/>
    <cellStyle name="SAPBEXstdItemX 2 17 5 4" xfId="40662"/>
    <cellStyle name="SAPBEXstdItemX 2 17 5 5" xfId="40663"/>
    <cellStyle name="SAPBEXstdItemX 2 17 6" xfId="40664"/>
    <cellStyle name="SAPBEXstdItemX 2 17 6 2" xfId="40665"/>
    <cellStyle name="SAPBEXstdItemX 2 17 6 2 2" xfId="40666"/>
    <cellStyle name="SAPBEXstdItemX 2 17 6 3" xfId="40667"/>
    <cellStyle name="SAPBEXstdItemX 2 17 6 4" xfId="40668"/>
    <cellStyle name="SAPBEXstdItemX 2 17 6 5" xfId="40669"/>
    <cellStyle name="SAPBEXstdItemX 2 17 7" xfId="40670"/>
    <cellStyle name="SAPBEXstdItemX 2 17 7 2" xfId="40671"/>
    <cellStyle name="SAPBEXstdItemX 2 17 7 3" xfId="40672"/>
    <cellStyle name="SAPBEXstdItemX 2 17 7 4" xfId="40673"/>
    <cellStyle name="SAPBEXstdItemX 2 17 8" xfId="40674"/>
    <cellStyle name="SAPBEXstdItemX 2 17 8 2" xfId="40675"/>
    <cellStyle name="SAPBEXstdItemX 2 17 8 3" xfId="40676"/>
    <cellStyle name="SAPBEXstdItemX 2 17 8 4" xfId="40677"/>
    <cellStyle name="SAPBEXstdItemX 2 17 9" xfId="40678"/>
    <cellStyle name="SAPBEXstdItemX 2 17 9 2" xfId="40679"/>
    <cellStyle name="SAPBEXstdItemX 2 18" xfId="40680"/>
    <cellStyle name="SAPBEXstdItemX 2 18 2" xfId="40681"/>
    <cellStyle name="SAPBEXstdItemX 2 18 2 2" xfId="40682"/>
    <cellStyle name="SAPBEXstdItemX 2 18 2 2 2" xfId="40683"/>
    <cellStyle name="SAPBEXstdItemX 2 18 2 3" xfId="40684"/>
    <cellStyle name="SAPBEXstdItemX 2 18 3" xfId="40685"/>
    <cellStyle name="SAPBEXstdItemX 2 18 3 2" xfId="40686"/>
    <cellStyle name="SAPBEXstdItemX 2 18 4" xfId="40687"/>
    <cellStyle name="SAPBEXstdItemX 2 18 4 2" xfId="40688"/>
    <cellStyle name="SAPBEXstdItemX 2 18 5" xfId="40689"/>
    <cellStyle name="SAPBEXstdItemX 2 18 5 2" xfId="40690"/>
    <cellStyle name="SAPBEXstdItemX 2 18 6" xfId="40691"/>
    <cellStyle name="SAPBEXstdItemX 2 18 7" xfId="40692"/>
    <cellStyle name="SAPBEXstdItemX 2 18 8" xfId="40693"/>
    <cellStyle name="SAPBEXstdItemX 2 19" xfId="40694"/>
    <cellStyle name="SAPBEXstdItemX 2 19 2" xfId="40695"/>
    <cellStyle name="SAPBEXstdItemX 2 19 2 2" xfId="40696"/>
    <cellStyle name="SAPBEXstdItemX 2 19 2 2 2" xfId="40697"/>
    <cellStyle name="SAPBEXstdItemX 2 19 2 3" xfId="40698"/>
    <cellStyle name="SAPBEXstdItemX 2 19 3" xfId="40699"/>
    <cellStyle name="SAPBEXstdItemX 2 19 3 2" xfId="40700"/>
    <cellStyle name="SAPBEXstdItemX 2 19 4" xfId="40701"/>
    <cellStyle name="SAPBEXstdItemX 2 19 4 2" xfId="40702"/>
    <cellStyle name="SAPBEXstdItemX 2 19 5" xfId="40703"/>
    <cellStyle name="SAPBEXstdItemX 2 19 5 2" xfId="40704"/>
    <cellStyle name="SAPBEXstdItemX 2 19 6" xfId="40705"/>
    <cellStyle name="SAPBEXstdItemX 2 19 7" xfId="40706"/>
    <cellStyle name="SAPBEXstdItemX 2 19 8" xfId="40707"/>
    <cellStyle name="SAPBEXstdItemX 2 2" xfId="40708"/>
    <cellStyle name="SAPBEXstdItemX 2 2 10" xfId="40709"/>
    <cellStyle name="SAPBEXstdItemX 2 2 10 2" xfId="40710"/>
    <cellStyle name="SAPBEXstdItemX 2 2 11" xfId="40711"/>
    <cellStyle name="SAPBEXstdItemX 2 2 12" xfId="40712"/>
    <cellStyle name="SAPBEXstdItemX 2 2 13" xfId="40713"/>
    <cellStyle name="SAPBEXstdItemX 2 2 14" xfId="40714"/>
    <cellStyle name="SAPBEXstdItemX 2 2 2" xfId="40715"/>
    <cellStyle name="SAPBEXstdItemX 2 2 2 2" xfId="40716"/>
    <cellStyle name="SAPBEXstdItemX 2 2 2 2 2" xfId="40717"/>
    <cellStyle name="SAPBEXstdItemX 2 2 2 2 2 2" xfId="40718"/>
    <cellStyle name="SAPBEXstdItemX 2 2 2 2 3" xfId="40719"/>
    <cellStyle name="SAPBEXstdItemX 2 2 2 3" xfId="40720"/>
    <cellStyle name="SAPBEXstdItemX 2 2 2 3 2" xfId="40721"/>
    <cellStyle name="SAPBEXstdItemX 2 2 2 4" xfId="40722"/>
    <cellStyle name="SAPBEXstdItemX 2 2 2 4 2" xfId="40723"/>
    <cellStyle name="SAPBEXstdItemX 2 2 2 5" xfId="40724"/>
    <cellStyle name="SAPBEXstdItemX 2 2 2 5 2" xfId="40725"/>
    <cellStyle name="SAPBEXstdItemX 2 2 2 6" xfId="40726"/>
    <cellStyle name="SAPBEXstdItemX 2 2 2 7" xfId="40727"/>
    <cellStyle name="SAPBEXstdItemX 2 2 2 8" xfId="40728"/>
    <cellStyle name="SAPBEXstdItemX 2 2 3" xfId="40729"/>
    <cellStyle name="SAPBEXstdItemX 2 2 3 2" xfId="40730"/>
    <cellStyle name="SAPBEXstdItemX 2 2 3 2 2" xfId="40731"/>
    <cellStyle name="SAPBEXstdItemX 2 2 3 2 2 2" xfId="40732"/>
    <cellStyle name="SAPBEXstdItemX 2 2 3 2 3" xfId="40733"/>
    <cellStyle name="SAPBEXstdItemX 2 2 3 3" xfId="40734"/>
    <cellStyle name="SAPBEXstdItemX 2 2 3 3 2" xfId="40735"/>
    <cellStyle name="SAPBEXstdItemX 2 2 3 4" xfId="40736"/>
    <cellStyle name="SAPBEXstdItemX 2 2 3 4 2" xfId="40737"/>
    <cellStyle name="SAPBEXstdItemX 2 2 3 5" xfId="40738"/>
    <cellStyle name="SAPBEXstdItemX 2 2 3 5 2" xfId="40739"/>
    <cellStyle name="SAPBEXstdItemX 2 2 3 6" xfId="40740"/>
    <cellStyle name="SAPBEXstdItemX 2 2 3 7" xfId="40741"/>
    <cellStyle name="SAPBEXstdItemX 2 2 3 8" xfId="40742"/>
    <cellStyle name="SAPBEXstdItemX 2 2 4" xfId="40743"/>
    <cellStyle name="SAPBEXstdItemX 2 2 4 2" xfId="40744"/>
    <cellStyle name="SAPBEXstdItemX 2 2 4 2 2" xfId="40745"/>
    <cellStyle name="SAPBEXstdItemX 2 2 4 2 2 2" xfId="40746"/>
    <cellStyle name="SAPBEXstdItemX 2 2 4 2 3" xfId="40747"/>
    <cellStyle name="SAPBEXstdItemX 2 2 4 3" xfId="40748"/>
    <cellStyle name="SAPBEXstdItemX 2 2 4 3 2" xfId="40749"/>
    <cellStyle name="SAPBEXstdItemX 2 2 4 4" xfId="40750"/>
    <cellStyle name="SAPBEXstdItemX 2 2 4 4 2" xfId="40751"/>
    <cellStyle name="SAPBEXstdItemX 2 2 4 5" xfId="40752"/>
    <cellStyle name="SAPBEXstdItemX 2 2 4 5 2" xfId="40753"/>
    <cellStyle name="SAPBEXstdItemX 2 2 4 6" xfId="40754"/>
    <cellStyle name="SAPBEXstdItemX 2 2 4 7" xfId="40755"/>
    <cellStyle name="SAPBEXstdItemX 2 2 4 8" xfId="40756"/>
    <cellStyle name="SAPBEXstdItemX 2 2 5" xfId="40757"/>
    <cellStyle name="SAPBEXstdItemX 2 2 5 2" xfId="40758"/>
    <cellStyle name="SAPBEXstdItemX 2 2 5 2 2" xfId="40759"/>
    <cellStyle name="SAPBEXstdItemX 2 2 5 3" xfId="40760"/>
    <cellStyle name="SAPBEXstdItemX 2 2 5 4" xfId="40761"/>
    <cellStyle name="SAPBEXstdItemX 2 2 5 5" xfId="40762"/>
    <cellStyle name="SAPBEXstdItemX 2 2 6" xfId="40763"/>
    <cellStyle name="SAPBEXstdItemX 2 2 6 2" xfId="40764"/>
    <cellStyle name="SAPBEXstdItemX 2 2 6 2 2" xfId="40765"/>
    <cellStyle name="SAPBEXstdItemX 2 2 6 3" xfId="40766"/>
    <cellStyle name="SAPBEXstdItemX 2 2 6 4" xfId="40767"/>
    <cellStyle name="SAPBEXstdItemX 2 2 6 5" xfId="40768"/>
    <cellStyle name="SAPBEXstdItemX 2 2 7" xfId="40769"/>
    <cellStyle name="SAPBEXstdItemX 2 2 7 2" xfId="40770"/>
    <cellStyle name="SAPBEXstdItemX 2 2 7 2 2" xfId="40771"/>
    <cellStyle name="SAPBEXstdItemX 2 2 7 3" xfId="40772"/>
    <cellStyle name="SAPBEXstdItemX 2 2 7 4" xfId="40773"/>
    <cellStyle name="SAPBEXstdItemX 2 2 7 5" xfId="40774"/>
    <cellStyle name="SAPBEXstdItemX 2 2 8" xfId="40775"/>
    <cellStyle name="SAPBEXstdItemX 2 2 8 2" xfId="40776"/>
    <cellStyle name="SAPBEXstdItemX 2 2 8 3" xfId="40777"/>
    <cellStyle name="SAPBEXstdItemX 2 2 8 4" xfId="40778"/>
    <cellStyle name="SAPBEXstdItemX 2 2 9" xfId="40779"/>
    <cellStyle name="SAPBEXstdItemX 2 2 9 2" xfId="40780"/>
    <cellStyle name="SAPBEXstdItemX 2 20" xfId="40781"/>
    <cellStyle name="SAPBEXstdItemX 2 20 2" xfId="40782"/>
    <cellStyle name="SAPBEXstdItemX 2 20 2 2" xfId="40783"/>
    <cellStyle name="SAPBEXstdItemX 2 20 2 2 2" xfId="40784"/>
    <cellStyle name="SAPBEXstdItemX 2 20 2 3" xfId="40785"/>
    <cellStyle name="SAPBEXstdItemX 2 20 3" xfId="40786"/>
    <cellStyle name="SAPBEXstdItemX 2 20 3 2" xfId="40787"/>
    <cellStyle name="SAPBEXstdItemX 2 20 4" xfId="40788"/>
    <cellStyle name="SAPBEXstdItemX 2 20 4 2" xfId="40789"/>
    <cellStyle name="SAPBEXstdItemX 2 20 5" xfId="40790"/>
    <cellStyle name="SAPBEXstdItemX 2 20 5 2" xfId="40791"/>
    <cellStyle name="SAPBEXstdItemX 2 20 6" xfId="40792"/>
    <cellStyle name="SAPBEXstdItemX 2 20 7" xfId="40793"/>
    <cellStyle name="SAPBEXstdItemX 2 21" xfId="40794"/>
    <cellStyle name="SAPBEXstdItemX 2 21 2" xfId="40795"/>
    <cellStyle name="SAPBEXstdItemX 2 21 2 2" xfId="40796"/>
    <cellStyle name="SAPBEXstdItemX 2 21 3" xfId="40797"/>
    <cellStyle name="SAPBEXstdItemX 2 21 4" xfId="40798"/>
    <cellStyle name="SAPBEXstdItemX 2 22" xfId="40799"/>
    <cellStyle name="SAPBEXstdItemX 2 22 2" xfId="40800"/>
    <cellStyle name="SAPBEXstdItemX 2 22 2 2" xfId="40801"/>
    <cellStyle name="SAPBEXstdItemX 2 22 3" xfId="40802"/>
    <cellStyle name="SAPBEXstdItemX 2 22 4" xfId="40803"/>
    <cellStyle name="SAPBEXstdItemX 2 22 5" xfId="40804"/>
    <cellStyle name="SAPBEXstdItemX 2 23" xfId="40805"/>
    <cellStyle name="SAPBEXstdItemX 2 23 2" xfId="40806"/>
    <cellStyle name="SAPBEXstdItemX 2 23 2 2" xfId="40807"/>
    <cellStyle name="SAPBEXstdItemX 2 23 3" xfId="40808"/>
    <cellStyle name="SAPBEXstdItemX 2 23 4" xfId="40809"/>
    <cellStyle name="SAPBEXstdItemX 2 23 5" xfId="40810"/>
    <cellStyle name="SAPBEXstdItemX 2 24" xfId="40811"/>
    <cellStyle name="SAPBEXstdItemX 2 24 2" xfId="40812"/>
    <cellStyle name="SAPBEXstdItemX 2 24 3" xfId="40813"/>
    <cellStyle name="SAPBEXstdItemX 2 24 4" xfId="40814"/>
    <cellStyle name="SAPBEXstdItemX 2 25" xfId="40815"/>
    <cellStyle name="SAPBEXstdItemX 2 25 2" xfId="40816"/>
    <cellStyle name="SAPBEXstdItemX 2 26" xfId="40817"/>
    <cellStyle name="SAPBEXstdItemX 2 26 2" xfId="40818"/>
    <cellStyle name="SAPBEXstdItemX 2 27" xfId="40819"/>
    <cellStyle name="SAPBEXstdItemX 2 28" xfId="40820"/>
    <cellStyle name="SAPBEXstdItemX 2 29" xfId="40821"/>
    <cellStyle name="SAPBEXstdItemX 2 3" xfId="40822"/>
    <cellStyle name="SAPBEXstdItemX 2 3 10" xfId="40823"/>
    <cellStyle name="SAPBEXstdItemX 2 3 11" xfId="40824"/>
    <cellStyle name="SAPBEXstdItemX 2 3 12" xfId="40825"/>
    <cellStyle name="SAPBEXstdItemX 2 3 13" xfId="40826"/>
    <cellStyle name="SAPBEXstdItemX 2 3 2" xfId="40827"/>
    <cellStyle name="SAPBEXstdItemX 2 3 2 2" xfId="40828"/>
    <cellStyle name="SAPBEXstdItemX 2 3 2 2 2" xfId="40829"/>
    <cellStyle name="SAPBEXstdItemX 2 3 2 2 2 2" xfId="40830"/>
    <cellStyle name="SAPBEXstdItemX 2 3 2 2 3" xfId="40831"/>
    <cellStyle name="SAPBEXstdItemX 2 3 2 3" xfId="40832"/>
    <cellStyle name="SAPBEXstdItemX 2 3 2 3 2" xfId="40833"/>
    <cellStyle name="SAPBEXstdItemX 2 3 2 4" xfId="40834"/>
    <cellStyle name="SAPBEXstdItemX 2 3 2 4 2" xfId="40835"/>
    <cellStyle name="SAPBEXstdItemX 2 3 2 5" xfId="40836"/>
    <cellStyle name="SAPBEXstdItemX 2 3 2 5 2" xfId="40837"/>
    <cellStyle name="SAPBEXstdItemX 2 3 2 6" xfId="40838"/>
    <cellStyle name="SAPBEXstdItemX 2 3 2 7" xfId="40839"/>
    <cellStyle name="SAPBEXstdItemX 2 3 2 8" xfId="40840"/>
    <cellStyle name="SAPBEXstdItemX 2 3 3" xfId="40841"/>
    <cellStyle name="SAPBEXstdItemX 2 3 3 2" xfId="40842"/>
    <cellStyle name="SAPBEXstdItemX 2 3 3 2 2" xfId="40843"/>
    <cellStyle name="SAPBEXstdItemX 2 3 3 2 2 2" xfId="40844"/>
    <cellStyle name="SAPBEXstdItemX 2 3 3 2 3" xfId="40845"/>
    <cellStyle name="SAPBEXstdItemX 2 3 3 3" xfId="40846"/>
    <cellStyle name="SAPBEXstdItemX 2 3 3 3 2" xfId="40847"/>
    <cellStyle name="SAPBEXstdItemX 2 3 3 4" xfId="40848"/>
    <cellStyle name="SAPBEXstdItemX 2 3 3 4 2" xfId="40849"/>
    <cellStyle name="SAPBEXstdItemX 2 3 3 5" xfId="40850"/>
    <cellStyle name="SAPBEXstdItemX 2 3 3 5 2" xfId="40851"/>
    <cellStyle name="SAPBEXstdItemX 2 3 3 6" xfId="40852"/>
    <cellStyle name="SAPBEXstdItemX 2 3 3 7" xfId="40853"/>
    <cellStyle name="SAPBEXstdItemX 2 3 3 8" xfId="40854"/>
    <cellStyle name="SAPBEXstdItemX 2 3 4" xfId="40855"/>
    <cellStyle name="SAPBEXstdItemX 2 3 4 2" xfId="40856"/>
    <cellStyle name="SAPBEXstdItemX 2 3 4 2 2" xfId="40857"/>
    <cellStyle name="SAPBEXstdItemX 2 3 4 3" xfId="40858"/>
    <cellStyle name="SAPBEXstdItemX 2 3 4 4" xfId="40859"/>
    <cellStyle name="SAPBEXstdItemX 2 3 4 5" xfId="40860"/>
    <cellStyle name="SAPBEXstdItemX 2 3 5" xfId="40861"/>
    <cellStyle name="SAPBEXstdItemX 2 3 5 2" xfId="40862"/>
    <cellStyle name="SAPBEXstdItemX 2 3 5 2 2" xfId="40863"/>
    <cellStyle name="SAPBEXstdItemX 2 3 5 3" xfId="40864"/>
    <cellStyle name="SAPBEXstdItemX 2 3 5 4" xfId="40865"/>
    <cellStyle name="SAPBEXstdItemX 2 3 5 5" xfId="40866"/>
    <cellStyle name="SAPBEXstdItemX 2 3 6" xfId="40867"/>
    <cellStyle name="SAPBEXstdItemX 2 3 6 2" xfId="40868"/>
    <cellStyle name="SAPBEXstdItemX 2 3 6 2 2" xfId="40869"/>
    <cellStyle name="SAPBEXstdItemX 2 3 6 3" xfId="40870"/>
    <cellStyle name="SAPBEXstdItemX 2 3 6 4" xfId="40871"/>
    <cellStyle name="SAPBEXstdItemX 2 3 6 5" xfId="40872"/>
    <cellStyle name="SAPBEXstdItemX 2 3 7" xfId="40873"/>
    <cellStyle name="SAPBEXstdItemX 2 3 7 2" xfId="40874"/>
    <cellStyle name="SAPBEXstdItemX 2 3 7 3" xfId="40875"/>
    <cellStyle name="SAPBEXstdItemX 2 3 7 4" xfId="40876"/>
    <cellStyle name="SAPBEXstdItemX 2 3 8" xfId="40877"/>
    <cellStyle name="SAPBEXstdItemX 2 3 8 2" xfId="40878"/>
    <cellStyle name="SAPBEXstdItemX 2 3 8 3" xfId="40879"/>
    <cellStyle name="SAPBEXstdItemX 2 3 8 4" xfId="40880"/>
    <cellStyle name="SAPBEXstdItemX 2 3 9" xfId="40881"/>
    <cellStyle name="SAPBEXstdItemX 2 3 9 2" xfId="40882"/>
    <cellStyle name="SAPBEXstdItemX 2 4" xfId="40883"/>
    <cellStyle name="SAPBEXstdItemX 2 4 10" xfId="40884"/>
    <cellStyle name="SAPBEXstdItemX 2 4 11" xfId="40885"/>
    <cellStyle name="SAPBEXstdItemX 2 4 12" xfId="40886"/>
    <cellStyle name="SAPBEXstdItemX 2 4 13" xfId="40887"/>
    <cellStyle name="SAPBEXstdItemX 2 4 2" xfId="40888"/>
    <cellStyle name="SAPBEXstdItemX 2 4 2 2" xfId="40889"/>
    <cellStyle name="SAPBEXstdItemX 2 4 2 2 2" xfId="40890"/>
    <cellStyle name="SAPBEXstdItemX 2 4 2 2 2 2" xfId="40891"/>
    <cellStyle name="SAPBEXstdItemX 2 4 2 2 3" xfId="40892"/>
    <cellStyle name="SAPBEXstdItemX 2 4 2 3" xfId="40893"/>
    <cellStyle name="SAPBEXstdItemX 2 4 2 3 2" xfId="40894"/>
    <cellStyle name="SAPBEXstdItemX 2 4 2 4" xfId="40895"/>
    <cellStyle name="SAPBEXstdItemX 2 4 2 4 2" xfId="40896"/>
    <cellStyle name="SAPBEXstdItemX 2 4 2 5" xfId="40897"/>
    <cellStyle name="SAPBEXstdItemX 2 4 2 5 2" xfId="40898"/>
    <cellStyle name="SAPBEXstdItemX 2 4 2 6" xfId="40899"/>
    <cellStyle name="SAPBEXstdItemX 2 4 2 7" xfId="40900"/>
    <cellStyle name="SAPBEXstdItemX 2 4 2 8" xfId="40901"/>
    <cellStyle name="SAPBEXstdItemX 2 4 3" xfId="40902"/>
    <cellStyle name="SAPBEXstdItemX 2 4 3 2" xfId="40903"/>
    <cellStyle name="SAPBEXstdItemX 2 4 3 2 2" xfId="40904"/>
    <cellStyle name="SAPBEXstdItemX 2 4 3 2 2 2" xfId="40905"/>
    <cellStyle name="SAPBEXstdItemX 2 4 3 2 3" xfId="40906"/>
    <cellStyle name="SAPBEXstdItemX 2 4 3 3" xfId="40907"/>
    <cellStyle name="SAPBEXstdItemX 2 4 3 3 2" xfId="40908"/>
    <cellStyle name="SAPBEXstdItemX 2 4 3 4" xfId="40909"/>
    <cellStyle name="SAPBEXstdItemX 2 4 3 4 2" xfId="40910"/>
    <cellStyle name="SAPBEXstdItemX 2 4 3 5" xfId="40911"/>
    <cellStyle name="SAPBEXstdItemX 2 4 3 5 2" xfId="40912"/>
    <cellStyle name="SAPBEXstdItemX 2 4 3 6" xfId="40913"/>
    <cellStyle name="SAPBEXstdItemX 2 4 3 7" xfId="40914"/>
    <cellStyle name="SAPBEXstdItemX 2 4 3 8" xfId="40915"/>
    <cellStyle name="SAPBEXstdItemX 2 4 4" xfId="40916"/>
    <cellStyle name="SAPBEXstdItemX 2 4 4 2" xfId="40917"/>
    <cellStyle name="SAPBEXstdItemX 2 4 4 2 2" xfId="40918"/>
    <cellStyle name="SAPBEXstdItemX 2 4 4 3" xfId="40919"/>
    <cellStyle name="SAPBEXstdItemX 2 4 4 4" xfId="40920"/>
    <cellStyle name="SAPBEXstdItemX 2 4 4 5" xfId="40921"/>
    <cellStyle name="SAPBEXstdItemX 2 4 5" xfId="40922"/>
    <cellStyle name="SAPBEXstdItemX 2 4 5 2" xfId="40923"/>
    <cellStyle name="SAPBEXstdItemX 2 4 5 2 2" xfId="40924"/>
    <cellStyle name="SAPBEXstdItemX 2 4 5 3" xfId="40925"/>
    <cellStyle name="SAPBEXstdItemX 2 4 5 4" xfId="40926"/>
    <cellStyle name="SAPBEXstdItemX 2 4 5 5" xfId="40927"/>
    <cellStyle name="SAPBEXstdItemX 2 4 6" xfId="40928"/>
    <cellStyle name="SAPBEXstdItemX 2 4 6 2" xfId="40929"/>
    <cellStyle name="SAPBEXstdItemX 2 4 6 2 2" xfId="40930"/>
    <cellStyle name="SAPBEXstdItemX 2 4 6 3" xfId="40931"/>
    <cellStyle name="SAPBEXstdItemX 2 4 6 4" xfId="40932"/>
    <cellStyle name="SAPBEXstdItemX 2 4 6 5" xfId="40933"/>
    <cellStyle name="SAPBEXstdItemX 2 4 7" xfId="40934"/>
    <cellStyle name="SAPBEXstdItemX 2 4 7 2" xfId="40935"/>
    <cellStyle name="SAPBEXstdItemX 2 4 7 3" xfId="40936"/>
    <cellStyle name="SAPBEXstdItemX 2 4 7 4" xfId="40937"/>
    <cellStyle name="SAPBEXstdItemX 2 4 8" xfId="40938"/>
    <cellStyle name="SAPBEXstdItemX 2 4 8 2" xfId="40939"/>
    <cellStyle name="SAPBEXstdItemX 2 4 8 3" xfId="40940"/>
    <cellStyle name="SAPBEXstdItemX 2 4 8 4" xfId="40941"/>
    <cellStyle name="SAPBEXstdItemX 2 4 9" xfId="40942"/>
    <cellStyle name="SAPBEXstdItemX 2 4 9 2" xfId="40943"/>
    <cellStyle name="SAPBEXstdItemX 2 5" xfId="40944"/>
    <cellStyle name="SAPBEXstdItemX 2 5 10" xfId="40945"/>
    <cellStyle name="SAPBEXstdItemX 2 5 11" xfId="40946"/>
    <cellStyle name="SAPBEXstdItemX 2 5 12" xfId="40947"/>
    <cellStyle name="SAPBEXstdItemX 2 5 13" xfId="40948"/>
    <cellStyle name="SAPBEXstdItemX 2 5 2" xfId="40949"/>
    <cellStyle name="SAPBEXstdItemX 2 5 2 2" xfId="40950"/>
    <cellStyle name="SAPBEXstdItemX 2 5 2 2 2" xfId="40951"/>
    <cellStyle name="SAPBEXstdItemX 2 5 2 2 2 2" xfId="40952"/>
    <cellStyle name="SAPBEXstdItemX 2 5 2 2 3" xfId="40953"/>
    <cellStyle name="SAPBEXstdItemX 2 5 2 3" xfId="40954"/>
    <cellStyle name="SAPBEXstdItemX 2 5 2 3 2" xfId="40955"/>
    <cellStyle name="SAPBEXstdItemX 2 5 2 4" xfId="40956"/>
    <cellStyle name="SAPBEXstdItemX 2 5 2 4 2" xfId="40957"/>
    <cellStyle name="SAPBEXstdItemX 2 5 2 5" xfId="40958"/>
    <cellStyle name="SAPBEXstdItemX 2 5 2 5 2" xfId="40959"/>
    <cellStyle name="SAPBEXstdItemX 2 5 2 6" xfId="40960"/>
    <cellStyle name="SAPBEXstdItemX 2 5 2 7" xfId="40961"/>
    <cellStyle name="SAPBEXstdItemX 2 5 2 8" xfId="40962"/>
    <cellStyle name="SAPBEXstdItemX 2 5 3" xfId="40963"/>
    <cellStyle name="SAPBEXstdItemX 2 5 3 2" xfId="40964"/>
    <cellStyle name="SAPBEXstdItemX 2 5 3 2 2" xfId="40965"/>
    <cellStyle name="SAPBEXstdItemX 2 5 3 2 2 2" xfId="40966"/>
    <cellStyle name="SAPBEXstdItemX 2 5 3 2 3" xfId="40967"/>
    <cellStyle name="SAPBEXstdItemX 2 5 3 3" xfId="40968"/>
    <cellStyle name="SAPBEXstdItemX 2 5 3 3 2" xfId="40969"/>
    <cellStyle name="SAPBEXstdItemX 2 5 3 4" xfId="40970"/>
    <cellStyle name="SAPBEXstdItemX 2 5 3 4 2" xfId="40971"/>
    <cellStyle name="SAPBEXstdItemX 2 5 3 5" xfId="40972"/>
    <cellStyle name="SAPBEXstdItemX 2 5 3 5 2" xfId="40973"/>
    <cellStyle name="SAPBEXstdItemX 2 5 3 6" xfId="40974"/>
    <cellStyle name="SAPBEXstdItemX 2 5 3 7" xfId="40975"/>
    <cellStyle name="SAPBEXstdItemX 2 5 3 8" xfId="40976"/>
    <cellStyle name="SAPBEXstdItemX 2 5 4" xfId="40977"/>
    <cellStyle name="SAPBEXstdItemX 2 5 4 2" xfId="40978"/>
    <cellStyle name="SAPBEXstdItemX 2 5 4 2 2" xfId="40979"/>
    <cellStyle name="SAPBEXstdItemX 2 5 4 3" xfId="40980"/>
    <cellStyle name="SAPBEXstdItemX 2 5 4 4" xfId="40981"/>
    <cellStyle name="SAPBEXstdItemX 2 5 4 5" xfId="40982"/>
    <cellStyle name="SAPBEXstdItemX 2 5 5" xfId="40983"/>
    <cellStyle name="SAPBEXstdItemX 2 5 5 2" xfId="40984"/>
    <cellStyle name="SAPBEXstdItemX 2 5 5 2 2" xfId="40985"/>
    <cellStyle name="SAPBEXstdItemX 2 5 5 3" xfId="40986"/>
    <cellStyle name="SAPBEXstdItemX 2 5 5 4" xfId="40987"/>
    <cellStyle name="SAPBEXstdItemX 2 5 5 5" xfId="40988"/>
    <cellStyle name="SAPBEXstdItemX 2 5 6" xfId="40989"/>
    <cellStyle name="SAPBEXstdItemX 2 5 6 2" xfId="40990"/>
    <cellStyle name="SAPBEXstdItemX 2 5 6 2 2" xfId="40991"/>
    <cellStyle name="SAPBEXstdItemX 2 5 6 3" xfId="40992"/>
    <cellStyle name="SAPBEXstdItemX 2 5 6 4" xfId="40993"/>
    <cellStyle name="SAPBEXstdItemX 2 5 6 5" xfId="40994"/>
    <cellStyle name="SAPBEXstdItemX 2 5 7" xfId="40995"/>
    <cellStyle name="SAPBEXstdItemX 2 5 7 2" xfId="40996"/>
    <cellStyle name="SAPBEXstdItemX 2 5 7 3" xfId="40997"/>
    <cellStyle name="SAPBEXstdItemX 2 5 7 4" xfId="40998"/>
    <cellStyle name="SAPBEXstdItemX 2 5 8" xfId="40999"/>
    <cellStyle name="SAPBEXstdItemX 2 5 8 2" xfId="41000"/>
    <cellStyle name="SAPBEXstdItemX 2 5 8 3" xfId="41001"/>
    <cellStyle name="SAPBEXstdItemX 2 5 8 4" xfId="41002"/>
    <cellStyle name="SAPBEXstdItemX 2 5 9" xfId="41003"/>
    <cellStyle name="SAPBEXstdItemX 2 5 9 2" xfId="41004"/>
    <cellStyle name="SAPBEXstdItemX 2 6" xfId="41005"/>
    <cellStyle name="SAPBEXstdItemX 2 6 10" xfId="41006"/>
    <cellStyle name="SAPBEXstdItemX 2 6 11" xfId="41007"/>
    <cellStyle name="SAPBEXstdItemX 2 6 12" xfId="41008"/>
    <cellStyle name="SAPBEXstdItemX 2 6 13" xfId="41009"/>
    <cellStyle name="SAPBEXstdItemX 2 6 2" xfId="41010"/>
    <cellStyle name="SAPBEXstdItemX 2 6 2 2" xfId="41011"/>
    <cellStyle name="SAPBEXstdItemX 2 6 2 2 2" xfId="41012"/>
    <cellStyle name="SAPBEXstdItemX 2 6 2 2 2 2" xfId="41013"/>
    <cellStyle name="SAPBEXstdItemX 2 6 2 2 3" xfId="41014"/>
    <cellStyle name="SAPBEXstdItemX 2 6 2 3" xfId="41015"/>
    <cellStyle name="SAPBEXstdItemX 2 6 2 3 2" xfId="41016"/>
    <cellStyle name="SAPBEXstdItemX 2 6 2 4" xfId="41017"/>
    <cellStyle name="SAPBEXstdItemX 2 6 2 4 2" xfId="41018"/>
    <cellStyle name="SAPBEXstdItemX 2 6 2 5" xfId="41019"/>
    <cellStyle name="SAPBEXstdItemX 2 6 2 5 2" xfId="41020"/>
    <cellStyle name="SAPBEXstdItemX 2 6 2 6" xfId="41021"/>
    <cellStyle name="SAPBEXstdItemX 2 6 2 7" xfId="41022"/>
    <cellStyle name="SAPBEXstdItemX 2 6 2 8" xfId="41023"/>
    <cellStyle name="SAPBEXstdItemX 2 6 3" xfId="41024"/>
    <cellStyle name="SAPBEXstdItemX 2 6 3 2" xfId="41025"/>
    <cellStyle name="SAPBEXstdItemX 2 6 3 2 2" xfId="41026"/>
    <cellStyle name="SAPBEXstdItemX 2 6 3 2 2 2" xfId="41027"/>
    <cellStyle name="SAPBEXstdItemX 2 6 3 2 3" xfId="41028"/>
    <cellStyle name="SAPBEXstdItemX 2 6 3 3" xfId="41029"/>
    <cellStyle name="SAPBEXstdItemX 2 6 3 3 2" xfId="41030"/>
    <cellStyle name="SAPBEXstdItemX 2 6 3 4" xfId="41031"/>
    <cellStyle name="SAPBEXstdItemX 2 6 3 4 2" xfId="41032"/>
    <cellStyle name="SAPBEXstdItemX 2 6 3 5" xfId="41033"/>
    <cellStyle name="SAPBEXstdItemX 2 6 3 5 2" xfId="41034"/>
    <cellStyle name="SAPBEXstdItemX 2 6 3 6" xfId="41035"/>
    <cellStyle name="SAPBEXstdItemX 2 6 3 7" xfId="41036"/>
    <cellStyle name="SAPBEXstdItemX 2 6 3 8" xfId="41037"/>
    <cellStyle name="SAPBEXstdItemX 2 6 4" xfId="41038"/>
    <cellStyle name="SAPBEXstdItemX 2 6 4 2" xfId="41039"/>
    <cellStyle name="SAPBEXstdItemX 2 6 4 2 2" xfId="41040"/>
    <cellStyle name="SAPBEXstdItemX 2 6 4 3" xfId="41041"/>
    <cellStyle name="SAPBEXstdItemX 2 6 4 4" xfId="41042"/>
    <cellStyle name="SAPBEXstdItemX 2 6 4 5" xfId="41043"/>
    <cellStyle name="SAPBEXstdItemX 2 6 5" xfId="41044"/>
    <cellStyle name="SAPBEXstdItemX 2 6 5 2" xfId="41045"/>
    <cellStyle name="SAPBEXstdItemX 2 6 5 2 2" xfId="41046"/>
    <cellStyle name="SAPBEXstdItemX 2 6 5 3" xfId="41047"/>
    <cellStyle name="SAPBEXstdItemX 2 6 5 4" xfId="41048"/>
    <cellStyle name="SAPBEXstdItemX 2 6 5 5" xfId="41049"/>
    <cellStyle name="SAPBEXstdItemX 2 6 6" xfId="41050"/>
    <cellStyle name="SAPBEXstdItemX 2 6 6 2" xfId="41051"/>
    <cellStyle name="SAPBEXstdItemX 2 6 6 2 2" xfId="41052"/>
    <cellStyle name="SAPBEXstdItemX 2 6 6 3" xfId="41053"/>
    <cellStyle name="SAPBEXstdItemX 2 6 6 4" xfId="41054"/>
    <cellStyle name="SAPBEXstdItemX 2 6 6 5" xfId="41055"/>
    <cellStyle name="SAPBEXstdItemX 2 6 7" xfId="41056"/>
    <cellStyle name="SAPBEXstdItemX 2 6 7 2" xfId="41057"/>
    <cellStyle name="SAPBEXstdItemX 2 6 7 3" xfId="41058"/>
    <cellStyle name="SAPBEXstdItemX 2 6 7 4" xfId="41059"/>
    <cellStyle name="SAPBEXstdItemX 2 6 8" xfId="41060"/>
    <cellStyle name="SAPBEXstdItemX 2 6 8 2" xfId="41061"/>
    <cellStyle name="SAPBEXstdItemX 2 6 8 3" xfId="41062"/>
    <cellStyle name="SAPBEXstdItemX 2 6 8 4" xfId="41063"/>
    <cellStyle name="SAPBEXstdItemX 2 6 9" xfId="41064"/>
    <cellStyle name="SAPBEXstdItemX 2 6 9 2" xfId="41065"/>
    <cellStyle name="SAPBEXstdItemX 2 7" xfId="41066"/>
    <cellStyle name="SAPBEXstdItemX 2 7 10" xfId="41067"/>
    <cellStyle name="SAPBEXstdItemX 2 7 11" xfId="41068"/>
    <cellStyle name="SAPBEXstdItemX 2 7 12" xfId="41069"/>
    <cellStyle name="SAPBEXstdItemX 2 7 13" xfId="41070"/>
    <cellStyle name="SAPBEXstdItemX 2 7 2" xfId="41071"/>
    <cellStyle name="SAPBEXstdItemX 2 7 2 2" xfId="41072"/>
    <cellStyle name="SAPBEXstdItemX 2 7 2 2 2" xfId="41073"/>
    <cellStyle name="SAPBEXstdItemX 2 7 2 2 2 2" xfId="41074"/>
    <cellStyle name="SAPBEXstdItemX 2 7 2 2 3" xfId="41075"/>
    <cellStyle name="SAPBEXstdItemX 2 7 2 3" xfId="41076"/>
    <cellStyle name="SAPBEXstdItemX 2 7 2 3 2" xfId="41077"/>
    <cellStyle name="SAPBEXstdItemX 2 7 2 4" xfId="41078"/>
    <cellStyle name="SAPBEXstdItemX 2 7 2 4 2" xfId="41079"/>
    <cellStyle name="SAPBEXstdItemX 2 7 2 5" xfId="41080"/>
    <cellStyle name="SAPBEXstdItemX 2 7 2 5 2" xfId="41081"/>
    <cellStyle name="SAPBEXstdItemX 2 7 2 6" xfId="41082"/>
    <cellStyle name="SAPBEXstdItemX 2 7 2 7" xfId="41083"/>
    <cellStyle name="SAPBEXstdItemX 2 7 2 8" xfId="41084"/>
    <cellStyle name="SAPBEXstdItemX 2 7 3" xfId="41085"/>
    <cellStyle name="SAPBEXstdItemX 2 7 3 2" xfId="41086"/>
    <cellStyle name="SAPBEXstdItemX 2 7 3 2 2" xfId="41087"/>
    <cellStyle name="SAPBEXstdItemX 2 7 3 2 2 2" xfId="41088"/>
    <cellStyle name="SAPBEXstdItemX 2 7 3 2 3" xfId="41089"/>
    <cellStyle name="SAPBEXstdItemX 2 7 3 3" xfId="41090"/>
    <cellStyle name="SAPBEXstdItemX 2 7 3 3 2" xfId="41091"/>
    <cellStyle name="SAPBEXstdItemX 2 7 3 4" xfId="41092"/>
    <cellStyle name="SAPBEXstdItemX 2 7 3 4 2" xfId="41093"/>
    <cellStyle name="SAPBEXstdItemX 2 7 3 5" xfId="41094"/>
    <cellStyle name="SAPBEXstdItemX 2 7 3 5 2" xfId="41095"/>
    <cellStyle name="SAPBEXstdItemX 2 7 3 6" xfId="41096"/>
    <cellStyle name="SAPBEXstdItemX 2 7 3 7" xfId="41097"/>
    <cellStyle name="SAPBEXstdItemX 2 7 3 8" xfId="41098"/>
    <cellStyle name="SAPBEXstdItemX 2 7 4" xfId="41099"/>
    <cellStyle name="SAPBEXstdItemX 2 7 4 2" xfId="41100"/>
    <cellStyle name="SAPBEXstdItemX 2 7 4 2 2" xfId="41101"/>
    <cellStyle name="SAPBEXstdItemX 2 7 4 3" xfId="41102"/>
    <cellStyle name="SAPBEXstdItemX 2 7 4 4" xfId="41103"/>
    <cellStyle name="SAPBEXstdItemX 2 7 4 5" xfId="41104"/>
    <cellStyle name="SAPBEXstdItemX 2 7 5" xfId="41105"/>
    <cellStyle name="SAPBEXstdItemX 2 7 5 2" xfId="41106"/>
    <cellStyle name="SAPBEXstdItemX 2 7 5 2 2" xfId="41107"/>
    <cellStyle name="SAPBEXstdItemX 2 7 5 3" xfId="41108"/>
    <cellStyle name="SAPBEXstdItemX 2 7 5 4" xfId="41109"/>
    <cellStyle name="SAPBEXstdItemX 2 7 5 5" xfId="41110"/>
    <cellStyle name="SAPBEXstdItemX 2 7 6" xfId="41111"/>
    <cellStyle name="SAPBEXstdItemX 2 7 6 2" xfId="41112"/>
    <cellStyle name="SAPBEXstdItemX 2 7 6 2 2" xfId="41113"/>
    <cellStyle name="SAPBEXstdItemX 2 7 6 3" xfId="41114"/>
    <cellStyle name="SAPBEXstdItemX 2 7 6 4" xfId="41115"/>
    <cellStyle name="SAPBEXstdItemX 2 7 6 5" xfId="41116"/>
    <cellStyle name="SAPBEXstdItemX 2 7 7" xfId="41117"/>
    <cellStyle name="SAPBEXstdItemX 2 7 7 2" xfId="41118"/>
    <cellStyle name="SAPBEXstdItemX 2 7 7 3" xfId="41119"/>
    <cellStyle name="SAPBEXstdItemX 2 7 7 4" xfId="41120"/>
    <cellStyle name="SAPBEXstdItemX 2 7 8" xfId="41121"/>
    <cellStyle name="SAPBEXstdItemX 2 7 8 2" xfId="41122"/>
    <cellStyle name="SAPBEXstdItemX 2 7 8 3" xfId="41123"/>
    <cellStyle name="SAPBEXstdItemX 2 7 8 4" xfId="41124"/>
    <cellStyle name="SAPBEXstdItemX 2 7 9" xfId="41125"/>
    <cellStyle name="SAPBEXstdItemX 2 7 9 2" xfId="41126"/>
    <cellStyle name="SAPBEXstdItemX 2 8" xfId="41127"/>
    <cellStyle name="SAPBEXstdItemX 2 8 10" xfId="41128"/>
    <cellStyle name="SAPBEXstdItemX 2 8 11" xfId="41129"/>
    <cellStyle name="SAPBEXstdItemX 2 8 12" xfId="41130"/>
    <cellStyle name="SAPBEXstdItemX 2 8 13" xfId="41131"/>
    <cellStyle name="SAPBEXstdItemX 2 8 2" xfId="41132"/>
    <cellStyle name="SAPBEXstdItemX 2 8 2 2" xfId="41133"/>
    <cellStyle name="SAPBEXstdItemX 2 8 2 2 2" xfId="41134"/>
    <cellStyle name="SAPBEXstdItemX 2 8 2 2 2 2" xfId="41135"/>
    <cellStyle name="SAPBEXstdItemX 2 8 2 2 3" xfId="41136"/>
    <cellStyle name="SAPBEXstdItemX 2 8 2 3" xfId="41137"/>
    <cellStyle name="SAPBEXstdItemX 2 8 2 3 2" xfId="41138"/>
    <cellStyle name="SAPBEXstdItemX 2 8 2 4" xfId="41139"/>
    <cellStyle name="SAPBEXstdItemX 2 8 2 4 2" xfId="41140"/>
    <cellStyle name="SAPBEXstdItemX 2 8 2 5" xfId="41141"/>
    <cellStyle name="SAPBEXstdItemX 2 8 2 5 2" xfId="41142"/>
    <cellStyle name="SAPBEXstdItemX 2 8 2 6" xfId="41143"/>
    <cellStyle name="SAPBEXstdItemX 2 8 2 7" xfId="41144"/>
    <cellStyle name="SAPBEXstdItemX 2 8 2 8" xfId="41145"/>
    <cellStyle name="SAPBEXstdItemX 2 8 3" xfId="41146"/>
    <cellStyle name="SAPBEXstdItemX 2 8 3 2" xfId="41147"/>
    <cellStyle name="SAPBEXstdItemX 2 8 3 2 2" xfId="41148"/>
    <cellStyle name="SAPBEXstdItemX 2 8 3 2 2 2" xfId="41149"/>
    <cellStyle name="SAPBEXstdItemX 2 8 3 2 3" xfId="41150"/>
    <cellStyle name="SAPBEXstdItemX 2 8 3 3" xfId="41151"/>
    <cellStyle name="SAPBEXstdItemX 2 8 3 3 2" xfId="41152"/>
    <cellStyle name="SAPBEXstdItemX 2 8 3 4" xfId="41153"/>
    <cellStyle name="SAPBEXstdItemX 2 8 3 4 2" xfId="41154"/>
    <cellStyle name="SAPBEXstdItemX 2 8 3 5" xfId="41155"/>
    <cellStyle name="SAPBEXstdItemX 2 8 3 5 2" xfId="41156"/>
    <cellStyle name="SAPBEXstdItemX 2 8 3 6" xfId="41157"/>
    <cellStyle name="SAPBEXstdItemX 2 8 3 7" xfId="41158"/>
    <cellStyle name="SAPBEXstdItemX 2 8 3 8" xfId="41159"/>
    <cellStyle name="SAPBEXstdItemX 2 8 4" xfId="41160"/>
    <cellStyle name="SAPBEXstdItemX 2 8 4 2" xfId="41161"/>
    <cellStyle name="SAPBEXstdItemX 2 8 4 2 2" xfId="41162"/>
    <cellStyle name="SAPBEXstdItemX 2 8 4 3" xfId="41163"/>
    <cellStyle name="SAPBEXstdItemX 2 8 4 4" xfId="41164"/>
    <cellStyle name="SAPBEXstdItemX 2 8 4 5" xfId="41165"/>
    <cellStyle name="SAPBEXstdItemX 2 8 5" xfId="41166"/>
    <cellStyle name="SAPBEXstdItemX 2 8 5 2" xfId="41167"/>
    <cellStyle name="SAPBEXstdItemX 2 8 5 2 2" xfId="41168"/>
    <cellStyle name="SAPBEXstdItemX 2 8 5 3" xfId="41169"/>
    <cellStyle name="SAPBEXstdItemX 2 8 5 4" xfId="41170"/>
    <cellStyle name="SAPBEXstdItemX 2 8 5 5" xfId="41171"/>
    <cellStyle name="SAPBEXstdItemX 2 8 6" xfId="41172"/>
    <cellStyle name="SAPBEXstdItemX 2 8 6 2" xfId="41173"/>
    <cellStyle name="SAPBEXstdItemX 2 8 6 2 2" xfId="41174"/>
    <cellStyle name="SAPBEXstdItemX 2 8 6 3" xfId="41175"/>
    <cellStyle name="SAPBEXstdItemX 2 8 6 4" xfId="41176"/>
    <cellStyle name="SAPBEXstdItemX 2 8 6 5" xfId="41177"/>
    <cellStyle name="SAPBEXstdItemX 2 8 7" xfId="41178"/>
    <cellStyle name="SAPBEXstdItemX 2 8 7 2" xfId="41179"/>
    <cellStyle name="SAPBEXstdItemX 2 8 7 3" xfId="41180"/>
    <cellStyle name="SAPBEXstdItemX 2 8 7 4" xfId="41181"/>
    <cellStyle name="SAPBEXstdItemX 2 8 8" xfId="41182"/>
    <cellStyle name="SAPBEXstdItemX 2 8 8 2" xfId="41183"/>
    <cellStyle name="SAPBEXstdItemX 2 8 8 3" xfId="41184"/>
    <cellStyle name="SAPBEXstdItemX 2 8 8 4" xfId="41185"/>
    <cellStyle name="SAPBEXstdItemX 2 8 9" xfId="41186"/>
    <cellStyle name="SAPBEXstdItemX 2 8 9 2" xfId="41187"/>
    <cellStyle name="SAPBEXstdItemX 2 9" xfId="41188"/>
    <cellStyle name="SAPBEXstdItemX 2 9 10" xfId="41189"/>
    <cellStyle name="SAPBEXstdItemX 2 9 11" xfId="41190"/>
    <cellStyle name="SAPBEXstdItemX 2 9 12" xfId="41191"/>
    <cellStyle name="SAPBEXstdItemX 2 9 13" xfId="41192"/>
    <cellStyle name="SAPBEXstdItemX 2 9 2" xfId="41193"/>
    <cellStyle name="SAPBEXstdItemX 2 9 2 2" xfId="41194"/>
    <cellStyle name="SAPBEXstdItemX 2 9 2 2 2" xfId="41195"/>
    <cellStyle name="SAPBEXstdItemX 2 9 2 2 2 2" xfId="41196"/>
    <cellStyle name="SAPBEXstdItemX 2 9 2 2 3" xfId="41197"/>
    <cellStyle name="SAPBEXstdItemX 2 9 2 3" xfId="41198"/>
    <cellStyle name="SAPBEXstdItemX 2 9 2 3 2" xfId="41199"/>
    <cellStyle name="SAPBEXstdItemX 2 9 2 4" xfId="41200"/>
    <cellStyle name="SAPBEXstdItemX 2 9 2 4 2" xfId="41201"/>
    <cellStyle name="SAPBEXstdItemX 2 9 2 5" xfId="41202"/>
    <cellStyle name="SAPBEXstdItemX 2 9 2 5 2" xfId="41203"/>
    <cellStyle name="SAPBEXstdItemX 2 9 2 6" xfId="41204"/>
    <cellStyle name="SAPBEXstdItemX 2 9 2 7" xfId="41205"/>
    <cellStyle name="SAPBEXstdItemX 2 9 2 8" xfId="41206"/>
    <cellStyle name="SAPBEXstdItemX 2 9 3" xfId="41207"/>
    <cellStyle name="SAPBEXstdItemX 2 9 3 2" xfId="41208"/>
    <cellStyle name="SAPBEXstdItemX 2 9 3 2 2" xfId="41209"/>
    <cellStyle name="SAPBEXstdItemX 2 9 3 2 2 2" xfId="41210"/>
    <cellStyle name="SAPBEXstdItemX 2 9 3 2 3" xfId="41211"/>
    <cellStyle name="SAPBEXstdItemX 2 9 3 3" xfId="41212"/>
    <cellStyle name="SAPBEXstdItemX 2 9 3 3 2" xfId="41213"/>
    <cellStyle name="SAPBEXstdItemX 2 9 3 4" xfId="41214"/>
    <cellStyle name="SAPBEXstdItemX 2 9 3 4 2" xfId="41215"/>
    <cellStyle name="SAPBEXstdItemX 2 9 3 5" xfId="41216"/>
    <cellStyle name="SAPBEXstdItemX 2 9 3 5 2" xfId="41217"/>
    <cellStyle name="SAPBEXstdItemX 2 9 3 6" xfId="41218"/>
    <cellStyle name="SAPBEXstdItemX 2 9 3 7" xfId="41219"/>
    <cellStyle name="SAPBEXstdItemX 2 9 3 8" xfId="41220"/>
    <cellStyle name="SAPBEXstdItemX 2 9 4" xfId="41221"/>
    <cellStyle name="SAPBEXstdItemX 2 9 4 2" xfId="41222"/>
    <cellStyle name="SAPBEXstdItemX 2 9 4 2 2" xfId="41223"/>
    <cellStyle name="SAPBEXstdItemX 2 9 4 3" xfId="41224"/>
    <cellStyle name="SAPBEXstdItemX 2 9 4 4" xfId="41225"/>
    <cellStyle name="SAPBEXstdItemX 2 9 4 5" xfId="41226"/>
    <cellStyle name="SAPBEXstdItemX 2 9 5" xfId="41227"/>
    <cellStyle name="SAPBEXstdItemX 2 9 5 2" xfId="41228"/>
    <cellStyle name="SAPBEXstdItemX 2 9 5 2 2" xfId="41229"/>
    <cellStyle name="SAPBEXstdItemX 2 9 5 3" xfId="41230"/>
    <cellStyle name="SAPBEXstdItemX 2 9 5 4" xfId="41231"/>
    <cellStyle name="SAPBEXstdItemX 2 9 5 5" xfId="41232"/>
    <cellStyle name="SAPBEXstdItemX 2 9 6" xfId="41233"/>
    <cellStyle name="SAPBEXstdItemX 2 9 6 2" xfId="41234"/>
    <cellStyle name="SAPBEXstdItemX 2 9 6 2 2" xfId="41235"/>
    <cellStyle name="SAPBEXstdItemX 2 9 6 3" xfId="41236"/>
    <cellStyle name="SAPBEXstdItemX 2 9 6 4" xfId="41237"/>
    <cellStyle name="SAPBEXstdItemX 2 9 6 5" xfId="41238"/>
    <cellStyle name="SAPBEXstdItemX 2 9 7" xfId="41239"/>
    <cellStyle name="SAPBEXstdItemX 2 9 7 2" xfId="41240"/>
    <cellStyle name="SAPBEXstdItemX 2 9 7 3" xfId="41241"/>
    <cellStyle name="SAPBEXstdItemX 2 9 7 4" xfId="41242"/>
    <cellStyle name="SAPBEXstdItemX 2 9 8" xfId="41243"/>
    <cellStyle name="SAPBEXstdItemX 2 9 8 2" xfId="41244"/>
    <cellStyle name="SAPBEXstdItemX 2 9 8 3" xfId="41245"/>
    <cellStyle name="SAPBEXstdItemX 2 9 8 4" xfId="41246"/>
    <cellStyle name="SAPBEXstdItemX 2 9 9" xfId="41247"/>
    <cellStyle name="SAPBEXstdItemX 2 9 9 2" xfId="41248"/>
    <cellStyle name="SAPBEXstdItemX 20" xfId="41249"/>
    <cellStyle name="SAPBEXstdItemX 3" xfId="41250"/>
    <cellStyle name="SAPBEXstdItemX 3 10" xfId="41251"/>
    <cellStyle name="SAPBEXstdItemX 3 10 2" xfId="41252"/>
    <cellStyle name="SAPBEXstdItemX 3 11" xfId="41253"/>
    <cellStyle name="SAPBEXstdItemX 3 12" xfId="41254"/>
    <cellStyle name="SAPBEXstdItemX 3 13" xfId="41255"/>
    <cellStyle name="SAPBEXstdItemX 3 14" xfId="41256"/>
    <cellStyle name="SAPBEXstdItemX 3 2" xfId="41257"/>
    <cellStyle name="SAPBEXstdItemX 3 2 2" xfId="41258"/>
    <cellStyle name="SAPBEXstdItemX 3 2 2 2" xfId="41259"/>
    <cellStyle name="SAPBEXstdItemX 3 2 2 2 2" xfId="41260"/>
    <cellStyle name="SAPBEXstdItemX 3 2 2 3" xfId="41261"/>
    <cellStyle name="SAPBEXstdItemX 3 2 3" xfId="41262"/>
    <cellStyle name="SAPBEXstdItemX 3 2 3 2" xfId="41263"/>
    <cellStyle name="SAPBEXstdItemX 3 2 4" xfId="41264"/>
    <cellStyle name="SAPBEXstdItemX 3 2 4 2" xfId="41265"/>
    <cellStyle name="SAPBEXstdItemX 3 2 5" xfId="41266"/>
    <cellStyle name="SAPBEXstdItemX 3 2 5 2" xfId="41267"/>
    <cellStyle name="SAPBEXstdItemX 3 2 6" xfId="41268"/>
    <cellStyle name="SAPBEXstdItemX 3 2 7" xfId="41269"/>
    <cellStyle name="SAPBEXstdItemX 3 2 8" xfId="41270"/>
    <cellStyle name="SAPBEXstdItemX 3 3" xfId="41271"/>
    <cellStyle name="SAPBEXstdItemX 3 3 2" xfId="41272"/>
    <cellStyle name="SAPBEXstdItemX 3 3 2 2" xfId="41273"/>
    <cellStyle name="SAPBEXstdItemX 3 3 2 2 2" xfId="41274"/>
    <cellStyle name="SAPBEXstdItemX 3 3 2 3" xfId="41275"/>
    <cellStyle name="SAPBEXstdItemX 3 3 3" xfId="41276"/>
    <cellStyle name="SAPBEXstdItemX 3 3 3 2" xfId="41277"/>
    <cellStyle name="SAPBEXstdItemX 3 3 4" xfId="41278"/>
    <cellStyle name="SAPBEXstdItemX 3 3 4 2" xfId="41279"/>
    <cellStyle name="SAPBEXstdItemX 3 3 5" xfId="41280"/>
    <cellStyle name="SAPBEXstdItemX 3 3 5 2" xfId="41281"/>
    <cellStyle name="SAPBEXstdItemX 3 3 6" xfId="41282"/>
    <cellStyle name="SAPBEXstdItemX 3 3 7" xfId="41283"/>
    <cellStyle name="SAPBEXstdItemX 3 3 8" xfId="41284"/>
    <cellStyle name="SAPBEXstdItemX 3 4" xfId="41285"/>
    <cellStyle name="SAPBEXstdItemX 3 4 2" xfId="41286"/>
    <cellStyle name="SAPBEXstdItemX 3 4 2 2" xfId="41287"/>
    <cellStyle name="SAPBEXstdItemX 3 4 2 2 2" xfId="41288"/>
    <cellStyle name="SAPBEXstdItemX 3 4 2 3" xfId="41289"/>
    <cellStyle name="SAPBEXstdItemX 3 4 3" xfId="41290"/>
    <cellStyle name="SAPBEXstdItemX 3 4 3 2" xfId="41291"/>
    <cellStyle name="SAPBEXstdItemX 3 4 4" xfId="41292"/>
    <cellStyle name="SAPBEXstdItemX 3 4 4 2" xfId="41293"/>
    <cellStyle name="SAPBEXstdItemX 3 4 5" xfId="41294"/>
    <cellStyle name="SAPBEXstdItemX 3 4 5 2" xfId="41295"/>
    <cellStyle name="SAPBEXstdItemX 3 4 6" xfId="41296"/>
    <cellStyle name="SAPBEXstdItemX 3 4 7" xfId="41297"/>
    <cellStyle name="SAPBEXstdItemX 3 4 8" xfId="41298"/>
    <cellStyle name="SAPBEXstdItemX 3 5" xfId="41299"/>
    <cellStyle name="SAPBEXstdItemX 3 5 2" xfId="41300"/>
    <cellStyle name="SAPBEXstdItemX 3 5 2 2" xfId="41301"/>
    <cellStyle name="SAPBEXstdItemX 3 5 3" xfId="41302"/>
    <cellStyle name="SAPBEXstdItemX 3 5 4" xfId="41303"/>
    <cellStyle name="SAPBEXstdItemX 3 5 5" xfId="41304"/>
    <cellStyle name="SAPBEXstdItemX 3 6" xfId="41305"/>
    <cellStyle name="SAPBEXstdItemX 3 6 2" xfId="41306"/>
    <cellStyle name="SAPBEXstdItemX 3 6 2 2" xfId="41307"/>
    <cellStyle name="SAPBEXstdItemX 3 6 3" xfId="41308"/>
    <cellStyle name="SAPBEXstdItemX 3 6 4" xfId="41309"/>
    <cellStyle name="SAPBEXstdItemX 3 6 5" xfId="41310"/>
    <cellStyle name="SAPBEXstdItemX 3 7" xfId="41311"/>
    <cellStyle name="SAPBEXstdItemX 3 7 2" xfId="41312"/>
    <cellStyle name="SAPBEXstdItemX 3 7 2 2" xfId="41313"/>
    <cellStyle name="SAPBEXstdItemX 3 7 3" xfId="41314"/>
    <cellStyle name="SAPBEXstdItemX 3 7 4" xfId="41315"/>
    <cellStyle name="SAPBEXstdItemX 3 7 5" xfId="41316"/>
    <cellStyle name="SAPBEXstdItemX 3 8" xfId="41317"/>
    <cellStyle name="SAPBEXstdItemX 3 8 2" xfId="41318"/>
    <cellStyle name="SAPBEXstdItemX 3 8 3" xfId="41319"/>
    <cellStyle name="SAPBEXstdItemX 3 8 4" xfId="41320"/>
    <cellStyle name="SAPBEXstdItemX 3 9" xfId="41321"/>
    <cellStyle name="SAPBEXstdItemX 3 9 2" xfId="41322"/>
    <cellStyle name="SAPBEXstdItemX 4" xfId="41323"/>
    <cellStyle name="SAPBEXstdItemX 4 10" xfId="41324"/>
    <cellStyle name="SAPBEXstdItemX 4 11" xfId="41325"/>
    <cellStyle name="SAPBEXstdItemX 4 12" xfId="41326"/>
    <cellStyle name="SAPBEXstdItemX 4 13" xfId="41327"/>
    <cellStyle name="SAPBEXstdItemX 4 2" xfId="41328"/>
    <cellStyle name="SAPBEXstdItemX 4 2 2" xfId="41329"/>
    <cellStyle name="SAPBEXstdItemX 4 2 2 2" xfId="41330"/>
    <cellStyle name="SAPBEXstdItemX 4 2 2 2 2" xfId="41331"/>
    <cellStyle name="SAPBEXstdItemX 4 2 2 3" xfId="41332"/>
    <cellStyle name="SAPBEXstdItemX 4 2 3" xfId="41333"/>
    <cellStyle name="SAPBEXstdItemX 4 2 3 2" xfId="41334"/>
    <cellStyle name="SAPBEXstdItemX 4 2 4" xfId="41335"/>
    <cellStyle name="SAPBEXstdItemX 4 2 4 2" xfId="41336"/>
    <cellStyle name="SAPBEXstdItemX 4 2 5" xfId="41337"/>
    <cellStyle name="SAPBEXstdItemX 4 2 5 2" xfId="41338"/>
    <cellStyle name="SAPBEXstdItemX 4 2 6" xfId="41339"/>
    <cellStyle name="SAPBEXstdItemX 4 2 7" xfId="41340"/>
    <cellStyle name="SAPBEXstdItemX 4 2 8" xfId="41341"/>
    <cellStyle name="SAPBEXstdItemX 4 3" xfId="41342"/>
    <cellStyle name="SAPBEXstdItemX 4 3 2" xfId="41343"/>
    <cellStyle name="SAPBEXstdItemX 4 3 2 2" xfId="41344"/>
    <cellStyle name="SAPBEXstdItemX 4 3 2 2 2" xfId="41345"/>
    <cellStyle name="SAPBEXstdItemX 4 3 2 3" xfId="41346"/>
    <cellStyle name="SAPBEXstdItemX 4 3 3" xfId="41347"/>
    <cellStyle name="SAPBEXstdItemX 4 3 3 2" xfId="41348"/>
    <cellStyle name="SAPBEXstdItemX 4 3 4" xfId="41349"/>
    <cellStyle name="SAPBEXstdItemX 4 3 4 2" xfId="41350"/>
    <cellStyle name="SAPBEXstdItemX 4 3 5" xfId="41351"/>
    <cellStyle name="SAPBEXstdItemX 4 3 5 2" xfId="41352"/>
    <cellStyle name="SAPBEXstdItemX 4 3 6" xfId="41353"/>
    <cellStyle name="SAPBEXstdItemX 4 3 7" xfId="41354"/>
    <cellStyle name="SAPBEXstdItemX 4 3 8" xfId="41355"/>
    <cellStyle name="SAPBEXstdItemX 4 4" xfId="41356"/>
    <cellStyle name="SAPBEXstdItemX 4 4 2" xfId="41357"/>
    <cellStyle name="SAPBEXstdItemX 4 4 2 2" xfId="41358"/>
    <cellStyle name="SAPBEXstdItemX 4 4 3" xfId="41359"/>
    <cellStyle name="SAPBEXstdItemX 4 4 4" xfId="41360"/>
    <cellStyle name="SAPBEXstdItemX 4 4 5" xfId="41361"/>
    <cellStyle name="SAPBEXstdItemX 4 5" xfId="41362"/>
    <cellStyle name="SAPBEXstdItemX 4 5 2" xfId="41363"/>
    <cellStyle name="SAPBEXstdItemX 4 5 2 2" xfId="41364"/>
    <cellStyle name="SAPBEXstdItemX 4 5 3" xfId="41365"/>
    <cellStyle name="SAPBEXstdItemX 4 5 4" xfId="41366"/>
    <cellStyle name="SAPBEXstdItemX 4 5 5" xfId="41367"/>
    <cellStyle name="SAPBEXstdItemX 4 6" xfId="41368"/>
    <cellStyle name="SAPBEXstdItemX 4 6 2" xfId="41369"/>
    <cellStyle name="SAPBEXstdItemX 4 6 2 2" xfId="41370"/>
    <cellStyle name="SAPBEXstdItemX 4 6 3" xfId="41371"/>
    <cellStyle name="SAPBEXstdItemX 4 6 4" xfId="41372"/>
    <cellStyle name="SAPBEXstdItemX 4 6 5" xfId="41373"/>
    <cellStyle name="SAPBEXstdItemX 4 7" xfId="41374"/>
    <cellStyle name="SAPBEXstdItemX 4 7 2" xfId="41375"/>
    <cellStyle name="SAPBEXstdItemX 4 7 3" xfId="41376"/>
    <cellStyle name="SAPBEXstdItemX 4 7 4" xfId="41377"/>
    <cellStyle name="SAPBEXstdItemX 4 8" xfId="41378"/>
    <cellStyle name="SAPBEXstdItemX 4 8 2" xfId="41379"/>
    <cellStyle name="SAPBEXstdItemX 4 8 3" xfId="41380"/>
    <cellStyle name="SAPBEXstdItemX 4 8 4" xfId="41381"/>
    <cellStyle name="SAPBEXstdItemX 4 9" xfId="41382"/>
    <cellStyle name="SAPBEXstdItemX 4 9 2" xfId="41383"/>
    <cellStyle name="SAPBEXstdItemX 5" xfId="41384"/>
    <cellStyle name="SAPBEXstdItemX 5 10" xfId="41385"/>
    <cellStyle name="SAPBEXstdItemX 5 11" xfId="41386"/>
    <cellStyle name="SAPBEXstdItemX 5 12" xfId="41387"/>
    <cellStyle name="SAPBEXstdItemX 5 13" xfId="41388"/>
    <cellStyle name="SAPBEXstdItemX 5 2" xfId="41389"/>
    <cellStyle name="SAPBEXstdItemX 5 2 2" xfId="41390"/>
    <cellStyle name="SAPBEXstdItemX 5 2 2 2" xfId="41391"/>
    <cellStyle name="SAPBEXstdItemX 5 2 2 2 2" xfId="41392"/>
    <cellStyle name="SAPBEXstdItemX 5 2 2 3" xfId="41393"/>
    <cellStyle name="SAPBEXstdItemX 5 2 3" xfId="41394"/>
    <cellStyle name="SAPBEXstdItemX 5 2 3 2" xfId="41395"/>
    <cellStyle name="SAPBEXstdItemX 5 2 4" xfId="41396"/>
    <cellStyle name="SAPBEXstdItemX 5 2 4 2" xfId="41397"/>
    <cellStyle name="SAPBEXstdItemX 5 2 5" xfId="41398"/>
    <cellStyle name="SAPBEXstdItemX 5 2 5 2" xfId="41399"/>
    <cellStyle name="SAPBEXstdItemX 5 2 6" xfId="41400"/>
    <cellStyle name="SAPBEXstdItemX 5 2 7" xfId="41401"/>
    <cellStyle name="SAPBEXstdItemX 5 2 8" xfId="41402"/>
    <cellStyle name="SAPBEXstdItemX 5 3" xfId="41403"/>
    <cellStyle name="SAPBEXstdItemX 5 3 2" xfId="41404"/>
    <cellStyle name="SAPBEXstdItemX 5 3 2 2" xfId="41405"/>
    <cellStyle name="SAPBEXstdItemX 5 3 2 2 2" xfId="41406"/>
    <cellStyle name="SAPBEXstdItemX 5 3 2 3" xfId="41407"/>
    <cellStyle name="SAPBEXstdItemX 5 3 3" xfId="41408"/>
    <cellStyle name="SAPBEXstdItemX 5 3 3 2" xfId="41409"/>
    <cellStyle name="SAPBEXstdItemX 5 3 4" xfId="41410"/>
    <cellStyle name="SAPBEXstdItemX 5 3 4 2" xfId="41411"/>
    <cellStyle name="SAPBEXstdItemX 5 3 5" xfId="41412"/>
    <cellStyle name="SAPBEXstdItemX 5 3 5 2" xfId="41413"/>
    <cellStyle name="SAPBEXstdItemX 5 3 6" xfId="41414"/>
    <cellStyle name="SAPBEXstdItemX 5 3 7" xfId="41415"/>
    <cellStyle name="SAPBEXstdItemX 5 3 8" xfId="41416"/>
    <cellStyle name="SAPBEXstdItemX 5 4" xfId="41417"/>
    <cellStyle name="SAPBEXstdItemX 5 4 2" xfId="41418"/>
    <cellStyle name="SAPBEXstdItemX 5 4 2 2" xfId="41419"/>
    <cellStyle name="SAPBEXstdItemX 5 4 3" xfId="41420"/>
    <cellStyle name="SAPBEXstdItemX 5 4 4" xfId="41421"/>
    <cellStyle name="SAPBEXstdItemX 5 4 5" xfId="41422"/>
    <cellStyle name="SAPBEXstdItemX 5 5" xfId="41423"/>
    <cellStyle name="SAPBEXstdItemX 5 5 2" xfId="41424"/>
    <cellStyle name="SAPBEXstdItemX 5 5 2 2" xfId="41425"/>
    <cellStyle name="SAPBEXstdItemX 5 5 3" xfId="41426"/>
    <cellStyle name="SAPBEXstdItemX 5 5 4" xfId="41427"/>
    <cellStyle name="SAPBEXstdItemX 5 5 5" xfId="41428"/>
    <cellStyle name="SAPBEXstdItemX 5 6" xfId="41429"/>
    <cellStyle name="SAPBEXstdItemX 5 6 2" xfId="41430"/>
    <cellStyle name="SAPBEXstdItemX 5 6 2 2" xfId="41431"/>
    <cellStyle name="SAPBEXstdItemX 5 6 3" xfId="41432"/>
    <cellStyle name="SAPBEXstdItemX 5 6 4" xfId="41433"/>
    <cellStyle name="SAPBEXstdItemX 5 6 5" xfId="41434"/>
    <cellStyle name="SAPBEXstdItemX 5 7" xfId="41435"/>
    <cellStyle name="SAPBEXstdItemX 5 7 2" xfId="41436"/>
    <cellStyle name="SAPBEXstdItemX 5 7 3" xfId="41437"/>
    <cellStyle name="SAPBEXstdItemX 5 7 4" xfId="41438"/>
    <cellStyle name="SAPBEXstdItemX 5 8" xfId="41439"/>
    <cellStyle name="SAPBEXstdItemX 5 8 2" xfId="41440"/>
    <cellStyle name="SAPBEXstdItemX 5 8 3" xfId="41441"/>
    <cellStyle name="SAPBEXstdItemX 5 8 4" xfId="41442"/>
    <cellStyle name="SAPBEXstdItemX 5 9" xfId="41443"/>
    <cellStyle name="SAPBEXstdItemX 5 9 2" xfId="41444"/>
    <cellStyle name="SAPBEXstdItemX 6" xfId="41445"/>
    <cellStyle name="SAPBEXstdItemX 6 10" xfId="41446"/>
    <cellStyle name="SAPBEXstdItemX 6 11" xfId="41447"/>
    <cellStyle name="SAPBEXstdItemX 6 12" xfId="41448"/>
    <cellStyle name="SAPBEXstdItemX 6 13" xfId="41449"/>
    <cellStyle name="SAPBEXstdItemX 6 2" xfId="41450"/>
    <cellStyle name="SAPBEXstdItemX 6 2 2" xfId="41451"/>
    <cellStyle name="SAPBEXstdItemX 6 2 2 2" xfId="41452"/>
    <cellStyle name="SAPBEXstdItemX 6 2 2 2 2" xfId="41453"/>
    <cellStyle name="SAPBEXstdItemX 6 2 2 3" xfId="41454"/>
    <cellStyle name="SAPBEXstdItemX 6 2 3" xfId="41455"/>
    <cellStyle name="SAPBEXstdItemX 6 2 3 2" xfId="41456"/>
    <cellStyle name="SAPBEXstdItemX 6 2 4" xfId="41457"/>
    <cellStyle name="SAPBEXstdItemX 6 2 4 2" xfId="41458"/>
    <cellStyle name="SAPBEXstdItemX 6 2 5" xfId="41459"/>
    <cellStyle name="SAPBEXstdItemX 6 2 5 2" xfId="41460"/>
    <cellStyle name="SAPBEXstdItemX 6 2 6" xfId="41461"/>
    <cellStyle name="SAPBEXstdItemX 6 2 7" xfId="41462"/>
    <cellStyle name="SAPBEXstdItemX 6 2 8" xfId="41463"/>
    <cellStyle name="SAPBEXstdItemX 6 3" xfId="41464"/>
    <cellStyle name="SAPBEXstdItemX 6 3 2" xfId="41465"/>
    <cellStyle name="SAPBEXstdItemX 6 3 2 2" xfId="41466"/>
    <cellStyle name="SAPBEXstdItemX 6 3 2 2 2" xfId="41467"/>
    <cellStyle name="SAPBEXstdItemX 6 3 2 3" xfId="41468"/>
    <cellStyle name="SAPBEXstdItemX 6 3 3" xfId="41469"/>
    <cellStyle name="SAPBEXstdItemX 6 3 3 2" xfId="41470"/>
    <cellStyle name="SAPBEXstdItemX 6 3 4" xfId="41471"/>
    <cellStyle name="SAPBEXstdItemX 6 3 4 2" xfId="41472"/>
    <cellStyle name="SAPBEXstdItemX 6 3 5" xfId="41473"/>
    <cellStyle name="SAPBEXstdItemX 6 3 5 2" xfId="41474"/>
    <cellStyle name="SAPBEXstdItemX 6 3 6" xfId="41475"/>
    <cellStyle name="SAPBEXstdItemX 6 3 7" xfId="41476"/>
    <cellStyle name="SAPBEXstdItemX 6 3 8" xfId="41477"/>
    <cellStyle name="SAPBEXstdItemX 6 4" xfId="41478"/>
    <cellStyle name="SAPBEXstdItemX 6 4 2" xfId="41479"/>
    <cellStyle name="SAPBEXstdItemX 6 4 2 2" xfId="41480"/>
    <cellStyle name="SAPBEXstdItemX 6 4 3" xfId="41481"/>
    <cellStyle name="SAPBEXstdItemX 6 4 4" xfId="41482"/>
    <cellStyle name="SAPBEXstdItemX 6 4 5" xfId="41483"/>
    <cellStyle name="SAPBEXstdItemX 6 5" xfId="41484"/>
    <cellStyle name="SAPBEXstdItemX 6 5 2" xfId="41485"/>
    <cellStyle name="SAPBEXstdItemX 6 5 2 2" xfId="41486"/>
    <cellStyle name="SAPBEXstdItemX 6 5 3" xfId="41487"/>
    <cellStyle name="SAPBEXstdItemX 6 5 4" xfId="41488"/>
    <cellStyle name="SAPBEXstdItemX 6 5 5" xfId="41489"/>
    <cellStyle name="SAPBEXstdItemX 6 6" xfId="41490"/>
    <cellStyle name="SAPBEXstdItemX 6 6 2" xfId="41491"/>
    <cellStyle name="SAPBEXstdItemX 6 6 2 2" xfId="41492"/>
    <cellStyle name="SAPBEXstdItemX 6 6 3" xfId="41493"/>
    <cellStyle name="SAPBEXstdItemX 6 6 4" xfId="41494"/>
    <cellStyle name="SAPBEXstdItemX 6 6 5" xfId="41495"/>
    <cellStyle name="SAPBEXstdItemX 6 7" xfId="41496"/>
    <cellStyle name="SAPBEXstdItemX 6 7 2" xfId="41497"/>
    <cellStyle name="SAPBEXstdItemX 6 7 3" xfId="41498"/>
    <cellStyle name="SAPBEXstdItemX 6 7 4" xfId="41499"/>
    <cellStyle name="SAPBEXstdItemX 6 8" xfId="41500"/>
    <cellStyle name="SAPBEXstdItemX 6 8 2" xfId="41501"/>
    <cellStyle name="SAPBEXstdItemX 6 8 3" xfId="41502"/>
    <cellStyle name="SAPBEXstdItemX 6 8 4" xfId="41503"/>
    <cellStyle name="SAPBEXstdItemX 6 9" xfId="41504"/>
    <cellStyle name="SAPBEXstdItemX 6 9 2" xfId="41505"/>
    <cellStyle name="SAPBEXstdItemX 7" xfId="41506"/>
    <cellStyle name="SAPBEXstdItemX 7 10" xfId="41507"/>
    <cellStyle name="SAPBEXstdItemX 7 11" xfId="41508"/>
    <cellStyle name="SAPBEXstdItemX 7 12" xfId="41509"/>
    <cellStyle name="SAPBEXstdItemX 7 13" xfId="41510"/>
    <cellStyle name="SAPBEXstdItemX 7 2" xfId="41511"/>
    <cellStyle name="SAPBEXstdItemX 7 2 2" xfId="41512"/>
    <cellStyle name="SAPBEXstdItemX 7 2 2 2" xfId="41513"/>
    <cellStyle name="SAPBEXstdItemX 7 2 2 2 2" xfId="41514"/>
    <cellStyle name="SAPBEXstdItemX 7 2 2 3" xfId="41515"/>
    <cellStyle name="SAPBEXstdItemX 7 2 3" xfId="41516"/>
    <cellStyle name="SAPBEXstdItemX 7 2 3 2" xfId="41517"/>
    <cellStyle name="SAPBEXstdItemX 7 2 4" xfId="41518"/>
    <cellStyle name="SAPBEXstdItemX 7 2 4 2" xfId="41519"/>
    <cellStyle name="SAPBEXstdItemX 7 2 5" xfId="41520"/>
    <cellStyle name="SAPBEXstdItemX 7 2 5 2" xfId="41521"/>
    <cellStyle name="SAPBEXstdItemX 7 2 6" xfId="41522"/>
    <cellStyle name="SAPBEXstdItemX 7 2 7" xfId="41523"/>
    <cellStyle name="SAPBEXstdItemX 7 2 8" xfId="41524"/>
    <cellStyle name="SAPBEXstdItemX 7 3" xfId="41525"/>
    <cellStyle name="SAPBEXstdItemX 7 3 2" xfId="41526"/>
    <cellStyle name="SAPBEXstdItemX 7 3 2 2" xfId="41527"/>
    <cellStyle name="SAPBEXstdItemX 7 3 2 2 2" xfId="41528"/>
    <cellStyle name="SAPBEXstdItemX 7 3 2 3" xfId="41529"/>
    <cellStyle name="SAPBEXstdItemX 7 3 3" xfId="41530"/>
    <cellStyle name="SAPBEXstdItemX 7 3 3 2" xfId="41531"/>
    <cellStyle name="SAPBEXstdItemX 7 3 4" xfId="41532"/>
    <cellStyle name="SAPBEXstdItemX 7 3 4 2" xfId="41533"/>
    <cellStyle name="SAPBEXstdItemX 7 3 5" xfId="41534"/>
    <cellStyle name="SAPBEXstdItemX 7 3 5 2" xfId="41535"/>
    <cellStyle name="SAPBEXstdItemX 7 3 6" xfId="41536"/>
    <cellStyle name="SAPBEXstdItemX 7 3 7" xfId="41537"/>
    <cellStyle name="SAPBEXstdItemX 7 3 8" xfId="41538"/>
    <cellStyle name="SAPBEXstdItemX 7 4" xfId="41539"/>
    <cellStyle name="SAPBEXstdItemX 7 4 2" xfId="41540"/>
    <cellStyle name="SAPBEXstdItemX 7 4 2 2" xfId="41541"/>
    <cellStyle name="SAPBEXstdItemX 7 4 3" xfId="41542"/>
    <cellStyle name="SAPBEXstdItemX 7 4 4" xfId="41543"/>
    <cellStyle name="SAPBEXstdItemX 7 4 5" xfId="41544"/>
    <cellStyle name="SAPBEXstdItemX 7 5" xfId="41545"/>
    <cellStyle name="SAPBEXstdItemX 7 5 2" xfId="41546"/>
    <cellStyle name="SAPBEXstdItemX 7 5 2 2" xfId="41547"/>
    <cellStyle name="SAPBEXstdItemX 7 5 3" xfId="41548"/>
    <cellStyle name="SAPBEXstdItemX 7 5 4" xfId="41549"/>
    <cellStyle name="SAPBEXstdItemX 7 5 5" xfId="41550"/>
    <cellStyle name="SAPBEXstdItemX 7 6" xfId="41551"/>
    <cellStyle name="SAPBEXstdItemX 7 6 2" xfId="41552"/>
    <cellStyle name="SAPBEXstdItemX 7 6 2 2" xfId="41553"/>
    <cellStyle name="SAPBEXstdItemX 7 6 3" xfId="41554"/>
    <cellStyle name="SAPBEXstdItemX 7 6 4" xfId="41555"/>
    <cellStyle name="SAPBEXstdItemX 7 6 5" xfId="41556"/>
    <cellStyle name="SAPBEXstdItemX 7 7" xfId="41557"/>
    <cellStyle name="SAPBEXstdItemX 7 7 2" xfId="41558"/>
    <cellStyle name="SAPBEXstdItemX 7 7 3" xfId="41559"/>
    <cellStyle name="SAPBEXstdItemX 7 7 4" xfId="41560"/>
    <cellStyle name="SAPBEXstdItemX 7 8" xfId="41561"/>
    <cellStyle name="SAPBEXstdItemX 7 8 2" xfId="41562"/>
    <cellStyle name="SAPBEXstdItemX 7 8 3" xfId="41563"/>
    <cellStyle name="SAPBEXstdItemX 7 8 4" xfId="41564"/>
    <cellStyle name="SAPBEXstdItemX 7 9" xfId="41565"/>
    <cellStyle name="SAPBEXstdItemX 7 9 2" xfId="41566"/>
    <cellStyle name="SAPBEXstdItemX 8" xfId="41567"/>
    <cellStyle name="SAPBEXstdItemX 8 10" xfId="41568"/>
    <cellStyle name="SAPBEXstdItemX 8 11" xfId="41569"/>
    <cellStyle name="SAPBEXstdItemX 8 12" xfId="41570"/>
    <cellStyle name="SAPBEXstdItemX 8 13" xfId="41571"/>
    <cellStyle name="SAPBEXstdItemX 8 2" xfId="41572"/>
    <cellStyle name="SAPBEXstdItemX 8 2 2" xfId="41573"/>
    <cellStyle name="SAPBEXstdItemX 8 2 2 2" xfId="41574"/>
    <cellStyle name="SAPBEXstdItemX 8 2 2 2 2" xfId="41575"/>
    <cellStyle name="SAPBEXstdItemX 8 2 2 3" xfId="41576"/>
    <cellStyle name="SAPBEXstdItemX 8 2 3" xfId="41577"/>
    <cellStyle name="SAPBEXstdItemX 8 2 3 2" xfId="41578"/>
    <cellStyle name="SAPBEXstdItemX 8 2 4" xfId="41579"/>
    <cellStyle name="SAPBEXstdItemX 8 2 4 2" xfId="41580"/>
    <cellStyle name="SAPBEXstdItemX 8 2 5" xfId="41581"/>
    <cellStyle name="SAPBEXstdItemX 8 2 5 2" xfId="41582"/>
    <cellStyle name="SAPBEXstdItemX 8 2 6" xfId="41583"/>
    <cellStyle name="SAPBEXstdItemX 8 2 7" xfId="41584"/>
    <cellStyle name="SAPBEXstdItemX 8 2 8" xfId="41585"/>
    <cellStyle name="SAPBEXstdItemX 8 3" xfId="41586"/>
    <cellStyle name="SAPBEXstdItemX 8 3 2" xfId="41587"/>
    <cellStyle name="SAPBEXstdItemX 8 3 2 2" xfId="41588"/>
    <cellStyle name="SAPBEXstdItemX 8 3 2 2 2" xfId="41589"/>
    <cellStyle name="SAPBEXstdItemX 8 3 2 3" xfId="41590"/>
    <cellStyle name="SAPBEXstdItemX 8 3 3" xfId="41591"/>
    <cellStyle name="SAPBEXstdItemX 8 3 3 2" xfId="41592"/>
    <cellStyle name="SAPBEXstdItemX 8 3 4" xfId="41593"/>
    <cellStyle name="SAPBEXstdItemX 8 3 4 2" xfId="41594"/>
    <cellStyle name="SAPBEXstdItemX 8 3 5" xfId="41595"/>
    <cellStyle name="SAPBEXstdItemX 8 3 5 2" xfId="41596"/>
    <cellStyle name="SAPBEXstdItemX 8 3 6" xfId="41597"/>
    <cellStyle name="SAPBEXstdItemX 8 3 7" xfId="41598"/>
    <cellStyle name="SAPBEXstdItemX 8 3 8" xfId="41599"/>
    <cellStyle name="SAPBEXstdItemX 8 4" xfId="41600"/>
    <cellStyle name="SAPBEXstdItemX 8 4 2" xfId="41601"/>
    <cellStyle name="SAPBEXstdItemX 8 4 2 2" xfId="41602"/>
    <cellStyle name="SAPBEXstdItemX 8 4 3" xfId="41603"/>
    <cellStyle name="SAPBEXstdItemX 8 4 4" xfId="41604"/>
    <cellStyle name="SAPBEXstdItemX 8 4 5" xfId="41605"/>
    <cellStyle name="SAPBEXstdItemX 8 5" xfId="41606"/>
    <cellStyle name="SAPBEXstdItemX 8 5 2" xfId="41607"/>
    <cellStyle name="SAPBEXstdItemX 8 5 2 2" xfId="41608"/>
    <cellStyle name="SAPBEXstdItemX 8 5 3" xfId="41609"/>
    <cellStyle name="SAPBEXstdItemX 8 5 4" xfId="41610"/>
    <cellStyle name="SAPBEXstdItemX 8 5 5" xfId="41611"/>
    <cellStyle name="SAPBEXstdItemX 8 6" xfId="41612"/>
    <cellStyle name="SAPBEXstdItemX 8 6 2" xfId="41613"/>
    <cellStyle name="SAPBEXstdItemX 8 6 2 2" xfId="41614"/>
    <cellStyle name="SAPBEXstdItemX 8 6 3" xfId="41615"/>
    <cellStyle name="SAPBEXstdItemX 8 6 4" xfId="41616"/>
    <cellStyle name="SAPBEXstdItemX 8 6 5" xfId="41617"/>
    <cellStyle name="SAPBEXstdItemX 8 7" xfId="41618"/>
    <cellStyle name="SAPBEXstdItemX 8 7 2" xfId="41619"/>
    <cellStyle name="SAPBEXstdItemX 8 7 3" xfId="41620"/>
    <cellStyle name="SAPBEXstdItemX 8 7 4" xfId="41621"/>
    <cellStyle name="SAPBEXstdItemX 8 8" xfId="41622"/>
    <cellStyle name="SAPBEXstdItemX 8 8 2" xfId="41623"/>
    <cellStyle name="SAPBEXstdItemX 8 8 3" xfId="41624"/>
    <cellStyle name="SAPBEXstdItemX 8 8 4" xfId="41625"/>
    <cellStyle name="SAPBEXstdItemX 8 9" xfId="41626"/>
    <cellStyle name="SAPBEXstdItemX 8 9 2" xfId="41627"/>
    <cellStyle name="SAPBEXstdItemX 9" xfId="41628"/>
    <cellStyle name="SAPBEXstdItemX 9 2" xfId="41629"/>
    <cellStyle name="SAPBEXstdItemX 9 2 2" xfId="41630"/>
    <cellStyle name="SAPBEXstdItemX 9 2 2 2" xfId="41631"/>
    <cellStyle name="SAPBEXstdItemX 9 2 3" xfId="41632"/>
    <cellStyle name="SAPBEXstdItemX 9 3" xfId="41633"/>
    <cellStyle name="SAPBEXstdItemX 9 3 2" xfId="41634"/>
    <cellStyle name="SAPBEXstdItemX 9 4" xfId="41635"/>
    <cellStyle name="SAPBEXstdItemX 9 4 2" xfId="41636"/>
    <cellStyle name="SAPBEXstdItemX 9 5" xfId="41637"/>
    <cellStyle name="SAPBEXstdItemX 9 5 2" xfId="41638"/>
    <cellStyle name="SAPBEXstdItemX 9 6" xfId="41639"/>
    <cellStyle name="SAPBEXstdItemX 9 7" xfId="41640"/>
    <cellStyle name="SAPBEXstdItemX 9 8" xfId="41641"/>
    <cellStyle name="SAPBEXstdItemX_20110918_Additional measures_ECB" xfId="41642"/>
    <cellStyle name="SAPBEXsubData" xfId="41643"/>
    <cellStyle name="SAPBEXsubDataEmph" xfId="41644"/>
    <cellStyle name="SAPBEXsubItem" xfId="41645"/>
    <cellStyle name="SAPBEXtitle" xfId="41646"/>
    <cellStyle name="SAPBEXunassignedItem" xfId="41647"/>
    <cellStyle name="SAPBEXundefined" xfId="41648"/>
    <cellStyle name="Sep. milhar [2]" xfId="41649"/>
    <cellStyle name="Separador de m" xfId="41650"/>
    <cellStyle name="Separador de m 2" xfId="41651"/>
    <cellStyle name="Separador de m 2 2" xfId="41652"/>
    <cellStyle name="Separador de m 3" xfId="41653"/>
    <cellStyle name="Separador de m_20120313_final_participating_bonds_mar2012_interest_calc" xfId="41654"/>
    <cellStyle name="Separador de milhares [0]_%PIB" xfId="41655"/>
    <cellStyle name="Separador de milhares_%PIB" xfId="41656"/>
    <cellStyle name="Sheet Title" xfId="41657"/>
    <cellStyle name="Sheet Title 2" xfId="41658"/>
    <cellStyle name="Sheet Title 2 2" xfId="41659"/>
    <cellStyle name="Sheet Title 2 3" xfId="41660"/>
    <cellStyle name="Sheet Title 2 4" xfId="41661"/>
    <cellStyle name="Sheet Title 2 5" xfId="41662"/>
    <cellStyle name="Sheet Title 3" xfId="41663"/>
    <cellStyle name="Sheet Title 4" xfId="41664"/>
    <cellStyle name="Sheet Title 5" xfId="41665"/>
    <cellStyle name="Sheet Title 6" xfId="41666"/>
    <cellStyle name="Sheet Title 7" xfId="41667"/>
    <cellStyle name="standaard" xfId="41668"/>
    <cellStyle name="Standard_9.01" xfId="41669"/>
    <cellStyle name="STYL1 - Style1" xfId="41670"/>
    <cellStyle name="STYL1 - Style1 2" xfId="41671"/>
    <cellStyle name="STYL1 - Style1 2 2" xfId="41672"/>
    <cellStyle name="STYL1 - Style1 2 3" xfId="41673"/>
    <cellStyle name="STYL1 - Style1 2 4" xfId="41674"/>
    <cellStyle name="STYL1 - Style1 2 5" xfId="41675"/>
    <cellStyle name="STYL1 - Style1 3" xfId="41676"/>
    <cellStyle name="STYL1 - Style1 4" xfId="41677"/>
    <cellStyle name="STYL1 - Style1 5" xfId="41678"/>
    <cellStyle name="STYL1 - Style1 6" xfId="41679"/>
    <cellStyle name="STYL1 - Style1 7" xfId="41680"/>
    <cellStyle name="Style 1" xfId="41681"/>
    <cellStyle name="Style 1 2" xfId="41682"/>
    <cellStyle name="Style 1 2 2" xfId="41683"/>
    <cellStyle name="Style 1 2 3" xfId="41684"/>
    <cellStyle name="Style 1 2 4" xfId="41685"/>
    <cellStyle name="Style 1 2 5" xfId="41686"/>
    <cellStyle name="Style 1 3" xfId="41687"/>
    <cellStyle name="Style 1 4" xfId="41688"/>
    <cellStyle name="Style 2" xfId="41689"/>
    <cellStyle name="Style 2 2" xfId="41690"/>
    <cellStyle name="Style1" xfId="41691"/>
    <cellStyle name="Style1 2" xfId="41692"/>
    <cellStyle name="sum" xfId="41693"/>
    <cellStyle name="Suma" xfId="41694"/>
    <cellStyle name="Suma 10" xfId="41695"/>
    <cellStyle name="Suma 10 10" xfId="41696"/>
    <cellStyle name="Suma 10 11" xfId="41697"/>
    <cellStyle name="Suma 10 2" xfId="41698"/>
    <cellStyle name="Suma 10 2 2" xfId="41699"/>
    <cellStyle name="Suma 10 2 2 2" xfId="41700"/>
    <cellStyle name="Suma 10 2 2 2 2" xfId="41701"/>
    <cellStyle name="Suma 10 2 2 3" xfId="41702"/>
    <cellStyle name="Suma 10 2 3" xfId="41703"/>
    <cellStyle name="Suma 10 2 3 2" xfId="41704"/>
    <cellStyle name="Suma 10 2 4" xfId="41705"/>
    <cellStyle name="Suma 10 2 4 2" xfId="41706"/>
    <cellStyle name="Suma 10 2 5" xfId="41707"/>
    <cellStyle name="Suma 10 2 5 2" xfId="41708"/>
    <cellStyle name="Suma 10 2 6" xfId="41709"/>
    <cellStyle name="Suma 10 3" xfId="41710"/>
    <cellStyle name="Suma 10 3 2" xfId="41711"/>
    <cellStyle name="Suma 10 3 2 2" xfId="41712"/>
    <cellStyle name="Suma 10 3 2 2 2" xfId="41713"/>
    <cellStyle name="Suma 10 3 2 3" xfId="41714"/>
    <cellStyle name="Suma 10 3 3" xfId="41715"/>
    <cellStyle name="Suma 10 3 3 2" xfId="41716"/>
    <cellStyle name="Suma 10 3 4" xfId="41717"/>
    <cellStyle name="Suma 10 3 4 2" xfId="41718"/>
    <cellStyle name="Suma 10 3 5" xfId="41719"/>
    <cellStyle name="Suma 10 3 5 2" xfId="41720"/>
    <cellStyle name="Suma 10 3 6" xfId="41721"/>
    <cellStyle name="Suma 10 3 7" xfId="41722"/>
    <cellStyle name="Suma 10 3 8" xfId="41723"/>
    <cellStyle name="Suma 10 4" xfId="41724"/>
    <cellStyle name="Suma 10 4 2" xfId="41725"/>
    <cellStyle name="Suma 10 4 2 2" xfId="41726"/>
    <cellStyle name="Suma 10 4 3" xfId="41727"/>
    <cellStyle name="Suma 10 4 4" xfId="41728"/>
    <cellStyle name="Suma 10 4 5" xfId="41729"/>
    <cellStyle name="Suma 10 5" xfId="41730"/>
    <cellStyle name="Suma 10 5 2" xfId="41731"/>
    <cellStyle name="Suma 10 5 2 2" xfId="41732"/>
    <cellStyle name="Suma 10 5 3" xfId="41733"/>
    <cellStyle name="Suma 10 5 4" xfId="41734"/>
    <cellStyle name="Suma 10 5 5" xfId="41735"/>
    <cellStyle name="Suma 10 6" xfId="41736"/>
    <cellStyle name="Suma 10 6 2" xfId="41737"/>
    <cellStyle name="Suma 10 6 2 2" xfId="41738"/>
    <cellStyle name="Suma 10 6 3" xfId="41739"/>
    <cellStyle name="Suma 10 6 4" xfId="41740"/>
    <cellStyle name="Suma 10 6 5" xfId="41741"/>
    <cellStyle name="Suma 10 7" xfId="41742"/>
    <cellStyle name="Suma 10 7 2" xfId="41743"/>
    <cellStyle name="Suma 10 7 3" xfId="41744"/>
    <cellStyle name="Suma 10 7 4" xfId="41745"/>
    <cellStyle name="Suma 10 8" xfId="41746"/>
    <cellStyle name="Suma 10 8 2" xfId="41747"/>
    <cellStyle name="Suma 10 9" xfId="41748"/>
    <cellStyle name="Suma 10 9 2" xfId="41749"/>
    <cellStyle name="Suma 11" xfId="41750"/>
    <cellStyle name="Suma 11 10" xfId="41751"/>
    <cellStyle name="Suma 11 11" xfId="41752"/>
    <cellStyle name="Suma 11 2" xfId="41753"/>
    <cellStyle name="Suma 11 2 2" xfId="41754"/>
    <cellStyle name="Suma 11 2 2 2" xfId="41755"/>
    <cellStyle name="Suma 11 2 2 2 2" xfId="41756"/>
    <cellStyle name="Suma 11 2 2 3" xfId="41757"/>
    <cellStyle name="Suma 11 2 3" xfId="41758"/>
    <cellStyle name="Suma 11 2 3 2" xfId="41759"/>
    <cellStyle name="Suma 11 2 4" xfId="41760"/>
    <cellStyle name="Suma 11 2 4 2" xfId="41761"/>
    <cellStyle name="Suma 11 2 5" xfId="41762"/>
    <cellStyle name="Suma 11 2 5 2" xfId="41763"/>
    <cellStyle name="Suma 11 2 6" xfId="41764"/>
    <cellStyle name="Suma 11 3" xfId="41765"/>
    <cellStyle name="Suma 11 3 2" xfId="41766"/>
    <cellStyle name="Suma 11 3 2 2" xfId="41767"/>
    <cellStyle name="Suma 11 3 2 2 2" xfId="41768"/>
    <cellStyle name="Suma 11 3 2 3" xfId="41769"/>
    <cellStyle name="Suma 11 3 3" xfId="41770"/>
    <cellStyle name="Suma 11 3 3 2" xfId="41771"/>
    <cellStyle name="Suma 11 3 4" xfId="41772"/>
    <cellStyle name="Suma 11 3 4 2" xfId="41773"/>
    <cellStyle name="Suma 11 3 5" xfId="41774"/>
    <cellStyle name="Suma 11 3 5 2" xfId="41775"/>
    <cellStyle name="Suma 11 3 6" xfId="41776"/>
    <cellStyle name="Suma 11 3 7" xfId="41777"/>
    <cellStyle name="Suma 11 3 8" xfId="41778"/>
    <cellStyle name="Suma 11 4" xfId="41779"/>
    <cellStyle name="Suma 11 4 2" xfId="41780"/>
    <cellStyle name="Suma 11 4 2 2" xfId="41781"/>
    <cellStyle name="Suma 11 4 3" xfId="41782"/>
    <cellStyle name="Suma 11 4 4" xfId="41783"/>
    <cellStyle name="Suma 11 4 5" xfId="41784"/>
    <cellStyle name="Suma 11 5" xfId="41785"/>
    <cellStyle name="Suma 11 5 2" xfId="41786"/>
    <cellStyle name="Suma 11 5 2 2" xfId="41787"/>
    <cellStyle name="Suma 11 5 3" xfId="41788"/>
    <cellStyle name="Suma 11 5 4" xfId="41789"/>
    <cellStyle name="Suma 11 5 5" xfId="41790"/>
    <cellStyle name="Suma 11 6" xfId="41791"/>
    <cellStyle name="Suma 11 6 2" xfId="41792"/>
    <cellStyle name="Suma 11 6 2 2" xfId="41793"/>
    <cellStyle name="Suma 11 6 3" xfId="41794"/>
    <cellStyle name="Suma 11 6 4" xfId="41795"/>
    <cellStyle name="Suma 11 6 5" xfId="41796"/>
    <cellStyle name="Suma 11 7" xfId="41797"/>
    <cellStyle name="Suma 11 7 2" xfId="41798"/>
    <cellStyle name="Suma 11 7 3" xfId="41799"/>
    <cellStyle name="Suma 11 7 4" xfId="41800"/>
    <cellStyle name="Suma 11 8" xfId="41801"/>
    <cellStyle name="Suma 11 8 2" xfId="41802"/>
    <cellStyle name="Suma 11 9" xfId="41803"/>
    <cellStyle name="Suma 11 9 2" xfId="41804"/>
    <cellStyle name="Suma 12" xfId="41805"/>
    <cellStyle name="Suma 12 10" xfId="41806"/>
    <cellStyle name="Suma 12 11" xfId="41807"/>
    <cellStyle name="Suma 12 2" xfId="41808"/>
    <cellStyle name="Suma 12 2 2" xfId="41809"/>
    <cellStyle name="Suma 12 2 2 2" xfId="41810"/>
    <cellStyle name="Suma 12 2 2 2 2" xfId="41811"/>
    <cellStyle name="Suma 12 2 2 3" xfId="41812"/>
    <cellStyle name="Suma 12 2 3" xfId="41813"/>
    <cellStyle name="Suma 12 2 3 2" xfId="41814"/>
    <cellStyle name="Suma 12 2 4" xfId="41815"/>
    <cellStyle name="Suma 12 2 4 2" xfId="41816"/>
    <cellStyle name="Suma 12 2 5" xfId="41817"/>
    <cellStyle name="Suma 12 2 5 2" xfId="41818"/>
    <cellStyle name="Suma 12 2 6" xfId="41819"/>
    <cellStyle name="Suma 12 3" xfId="41820"/>
    <cellStyle name="Suma 12 3 2" xfId="41821"/>
    <cellStyle name="Suma 12 3 2 2" xfId="41822"/>
    <cellStyle name="Suma 12 3 2 2 2" xfId="41823"/>
    <cellStyle name="Suma 12 3 2 3" xfId="41824"/>
    <cellStyle name="Suma 12 3 3" xfId="41825"/>
    <cellStyle name="Suma 12 3 3 2" xfId="41826"/>
    <cellStyle name="Suma 12 3 4" xfId="41827"/>
    <cellStyle name="Suma 12 3 4 2" xfId="41828"/>
    <cellStyle name="Suma 12 3 5" xfId="41829"/>
    <cellStyle name="Suma 12 3 5 2" xfId="41830"/>
    <cellStyle name="Suma 12 3 6" xfId="41831"/>
    <cellStyle name="Suma 12 3 7" xfId="41832"/>
    <cellStyle name="Suma 12 3 8" xfId="41833"/>
    <cellStyle name="Suma 12 4" xfId="41834"/>
    <cellStyle name="Suma 12 4 2" xfId="41835"/>
    <cellStyle name="Suma 12 4 2 2" xfId="41836"/>
    <cellStyle name="Suma 12 4 3" xfId="41837"/>
    <cellStyle name="Suma 12 4 4" xfId="41838"/>
    <cellStyle name="Suma 12 4 5" xfId="41839"/>
    <cellStyle name="Suma 12 5" xfId="41840"/>
    <cellStyle name="Suma 12 5 2" xfId="41841"/>
    <cellStyle name="Suma 12 5 2 2" xfId="41842"/>
    <cellStyle name="Suma 12 5 3" xfId="41843"/>
    <cellStyle name="Suma 12 5 4" xfId="41844"/>
    <cellStyle name="Suma 12 5 5" xfId="41845"/>
    <cellStyle name="Suma 12 6" xfId="41846"/>
    <cellStyle name="Suma 12 6 2" xfId="41847"/>
    <cellStyle name="Suma 12 6 2 2" xfId="41848"/>
    <cellStyle name="Suma 12 6 3" xfId="41849"/>
    <cellStyle name="Suma 12 6 4" xfId="41850"/>
    <cellStyle name="Suma 12 6 5" xfId="41851"/>
    <cellStyle name="Suma 12 7" xfId="41852"/>
    <cellStyle name="Suma 12 7 2" xfId="41853"/>
    <cellStyle name="Suma 12 7 3" xfId="41854"/>
    <cellStyle name="Suma 12 7 4" xfId="41855"/>
    <cellStyle name="Suma 12 8" xfId="41856"/>
    <cellStyle name="Suma 12 8 2" xfId="41857"/>
    <cellStyle name="Suma 12 9" xfId="41858"/>
    <cellStyle name="Suma 12 9 2" xfId="41859"/>
    <cellStyle name="Suma 13" xfId="41860"/>
    <cellStyle name="Suma 13 10" xfId="41861"/>
    <cellStyle name="Suma 13 11" xfId="41862"/>
    <cellStyle name="Suma 13 2" xfId="41863"/>
    <cellStyle name="Suma 13 2 2" xfId="41864"/>
    <cellStyle name="Suma 13 2 2 2" xfId="41865"/>
    <cellStyle name="Suma 13 2 2 2 2" xfId="41866"/>
    <cellStyle name="Suma 13 2 2 3" xfId="41867"/>
    <cellStyle name="Suma 13 2 3" xfId="41868"/>
    <cellStyle name="Suma 13 2 3 2" xfId="41869"/>
    <cellStyle name="Suma 13 2 4" xfId="41870"/>
    <cellStyle name="Suma 13 2 4 2" xfId="41871"/>
    <cellStyle name="Suma 13 2 5" xfId="41872"/>
    <cellStyle name="Suma 13 2 5 2" xfId="41873"/>
    <cellStyle name="Suma 13 2 6" xfId="41874"/>
    <cellStyle name="Suma 13 3" xfId="41875"/>
    <cellStyle name="Suma 13 3 2" xfId="41876"/>
    <cellStyle name="Suma 13 3 2 2" xfId="41877"/>
    <cellStyle name="Suma 13 3 2 2 2" xfId="41878"/>
    <cellStyle name="Suma 13 3 2 3" xfId="41879"/>
    <cellStyle name="Suma 13 3 3" xfId="41880"/>
    <cellStyle name="Suma 13 3 3 2" xfId="41881"/>
    <cellStyle name="Suma 13 3 4" xfId="41882"/>
    <cellStyle name="Suma 13 3 4 2" xfId="41883"/>
    <cellStyle name="Suma 13 3 5" xfId="41884"/>
    <cellStyle name="Suma 13 3 5 2" xfId="41885"/>
    <cellStyle name="Suma 13 3 6" xfId="41886"/>
    <cellStyle name="Suma 13 3 7" xfId="41887"/>
    <cellStyle name="Suma 13 3 8" xfId="41888"/>
    <cellStyle name="Suma 13 4" xfId="41889"/>
    <cellStyle name="Suma 13 4 2" xfId="41890"/>
    <cellStyle name="Suma 13 4 2 2" xfId="41891"/>
    <cellStyle name="Suma 13 4 3" xfId="41892"/>
    <cellStyle name="Suma 13 4 4" xfId="41893"/>
    <cellStyle name="Suma 13 4 5" xfId="41894"/>
    <cellStyle name="Suma 13 5" xfId="41895"/>
    <cellStyle name="Suma 13 5 2" xfId="41896"/>
    <cellStyle name="Suma 13 5 2 2" xfId="41897"/>
    <cellStyle name="Suma 13 5 3" xfId="41898"/>
    <cellStyle name="Suma 13 5 4" xfId="41899"/>
    <cellStyle name="Suma 13 5 5" xfId="41900"/>
    <cellStyle name="Suma 13 6" xfId="41901"/>
    <cellStyle name="Suma 13 6 2" xfId="41902"/>
    <cellStyle name="Suma 13 6 2 2" xfId="41903"/>
    <cellStyle name="Suma 13 6 3" xfId="41904"/>
    <cellStyle name="Suma 13 6 4" xfId="41905"/>
    <cellStyle name="Suma 13 6 5" xfId="41906"/>
    <cellStyle name="Suma 13 7" xfId="41907"/>
    <cellStyle name="Suma 13 7 2" xfId="41908"/>
    <cellStyle name="Suma 13 7 3" xfId="41909"/>
    <cellStyle name="Suma 13 7 4" xfId="41910"/>
    <cellStyle name="Suma 13 8" xfId="41911"/>
    <cellStyle name="Suma 13 8 2" xfId="41912"/>
    <cellStyle name="Suma 13 9" xfId="41913"/>
    <cellStyle name="Suma 13 9 2" xfId="41914"/>
    <cellStyle name="Suma 14" xfId="41915"/>
    <cellStyle name="Suma 14 10" xfId="41916"/>
    <cellStyle name="Suma 14 11" xfId="41917"/>
    <cellStyle name="Suma 14 2" xfId="41918"/>
    <cellStyle name="Suma 14 2 2" xfId="41919"/>
    <cellStyle name="Suma 14 2 2 2" xfId="41920"/>
    <cellStyle name="Suma 14 2 2 2 2" xfId="41921"/>
    <cellStyle name="Suma 14 2 2 3" xfId="41922"/>
    <cellStyle name="Suma 14 2 3" xfId="41923"/>
    <cellStyle name="Suma 14 2 3 2" xfId="41924"/>
    <cellStyle name="Suma 14 2 4" xfId="41925"/>
    <cellStyle name="Suma 14 2 4 2" xfId="41926"/>
    <cellStyle name="Suma 14 2 5" xfId="41927"/>
    <cellStyle name="Suma 14 2 5 2" xfId="41928"/>
    <cellStyle name="Suma 14 2 6" xfId="41929"/>
    <cellStyle name="Suma 14 3" xfId="41930"/>
    <cellStyle name="Suma 14 3 2" xfId="41931"/>
    <cellStyle name="Suma 14 3 2 2" xfId="41932"/>
    <cellStyle name="Suma 14 3 2 2 2" xfId="41933"/>
    <cellStyle name="Suma 14 3 2 3" xfId="41934"/>
    <cellStyle name="Suma 14 3 3" xfId="41935"/>
    <cellStyle name="Suma 14 3 3 2" xfId="41936"/>
    <cellStyle name="Suma 14 3 4" xfId="41937"/>
    <cellStyle name="Suma 14 3 4 2" xfId="41938"/>
    <cellStyle name="Suma 14 3 5" xfId="41939"/>
    <cellStyle name="Suma 14 3 5 2" xfId="41940"/>
    <cellStyle name="Suma 14 3 6" xfId="41941"/>
    <cellStyle name="Suma 14 3 7" xfId="41942"/>
    <cellStyle name="Suma 14 3 8" xfId="41943"/>
    <cellStyle name="Suma 14 4" xfId="41944"/>
    <cellStyle name="Suma 14 4 2" xfId="41945"/>
    <cellStyle name="Suma 14 4 2 2" xfId="41946"/>
    <cellStyle name="Suma 14 4 3" xfId="41947"/>
    <cellStyle name="Suma 14 4 4" xfId="41948"/>
    <cellStyle name="Suma 14 4 5" xfId="41949"/>
    <cellStyle name="Suma 14 5" xfId="41950"/>
    <cellStyle name="Suma 14 5 2" xfId="41951"/>
    <cellStyle name="Suma 14 5 2 2" xfId="41952"/>
    <cellStyle name="Suma 14 5 3" xfId="41953"/>
    <cellStyle name="Suma 14 5 4" xfId="41954"/>
    <cellStyle name="Suma 14 5 5" xfId="41955"/>
    <cellStyle name="Suma 14 6" xfId="41956"/>
    <cellStyle name="Suma 14 6 2" xfId="41957"/>
    <cellStyle name="Suma 14 6 2 2" xfId="41958"/>
    <cellStyle name="Suma 14 6 3" xfId="41959"/>
    <cellStyle name="Suma 14 6 4" xfId="41960"/>
    <cellStyle name="Suma 14 6 5" xfId="41961"/>
    <cellStyle name="Suma 14 7" xfId="41962"/>
    <cellStyle name="Suma 14 7 2" xfId="41963"/>
    <cellStyle name="Suma 14 7 3" xfId="41964"/>
    <cellStyle name="Suma 14 7 4" xfId="41965"/>
    <cellStyle name="Suma 14 8" xfId="41966"/>
    <cellStyle name="Suma 14 8 2" xfId="41967"/>
    <cellStyle name="Suma 14 9" xfId="41968"/>
    <cellStyle name="Suma 14 9 2" xfId="41969"/>
    <cellStyle name="Suma 15" xfId="41970"/>
    <cellStyle name="Suma 15 10" xfId="41971"/>
    <cellStyle name="Suma 15 11" xfId="41972"/>
    <cellStyle name="Suma 15 2" xfId="41973"/>
    <cellStyle name="Suma 15 2 2" xfId="41974"/>
    <cellStyle name="Suma 15 2 2 2" xfId="41975"/>
    <cellStyle name="Suma 15 2 2 2 2" xfId="41976"/>
    <cellStyle name="Suma 15 2 2 3" xfId="41977"/>
    <cellStyle name="Suma 15 2 3" xfId="41978"/>
    <cellStyle name="Suma 15 2 3 2" xfId="41979"/>
    <cellStyle name="Suma 15 2 4" xfId="41980"/>
    <cellStyle name="Suma 15 2 4 2" xfId="41981"/>
    <cellStyle name="Suma 15 2 5" xfId="41982"/>
    <cellStyle name="Suma 15 2 5 2" xfId="41983"/>
    <cellStyle name="Suma 15 2 6" xfId="41984"/>
    <cellStyle name="Suma 15 3" xfId="41985"/>
    <cellStyle name="Suma 15 3 2" xfId="41986"/>
    <cellStyle name="Suma 15 3 2 2" xfId="41987"/>
    <cellStyle name="Suma 15 3 2 2 2" xfId="41988"/>
    <cellStyle name="Suma 15 3 2 3" xfId="41989"/>
    <cellStyle name="Suma 15 3 3" xfId="41990"/>
    <cellStyle name="Suma 15 3 3 2" xfId="41991"/>
    <cellStyle name="Suma 15 3 4" xfId="41992"/>
    <cellStyle name="Suma 15 3 4 2" xfId="41993"/>
    <cellStyle name="Suma 15 3 5" xfId="41994"/>
    <cellStyle name="Suma 15 3 5 2" xfId="41995"/>
    <cellStyle name="Suma 15 3 6" xfId="41996"/>
    <cellStyle name="Suma 15 3 7" xfId="41997"/>
    <cellStyle name="Suma 15 3 8" xfId="41998"/>
    <cellStyle name="Suma 15 4" xfId="41999"/>
    <cellStyle name="Suma 15 4 2" xfId="42000"/>
    <cellStyle name="Suma 15 4 2 2" xfId="42001"/>
    <cellStyle name="Suma 15 4 3" xfId="42002"/>
    <cellStyle name="Suma 15 4 4" xfId="42003"/>
    <cellStyle name="Suma 15 4 5" xfId="42004"/>
    <cellStyle name="Suma 15 5" xfId="42005"/>
    <cellStyle name="Suma 15 5 2" xfId="42006"/>
    <cellStyle name="Suma 15 5 2 2" xfId="42007"/>
    <cellStyle name="Suma 15 5 3" xfId="42008"/>
    <cellStyle name="Suma 15 5 4" xfId="42009"/>
    <cellStyle name="Suma 15 5 5" xfId="42010"/>
    <cellStyle name="Suma 15 6" xfId="42011"/>
    <cellStyle name="Suma 15 6 2" xfId="42012"/>
    <cellStyle name="Suma 15 6 2 2" xfId="42013"/>
    <cellStyle name="Suma 15 6 3" xfId="42014"/>
    <cellStyle name="Suma 15 6 4" xfId="42015"/>
    <cellStyle name="Suma 15 6 5" xfId="42016"/>
    <cellStyle name="Suma 15 7" xfId="42017"/>
    <cellStyle name="Suma 15 7 2" xfId="42018"/>
    <cellStyle name="Suma 15 7 3" xfId="42019"/>
    <cellStyle name="Suma 15 7 4" xfId="42020"/>
    <cellStyle name="Suma 15 8" xfId="42021"/>
    <cellStyle name="Suma 15 8 2" xfId="42022"/>
    <cellStyle name="Suma 15 9" xfId="42023"/>
    <cellStyle name="Suma 15 9 2" xfId="42024"/>
    <cellStyle name="Suma 16" xfId="42025"/>
    <cellStyle name="Suma 16 2" xfId="42026"/>
    <cellStyle name="Suma 16 2 2" xfId="42027"/>
    <cellStyle name="Suma 16 2 2 2" xfId="42028"/>
    <cellStyle name="Suma 16 2 3" xfId="42029"/>
    <cellStyle name="Suma 16 3" xfId="42030"/>
    <cellStyle name="Suma 16 3 2" xfId="42031"/>
    <cellStyle name="Suma 16 4" xfId="42032"/>
    <cellStyle name="Suma 16 4 2" xfId="42033"/>
    <cellStyle name="Suma 16 5" xfId="42034"/>
    <cellStyle name="Suma 16 5 2" xfId="42035"/>
    <cellStyle name="Suma 16 6" xfId="42036"/>
    <cellStyle name="Suma 17" xfId="42037"/>
    <cellStyle name="Suma 17 2" xfId="42038"/>
    <cellStyle name="Suma 17 2 2" xfId="42039"/>
    <cellStyle name="Suma 17 2 2 2" xfId="42040"/>
    <cellStyle name="Suma 17 2 3" xfId="42041"/>
    <cellStyle name="Suma 17 3" xfId="42042"/>
    <cellStyle name="Suma 17 3 2" xfId="42043"/>
    <cellStyle name="Suma 17 4" xfId="42044"/>
    <cellStyle name="Suma 17 4 2" xfId="42045"/>
    <cellStyle name="Suma 17 5" xfId="42046"/>
    <cellStyle name="Suma 17 5 2" xfId="42047"/>
    <cellStyle name="Suma 17 6" xfId="42048"/>
    <cellStyle name="Suma 17 7" xfId="42049"/>
    <cellStyle name="Suma 17 8" xfId="42050"/>
    <cellStyle name="Suma 18" xfId="42051"/>
    <cellStyle name="Suma 18 2" xfId="42052"/>
    <cellStyle name="Suma 18 2 2" xfId="42053"/>
    <cellStyle name="Suma 18 3" xfId="42054"/>
    <cellStyle name="Suma 18 4" xfId="42055"/>
    <cellStyle name="Suma 18 5" xfId="42056"/>
    <cellStyle name="Suma 19" xfId="42057"/>
    <cellStyle name="Suma 19 2" xfId="42058"/>
    <cellStyle name="Suma 19 3" xfId="42059"/>
    <cellStyle name="Suma 19 4" xfId="42060"/>
    <cellStyle name="Suma 2" xfId="42061"/>
    <cellStyle name="Suma 2 10" xfId="42062"/>
    <cellStyle name="Suma 2 11" xfId="42063"/>
    <cellStyle name="Suma 2 2" xfId="42064"/>
    <cellStyle name="Suma 2 2 2" xfId="42065"/>
    <cellStyle name="Suma 2 2 2 2" xfId="42066"/>
    <cellStyle name="Suma 2 2 2 2 2" xfId="42067"/>
    <cellStyle name="Suma 2 2 2 3" xfId="42068"/>
    <cellStyle name="Suma 2 2 3" xfId="42069"/>
    <cellStyle name="Suma 2 2 3 2" xfId="42070"/>
    <cellStyle name="Suma 2 2 4" xfId="42071"/>
    <cellStyle name="Suma 2 2 4 2" xfId="42072"/>
    <cellStyle name="Suma 2 2 5" xfId="42073"/>
    <cellStyle name="Suma 2 2 5 2" xfId="42074"/>
    <cellStyle name="Suma 2 2 6" xfId="42075"/>
    <cellStyle name="Suma 2 3" xfId="42076"/>
    <cellStyle name="Suma 2 3 2" xfId="42077"/>
    <cellStyle name="Suma 2 3 2 2" xfId="42078"/>
    <cellStyle name="Suma 2 3 2 2 2" xfId="42079"/>
    <cellStyle name="Suma 2 3 2 3" xfId="42080"/>
    <cellStyle name="Suma 2 3 3" xfId="42081"/>
    <cellStyle name="Suma 2 3 3 2" xfId="42082"/>
    <cellStyle name="Suma 2 3 4" xfId="42083"/>
    <cellStyle name="Suma 2 3 4 2" xfId="42084"/>
    <cellStyle name="Suma 2 3 5" xfId="42085"/>
    <cellStyle name="Suma 2 3 5 2" xfId="42086"/>
    <cellStyle name="Suma 2 3 6" xfId="42087"/>
    <cellStyle name="Suma 2 3 7" xfId="42088"/>
    <cellStyle name="Suma 2 3 8" xfId="42089"/>
    <cellStyle name="Suma 2 4" xfId="42090"/>
    <cellStyle name="Suma 2 4 2" xfId="42091"/>
    <cellStyle name="Suma 2 4 2 2" xfId="42092"/>
    <cellStyle name="Suma 2 4 3" xfId="42093"/>
    <cellStyle name="Suma 2 4 4" xfId="42094"/>
    <cellStyle name="Suma 2 4 5" xfId="42095"/>
    <cellStyle name="Suma 2 5" xfId="42096"/>
    <cellStyle name="Suma 2 5 2" xfId="42097"/>
    <cellStyle name="Suma 2 5 2 2" xfId="42098"/>
    <cellStyle name="Suma 2 5 3" xfId="42099"/>
    <cellStyle name="Suma 2 5 4" xfId="42100"/>
    <cellStyle name="Suma 2 5 5" xfId="42101"/>
    <cellStyle name="Suma 2 6" xfId="42102"/>
    <cellStyle name="Suma 2 6 2" xfId="42103"/>
    <cellStyle name="Suma 2 6 2 2" xfId="42104"/>
    <cellStyle name="Suma 2 6 3" xfId="42105"/>
    <cellStyle name="Suma 2 6 4" xfId="42106"/>
    <cellStyle name="Suma 2 6 5" xfId="42107"/>
    <cellStyle name="Suma 2 7" xfId="42108"/>
    <cellStyle name="Suma 2 7 2" xfId="42109"/>
    <cellStyle name="Suma 2 7 3" xfId="42110"/>
    <cellStyle name="Suma 2 7 4" xfId="42111"/>
    <cellStyle name="Suma 2 8" xfId="42112"/>
    <cellStyle name="Suma 2 8 2" xfId="42113"/>
    <cellStyle name="Suma 2 9" xfId="42114"/>
    <cellStyle name="Suma 2 9 2" xfId="42115"/>
    <cellStyle name="Suma 20" xfId="42116"/>
    <cellStyle name="Suma 20 2" xfId="42117"/>
    <cellStyle name="Suma 20 3" xfId="42118"/>
    <cellStyle name="Suma 20 4" xfId="42119"/>
    <cellStyle name="Suma 21" xfId="42120"/>
    <cellStyle name="Suma 21 2" xfId="42121"/>
    <cellStyle name="Suma 21 3" xfId="42122"/>
    <cellStyle name="Suma 21 4" xfId="42123"/>
    <cellStyle name="Suma 22" xfId="42124"/>
    <cellStyle name="Suma 23" xfId="42125"/>
    <cellStyle name="Suma 3" xfId="42126"/>
    <cellStyle name="Suma 3 10" xfId="42127"/>
    <cellStyle name="Suma 3 11" xfId="42128"/>
    <cellStyle name="Suma 3 2" xfId="42129"/>
    <cellStyle name="Suma 3 2 2" xfId="42130"/>
    <cellStyle name="Suma 3 2 2 2" xfId="42131"/>
    <cellStyle name="Suma 3 2 2 2 2" xfId="42132"/>
    <cellStyle name="Suma 3 2 2 3" xfId="42133"/>
    <cellStyle name="Suma 3 2 3" xfId="42134"/>
    <cellStyle name="Suma 3 2 3 2" xfId="42135"/>
    <cellStyle name="Suma 3 2 4" xfId="42136"/>
    <cellStyle name="Suma 3 2 4 2" xfId="42137"/>
    <cellStyle name="Suma 3 2 5" xfId="42138"/>
    <cellStyle name="Suma 3 2 5 2" xfId="42139"/>
    <cellStyle name="Suma 3 2 6" xfId="42140"/>
    <cellStyle name="Suma 3 3" xfId="42141"/>
    <cellStyle name="Suma 3 3 2" xfId="42142"/>
    <cellStyle name="Suma 3 3 2 2" xfId="42143"/>
    <cellStyle name="Suma 3 3 2 2 2" xfId="42144"/>
    <cellStyle name="Suma 3 3 2 3" xfId="42145"/>
    <cellStyle name="Suma 3 3 3" xfId="42146"/>
    <cellStyle name="Suma 3 3 3 2" xfId="42147"/>
    <cellStyle name="Suma 3 3 4" xfId="42148"/>
    <cellStyle name="Suma 3 3 4 2" xfId="42149"/>
    <cellStyle name="Suma 3 3 5" xfId="42150"/>
    <cellStyle name="Suma 3 3 5 2" xfId="42151"/>
    <cellStyle name="Suma 3 3 6" xfId="42152"/>
    <cellStyle name="Suma 3 3 7" xfId="42153"/>
    <cellStyle name="Suma 3 3 8" xfId="42154"/>
    <cellStyle name="Suma 3 4" xfId="42155"/>
    <cellStyle name="Suma 3 4 2" xfId="42156"/>
    <cellStyle name="Suma 3 4 2 2" xfId="42157"/>
    <cellStyle name="Suma 3 4 3" xfId="42158"/>
    <cellStyle name="Suma 3 4 4" xfId="42159"/>
    <cellStyle name="Suma 3 4 5" xfId="42160"/>
    <cellStyle name="Suma 3 5" xfId="42161"/>
    <cellStyle name="Suma 3 5 2" xfId="42162"/>
    <cellStyle name="Suma 3 5 2 2" xfId="42163"/>
    <cellStyle name="Suma 3 5 3" xfId="42164"/>
    <cellStyle name="Suma 3 5 4" xfId="42165"/>
    <cellStyle name="Suma 3 5 5" xfId="42166"/>
    <cellStyle name="Suma 3 6" xfId="42167"/>
    <cellStyle name="Suma 3 6 2" xfId="42168"/>
    <cellStyle name="Suma 3 6 2 2" xfId="42169"/>
    <cellStyle name="Suma 3 6 3" xfId="42170"/>
    <cellStyle name="Suma 3 6 4" xfId="42171"/>
    <cellStyle name="Suma 3 6 5" xfId="42172"/>
    <cellStyle name="Suma 3 7" xfId="42173"/>
    <cellStyle name="Suma 3 7 2" xfId="42174"/>
    <cellStyle name="Suma 3 7 3" xfId="42175"/>
    <cellStyle name="Suma 3 7 4" xfId="42176"/>
    <cellStyle name="Suma 3 8" xfId="42177"/>
    <cellStyle name="Suma 3 8 2" xfId="42178"/>
    <cellStyle name="Suma 3 9" xfId="42179"/>
    <cellStyle name="Suma 3 9 2" xfId="42180"/>
    <cellStyle name="Suma 4" xfId="42181"/>
    <cellStyle name="Suma 4 10" xfId="42182"/>
    <cellStyle name="Suma 4 11" xfId="42183"/>
    <cellStyle name="Suma 4 2" xfId="42184"/>
    <cellStyle name="Suma 4 2 2" xfId="42185"/>
    <cellStyle name="Suma 4 2 2 2" xfId="42186"/>
    <cellStyle name="Suma 4 2 2 2 2" xfId="42187"/>
    <cellStyle name="Suma 4 2 2 3" xfId="42188"/>
    <cellStyle name="Suma 4 2 3" xfId="42189"/>
    <cellStyle name="Suma 4 2 3 2" xfId="42190"/>
    <cellStyle name="Suma 4 2 4" xfId="42191"/>
    <cellStyle name="Suma 4 2 4 2" xfId="42192"/>
    <cellStyle name="Suma 4 2 5" xfId="42193"/>
    <cellStyle name="Suma 4 2 5 2" xfId="42194"/>
    <cellStyle name="Suma 4 2 6" xfId="42195"/>
    <cellStyle name="Suma 4 3" xfId="42196"/>
    <cellStyle name="Suma 4 3 2" xfId="42197"/>
    <cellStyle name="Suma 4 3 2 2" xfId="42198"/>
    <cellStyle name="Suma 4 3 2 2 2" xfId="42199"/>
    <cellStyle name="Suma 4 3 2 3" xfId="42200"/>
    <cellStyle name="Suma 4 3 3" xfId="42201"/>
    <cellStyle name="Suma 4 3 3 2" xfId="42202"/>
    <cellStyle name="Suma 4 3 4" xfId="42203"/>
    <cellStyle name="Suma 4 3 4 2" xfId="42204"/>
    <cellStyle name="Suma 4 3 5" xfId="42205"/>
    <cellStyle name="Suma 4 3 5 2" xfId="42206"/>
    <cellStyle name="Suma 4 3 6" xfId="42207"/>
    <cellStyle name="Suma 4 3 7" xfId="42208"/>
    <cellStyle name="Suma 4 3 8" xfId="42209"/>
    <cellStyle name="Suma 4 4" xfId="42210"/>
    <cellStyle name="Suma 4 4 2" xfId="42211"/>
    <cellStyle name="Suma 4 4 2 2" xfId="42212"/>
    <cellStyle name="Suma 4 4 3" xfId="42213"/>
    <cellStyle name="Suma 4 4 4" xfId="42214"/>
    <cellStyle name="Suma 4 4 5" xfId="42215"/>
    <cellStyle name="Suma 4 5" xfId="42216"/>
    <cellStyle name="Suma 4 5 2" xfId="42217"/>
    <cellStyle name="Suma 4 5 2 2" xfId="42218"/>
    <cellStyle name="Suma 4 5 3" xfId="42219"/>
    <cellStyle name="Suma 4 5 4" xfId="42220"/>
    <cellStyle name="Suma 4 5 5" xfId="42221"/>
    <cellStyle name="Suma 4 6" xfId="42222"/>
    <cellStyle name="Suma 4 6 2" xfId="42223"/>
    <cellStyle name="Suma 4 6 2 2" xfId="42224"/>
    <cellStyle name="Suma 4 6 3" xfId="42225"/>
    <cellStyle name="Suma 4 6 4" xfId="42226"/>
    <cellStyle name="Suma 4 6 5" xfId="42227"/>
    <cellStyle name="Suma 4 7" xfId="42228"/>
    <cellStyle name="Suma 4 7 2" xfId="42229"/>
    <cellStyle name="Suma 4 7 3" xfId="42230"/>
    <cellStyle name="Suma 4 7 4" xfId="42231"/>
    <cellStyle name="Suma 4 8" xfId="42232"/>
    <cellStyle name="Suma 4 8 2" xfId="42233"/>
    <cellStyle name="Suma 4 9" xfId="42234"/>
    <cellStyle name="Suma 4 9 2" xfId="42235"/>
    <cellStyle name="Suma 5" xfId="42236"/>
    <cellStyle name="Suma 5 10" xfId="42237"/>
    <cellStyle name="Suma 5 11" xfId="42238"/>
    <cellStyle name="Suma 5 2" xfId="42239"/>
    <cellStyle name="Suma 5 2 2" xfId="42240"/>
    <cellStyle name="Suma 5 2 2 2" xfId="42241"/>
    <cellStyle name="Suma 5 2 2 2 2" xfId="42242"/>
    <cellStyle name="Suma 5 2 2 3" xfId="42243"/>
    <cellStyle name="Suma 5 2 3" xfId="42244"/>
    <cellStyle name="Suma 5 2 3 2" xfId="42245"/>
    <cellStyle name="Suma 5 2 4" xfId="42246"/>
    <cellStyle name="Suma 5 2 4 2" xfId="42247"/>
    <cellStyle name="Suma 5 2 5" xfId="42248"/>
    <cellStyle name="Suma 5 2 5 2" xfId="42249"/>
    <cellStyle name="Suma 5 2 6" xfId="42250"/>
    <cellStyle name="Suma 5 3" xfId="42251"/>
    <cellStyle name="Suma 5 3 2" xfId="42252"/>
    <cellStyle name="Suma 5 3 2 2" xfId="42253"/>
    <cellStyle name="Suma 5 3 2 2 2" xfId="42254"/>
    <cellStyle name="Suma 5 3 2 3" xfId="42255"/>
    <cellStyle name="Suma 5 3 3" xfId="42256"/>
    <cellStyle name="Suma 5 3 3 2" xfId="42257"/>
    <cellStyle name="Suma 5 3 4" xfId="42258"/>
    <cellStyle name="Suma 5 3 4 2" xfId="42259"/>
    <cellStyle name="Suma 5 3 5" xfId="42260"/>
    <cellStyle name="Suma 5 3 5 2" xfId="42261"/>
    <cellStyle name="Suma 5 3 6" xfId="42262"/>
    <cellStyle name="Suma 5 3 7" xfId="42263"/>
    <cellStyle name="Suma 5 3 8" xfId="42264"/>
    <cellStyle name="Suma 5 4" xfId="42265"/>
    <cellStyle name="Suma 5 4 2" xfId="42266"/>
    <cellStyle name="Suma 5 4 2 2" xfId="42267"/>
    <cellStyle name="Suma 5 4 3" xfId="42268"/>
    <cellStyle name="Suma 5 4 4" xfId="42269"/>
    <cellStyle name="Suma 5 4 5" xfId="42270"/>
    <cellStyle name="Suma 5 5" xfId="42271"/>
    <cellStyle name="Suma 5 5 2" xfId="42272"/>
    <cellStyle name="Suma 5 5 2 2" xfId="42273"/>
    <cellStyle name="Suma 5 5 3" xfId="42274"/>
    <cellStyle name="Suma 5 5 4" xfId="42275"/>
    <cellStyle name="Suma 5 5 5" xfId="42276"/>
    <cellStyle name="Suma 5 6" xfId="42277"/>
    <cellStyle name="Suma 5 6 2" xfId="42278"/>
    <cellStyle name="Suma 5 6 2 2" xfId="42279"/>
    <cellStyle name="Suma 5 6 3" xfId="42280"/>
    <cellStyle name="Suma 5 6 4" xfId="42281"/>
    <cellStyle name="Suma 5 6 5" xfId="42282"/>
    <cellStyle name="Suma 5 7" xfId="42283"/>
    <cellStyle name="Suma 5 7 2" xfId="42284"/>
    <cellStyle name="Suma 5 7 3" xfId="42285"/>
    <cellStyle name="Suma 5 7 4" xfId="42286"/>
    <cellStyle name="Suma 5 8" xfId="42287"/>
    <cellStyle name="Suma 5 8 2" xfId="42288"/>
    <cellStyle name="Suma 5 9" xfId="42289"/>
    <cellStyle name="Suma 5 9 2" xfId="42290"/>
    <cellStyle name="Suma 6" xfId="42291"/>
    <cellStyle name="Suma 6 10" xfId="42292"/>
    <cellStyle name="Suma 6 11" xfId="42293"/>
    <cellStyle name="Suma 6 2" xfId="42294"/>
    <cellStyle name="Suma 6 2 2" xfId="42295"/>
    <cellStyle name="Suma 6 2 2 2" xfId="42296"/>
    <cellStyle name="Suma 6 2 2 2 2" xfId="42297"/>
    <cellStyle name="Suma 6 2 2 3" xfId="42298"/>
    <cellStyle name="Suma 6 2 3" xfId="42299"/>
    <cellStyle name="Suma 6 2 3 2" xfId="42300"/>
    <cellStyle name="Suma 6 2 4" xfId="42301"/>
    <cellStyle name="Suma 6 2 4 2" xfId="42302"/>
    <cellStyle name="Suma 6 2 5" xfId="42303"/>
    <cellStyle name="Suma 6 2 5 2" xfId="42304"/>
    <cellStyle name="Suma 6 2 6" xfId="42305"/>
    <cellStyle name="Suma 6 3" xfId="42306"/>
    <cellStyle name="Suma 6 3 2" xfId="42307"/>
    <cellStyle name="Suma 6 3 2 2" xfId="42308"/>
    <cellStyle name="Suma 6 3 2 2 2" xfId="42309"/>
    <cellStyle name="Suma 6 3 2 3" xfId="42310"/>
    <cellStyle name="Suma 6 3 3" xfId="42311"/>
    <cellStyle name="Suma 6 3 3 2" xfId="42312"/>
    <cellStyle name="Suma 6 3 4" xfId="42313"/>
    <cellStyle name="Suma 6 3 4 2" xfId="42314"/>
    <cellStyle name="Suma 6 3 5" xfId="42315"/>
    <cellStyle name="Suma 6 3 5 2" xfId="42316"/>
    <cellStyle name="Suma 6 3 6" xfId="42317"/>
    <cellStyle name="Suma 6 3 7" xfId="42318"/>
    <cellStyle name="Suma 6 3 8" xfId="42319"/>
    <cellStyle name="Suma 6 4" xfId="42320"/>
    <cellStyle name="Suma 6 4 2" xfId="42321"/>
    <cellStyle name="Suma 6 4 2 2" xfId="42322"/>
    <cellStyle name="Suma 6 4 3" xfId="42323"/>
    <cellStyle name="Suma 6 4 4" xfId="42324"/>
    <cellStyle name="Suma 6 4 5" xfId="42325"/>
    <cellStyle name="Suma 6 5" xfId="42326"/>
    <cellStyle name="Suma 6 5 2" xfId="42327"/>
    <cellStyle name="Suma 6 5 2 2" xfId="42328"/>
    <cellStyle name="Suma 6 5 3" xfId="42329"/>
    <cellStyle name="Suma 6 5 4" xfId="42330"/>
    <cellStyle name="Suma 6 5 5" xfId="42331"/>
    <cellStyle name="Suma 6 6" xfId="42332"/>
    <cellStyle name="Suma 6 6 2" xfId="42333"/>
    <cellStyle name="Suma 6 6 2 2" xfId="42334"/>
    <cellStyle name="Suma 6 6 3" xfId="42335"/>
    <cellStyle name="Suma 6 6 4" xfId="42336"/>
    <cellStyle name="Suma 6 6 5" xfId="42337"/>
    <cellStyle name="Suma 6 7" xfId="42338"/>
    <cellStyle name="Suma 6 7 2" xfId="42339"/>
    <cellStyle name="Suma 6 7 3" xfId="42340"/>
    <cellStyle name="Suma 6 7 4" xfId="42341"/>
    <cellStyle name="Suma 6 8" xfId="42342"/>
    <cellStyle name="Suma 6 8 2" xfId="42343"/>
    <cellStyle name="Suma 6 9" xfId="42344"/>
    <cellStyle name="Suma 6 9 2" xfId="42345"/>
    <cellStyle name="Suma 7" xfId="42346"/>
    <cellStyle name="Suma 7 10" xfId="42347"/>
    <cellStyle name="Suma 7 11" xfId="42348"/>
    <cellStyle name="Suma 7 2" xfId="42349"/>
    <cellStyle name="Suma 7 2 2" xfId="42350"/>
    <cellStyle name="Suma 7 2 2 2" xfId="42351"/>
    <cellStyle name="Suma 7 2 2 2 2" xfId="42352"/>
    <cellStyle name="Suma 7 2 2 3" xfId="42353"/>
    <cellStyle name="Suma 7 2 3" xfId="42354"/>
    <cellStyle name="Suma 7 2 3 2" xfId="42355"/>
    <cellStyle name="Suma 7 2 4" xfId="42356"/>
    <cellStyle name="Suma 7 2 4 2" xfId="42357"/>
    <cellStyle name="Suma 7 2 5" xfId="42358"/>
    <cellStyle name="Suma 7 2 5 2" xfId="42359"/>
    <cellStyle name="Suma 7 2 6" xfId="42360"/>
    <cellStyle name="Suma 7 3" xfId="42361"/>
    <cellStyle name="Suma 7 3 2" xfId="42362"/>
    <cellStyle name="Suma 7 3 2 2" xfId="42363"/>
    <cellStyle name="Suma 7 3 2 2 2" xfId="42364"/>
    <cellStyle name="Suma 7 3 2 3" xfId="42365"/>
    <cellStyle name="Suma 7 3 3" xfId="42366"/>
    <cellStyle name="Suma 7 3 3 2" xfId="42367"/>
    <cellStyle name="Suma 7 3 4" xfId="42368"/>
    <cellStyle name="Suma 7 3 4 2" xfId="42369"/>
    <cellStyle name="Suma 7 3 5" xfId="42370"/>
    <cellStyle name="Suma 7 3 5 2" xfId="42371"/>
    <cellStyle name="Suma 7 3 6" xfId="42372"/>
    <cellStyle name="Suma 7 3 7" xfId="42373"/>
    <cellStyle name="Suma 7 3 8" xfId="42374"/>
    <cellStyle name="Suma 7 4" xfId="42375"/>
    <cellStyle name="Suma 7 4 2" xfId="42376"/>
    <cellStyle name="Suma 7 4 2 2" xfId="42377"/>
    <cellStyle name="Suma 7 4 3" xfId="42378"/>
    <cellStyle name="Suma 7 4 4" xfId="42379"/>
    <cellStyle name="Suma 7 4 5" xfId="42380"/>
    <cellStyle name="Suma 7 5" xfId="42381"/>
    <cellStyle name="Suma 7 5 2" xfId="42382"/>
    <cellStyle name="Suma 7 5 2 2" xfId="42383"/>
    <cellStyle name="Suma 7 5 3" xfId="42384"/>
    <cellStyle name="Suma 7 5 4" xfId="42385"/>
    <cellStyle name="Suma 7 5 5" xfId="42386"/>
    <cellStyle name="Suma 7 6" xfId="42387"/>
    <cellStyle name="Suma 7 6 2" xfId="42388"/>
    <cellStyle name="Suma 7 6 2 2" xfId="42389"/>
    <cellStyle name="Suma 7 6 3" xfId="42390"/>
    <cellStyle name="Suma 7 6 4" xfId="42391"/>
    <cellStyle name="Suma 7 6 5" xfId="42392"/>
    <cellStyle name="Suma 7 7" xfId="42393"/>
    <cellStyle name="Suma 7 7 2" xfId="42394"/>
    <cellStyle name="Suma 7 7 3" xfId="42395"/>
    <cellStyle name="Suma 7 7 4" xfId="42396"/>
    <cellStyle name="Suma 7 8" xfId="42397"/>
    <cellStyle name="Suma 7 8 2" xfId="42398"/>
    <cellStyle name="Suma 7 9" xfId="42399"/>
    <cellStyle name="Suma 7 9 2" xfId="42400"/>
    <cellStyle name="Suma 8" xfId="42401"/>
    <cellStyle name="Suma 8 10" xfId="42402"/>
    <cellStyle name="Suma 8 11" xfId="42403"/>
    <cellStyle name="Suma 8 2" xfId="42404"/>
    <cellStyle name="Suma 8 2 2" xfId="42405"/>
    <cellStyle name="Suma 8 2 2 2" xfId="42406"/>
    <cellStyle name="Suma 8 2 2 2 2" xfId="42407"/>
    <cellStyle name="Suma 8 2 2 3" xfId="42408"/>
    <cellStyle name="Suma 8 2 3" xfId="42409"/>
    <cellStyle name="Suma 8 2 3 2" xfId="42410"/>
    <cellStyle name="Suma 8 2 4" xfId="42411"/>
    <cellStyle name="Suma 8 2 4 2" xfId="42412"/>
    <cellStyle name="Suma 8 2 5" xfId="42413"/>
    <cellStyle name="Suma 8 2 5 2" xfId="42414"/>
    <cellStyle name="Suma 8 2 6" xfId="42415"/>
    <cellStyle name="Suma 8 3" xfId="42416"/>
    <cellStyle name="Suma 8 3 2" xfId="42417"/>
    <cellStyle name="Suma 8 3 2 2" xfId="42418"/>
    <cellStyle name="Suma 8 3 2 2 2" xfId="42419"/>
    <cellStyle name="Suma 8 3 2 3" xfId="42420"/>
    <cellStyle name="Suma 8 3 3" xfId="42421"/>
    <cellStyle name="Suma 8 3 3 2" xfId="42422"/>
    <cellStyle name="Suma 8 3 4" xfId="42423"/>
    <cellStyle name="Suma 8 3 4 2" xfId="42424"/>
    <cellStyle name="Suma 8 3 5" xfId="42425"/>
    <cellStyle name="Suma 8 3 5 2" xfId="42426"/>
    <cellStyle name="Suma 8 3 6" xfId="42427"/>
    <cellStyle name="Suma 8 3 7" xfId="42428"/>
    <cellStyle name="Suma 8 3 8" xfId="42429"/>
    <cellStyle name="Suma 8 4" xfId="42430"/>
    <cellStyle name="Suma 8 4 2" xfId="42431"/>
    <cellStyle name="Suma 8 4 2 2" xfId="42432"/>
    <cellStyle name="Suma 8 4 3" xfId="42433"/>
    <cellStyle name="Suma 8 4 4" xfId="42434"/>
    <cellStyle name="Suma 8 4 5" xfId="42435"/>
    <cellStyle name="Suma 8 5" xfId="42436"/>
    <cellStyle name="Suma 8 5 2" xfId="42437"/>
    <cellStyle name="Suma 8 5 2 2" xfId="42438"/>
    <cellStyle name="Suma 8 5 3" xfId="42439"/>
    <cellStyle name="Suma 8 5 4" xfId="42440"/>
    <cellStyle name="Suma 8 5 5" xfId="42441"/>
    <cellStyle name="Suma 8 6" xfId="42442"/>
    <cellStyle name="Suma 8 6 2" xfId="42443"/>
    <cellStyle name="Suma 8 6 2 2" xfId="42444"/>
    <cellStyle name="Suma 8 6 3" xfId="42445"/>
    <cellStyle name="Suma 8 6 4" xfId="42446"/>
    <cellStyle name="Suma 8 6 5" xfId="42447"/>
    <cellStyle name="Suma 8 7" xfId="42448"/>
    <cellStyle name="Suma 8 7 2" xfId="42449"/>
    <cellStyle name="Suma 8 7 3" xfId="42450"/>
    <cellStyle name="Suma 8 7 4" xfId="42451"/>
    <cellStyle name="Suma 8 8" xfId="42452"/>
    <cellStyle name="Suma 8 8 2" xfId="42453"/>
    <cellStyle name="Suma 8 9" xfId="42454"/>
    <cellStyle name="Suma 8 9 2" xfId="42455"/>
    <cellStyle name="Suma 9" xfId="42456"/>
    <cellStyle name="Suma 9 10" xfId="42457"/>
    <cellStyle name="Suma 9 11" xfId="42458"/>
    <cellStyle name="Suma 9 2" xfId="42459"/>
    <cellStyle name="Suma 9 2 2" xfId="42460"/>
    <cellStyle name="Suma 9 2 2 2" xfId="42461"/>
    <cellStyle name="Suma 9 2 2 2 2" xfId="42462"/>
    <cellStyle name="Suma 9 2 2 3" xfId="42463"/>
    <cellStyle name="Suma 9 2 3" xfId="42464"/>
    <cellStyle name="Suma 9 2 3 2" xfId="42465"/>
    <cellStyle name="Suma 9 2 4" xfId="42466"/>
    <cellStyle name="Suma 9 2 4 2" xfId="42467"/>
    <cellStyle name="Suma 9 2 5" xfId="42468"/>
    <cellStyle name="Suma 9 2 5 2" xfId="42469"/>
    <cellStyle name="Suma 9 2 6" xfId="42470"/>
    <cellStyle name="Suma 9 3" xfId="42471"/>
    <cellStyle name="Suma 9 3 2" xfId="42472"/>
    <cellStyle name="Suma 9 3 2 2" xfId="42473"/>
    <cellStyle name="Suma 9 3 2 2 2" xfId="42474"/>
    <cellStyle name="Suma 9 3 2 3" xfId="42475"/>
    <cellStyle name="Suma 9 3 3" xfId="42476"/>
    <cellStyle name="Suma 9 3 3 2" xfId="42477"/>
    <cellStyle name="Suma 9 3 4" xfId="42478"/>
    <cellStyle name="Suma 9 3 4 2" xfId="42479"/>
    <cellStyle name="Suma 9 3 5" xfId="42480"/>
    <cellStyle name="Suma 9 3 5 2" xfId="42481"/>
    <cellStyle name="Suma 9 3 6" xfId="42482"/>
    <cellStyle name="Suma 9 3 7" xfId="42483"/>
    <cellStyle name="Suma 9 3 8" xfId="42484"/>
    <cellStyle name="Suma 9 4" xfId="42485"/>
    <cellStyle name="Suma 9 4 2" xfId="42486"/>
    <cellStyle name="Suma 9 4 2 2" xfId="42487"/>
    <cellStyle name="Suma 9 4 3" xfId="42488"/>
    <cellStyle name="Suma 9 4 4" xfId="42489"/>
    <cellStyle name="Suma 9 4 5" xfId="42490"/>
    <cellStyle name="Suma 9 5" xfId="42491"/>
    <cellStyle name="Suma 9 5 2" xfId="42492"/>
    <cellStyle name="Suma 9 5 2 2" xfId="42493"/>
    <cellStyle name="Suma 9 5 3" xfId="42494"/>
    <cellStyle name="Suma 9 5 4" xfId="42495"/>
    <cellStyle name="Suma 9 5 5" xfId="42496"/>
    <cellStyle name="Suma 9 6" xfId="42497"/>
    <cellStyle name="Suma 9 6 2" xfId="42498"/>
    <cellStyle name="Suma 9 6 2 2" xfId="42499"/>
    <cellStyle name="Suma 9 6 3" xfId="42500"/>
    <cellStyle name="Suma 9 6 4" xfId="42501"/>
    <cellStyle name="Suma 9 6 5" xfId="42502"/>
    <cellStyle name="Suma 9 7" xfId="42503"/>
    <cellStyle name="Suma 9 7 2" xfId="42504"/>
    <cellStyle name="Suma 9 7 3" xfId="42505"/>
    <cellStyle name="Suma 9 7 4" xfId="42506"/>
    <cellStyle name="Suma 9 8" xfId="42507"/>
    <cellStyle name="Suma 9 8 2" xfId="42508"/>
    <cellStyle name="Suma 9 9" xfId="42509"/>
    <cellStyle name="Suma 9 9 2" xfId="42510"/>
    <cellStyle name="summary" xfId="42511"/>
    <cellStyle name="TableStyleLight1" xfId="42512"/>
    <cellStyle name="TableStyleLight1 2" xfId="42513"/>
    <cellStyle name="TableStyleLight1 3" xfId="42514"/>
    <cellStyle name="TableStyleLight1 4" xfId="42515"/>
    <cellStyle name="TableStyleLight1_14072012 ΣΤΟΧΟΙ ΚΟΙΝΩΝΙΚΟΥ ΠΡΟΫΠΟΛΟΓΙΣΜΟΥ 2012_ANALYTIKA_new_NEW" xfId="42516"/>
    <cellStyle name="Tekst objaśnienia" xfId="42517"/>
    <cellStyle name="Tekst objaśnienia 2" xfId="42518"/>
    <cellStyle name="Tekst ostrzeżenia" xfId="42519"/>
    <cellStyle name="Tekst ostrzeżenia 2" xfId="42520"/>
    <cellStyle name="Text" xfId="42521"/>
    <cellStyle name="Text 2" xfId="42522"/>
    <cellStyle name="Text 2 2" xfId="42523"/>
    <cellStyle name="Text 2 2 2" xfId="42524"/>
    <cellStyle name="Text 2 2 3" xfId="42525"/>
    <cellStyle name="Text 2 2 4" xfId="42526"/>
    <cellStyle name="Text 2 2 5" xfId="42527"/>
    <cellStyle name="Text 2 3" xfId="42528"/>
    <cellStyle name="Text 2 4" xfId="42529"/>
    <cellStyle name="Text 2 5" xfId="42530"/>
    <cellStyle name="Text 2 6" xfId="42531"/>
    <cellStyle name="Text 2 7" xfId="42532"/>
    <cellStyle name="Text 2_20120313_final_participating_bonds_mar2012_interest_calc" xfId="42533"/>
    <cellStyle name="Text 3" xfId="42534"/>
    <cellStyle name="Text 3 2" xfId="42535"/>
    <cellStyle name="Text 3 3" xfId="42536"/>
    <cellStyle name="Text 3 4" xfId="42537"/>
    <cellStyle name="Text 3 5" xfId="42538"/>
    <cellStyle name="Text 4" xfId="42539"/>
    <cellStyle name="Text 5" xfId="42540"/>
    <cellStyle name="Text 6" xfId="42541"/>
    <cellStyle name="Text 7" xfId="42542"/>
    <cellStyle name="Text 8" xfId="42543"/>
    <cellStyle name="text BoldBlack" xfId="42544"/>
    <cellStyle name="text BoldUnderline" xfId="42545"/>
    <cellStyle name="text BoldUnderlineER" xfId="42546"/>
    <cellStyle name="text BoldUnderlineER 2" xfId="42547"/>
    <cellStyle name="text BoldUndlnBlack" xfId="42548"/>
    <cellStyle name="text BoldUndlnBlack 2" xfId="42549"/>
    <cellStyle name="text LightGreen" xfId="42550"/>
    <cellStyle name="Text_2011-10-03 DSA EL with PSI Oct" xfId="42551"/>
    <cellStyle name="þ_x001d_ð‡_x000c_éþ÷_x000c_âþU_x0001__x001f__x000f_&quot;_x0007__x0001__x0001_" xfId="42552"/>
    <cellStyle name="þ_x001d_ð‡_x000c_éþ÷_x000c_âþU_x0001__x001f__x000f_&quot;_x000f__x0001__x0001_" xfId="42553"/>
    <cellStyle name="ths9u" xfId="42554"/>
    <cellStyle name="ths9u 2" xfId="42555"/>
    <cellStyle name="ths9u 3" xfId="42556"/>
    <cellStyle name="Time" xfId="42557"/>
    <cellStyle name="Time 2" xfId="42558"/>
    <cellStyle name="titel van tabel" xfId="42559"/>
    <cellStyle name="titel van tabel 2" xfId="42560"/>
    <cellStyle name="titel van tabel 2 2" xfId="42561"/>
    <cellStyle name="titel van tabel 2 3" xfId="42562"/>
    <cellStyle name="titel van tabel 2 4" xfId="42563"/>
    <cellStyle name="titel van tabel 3" xfId="42564"/>
    <cellStyle name="titel van tabel 3 2" xfId="42565"/>
    <cellStyle name="titel van tabel 3 3" xfId="42566"/>
    <cellStyle name="titel van tabel 3 4" xfId="42567"/>
    <cellStyle name="titel van tabel 4" xfId="42568"/>
    <cellStyle name="titel van tabel 5" xfId="42569"/>
    <cellStyle name="titel van tabel 6" xfId="42570"/>
    <cellStyle name="titel van tabel 7" xfId="42571"/>
    <cellStyle name="Title" xfId="61"/>
    <cellStyle name="Title 2" xfId="42572"/>
    <cellStyle name="Title 2 2" xfId="42573"/>
    <cellStyle name="Title 2 3" xfId="42574"/>
    <cellStyle name="Title 3" xfId="42575"/>
    <cellStyle name="Title 3 2" xfId="42576"/>
    <cellStyle name="Title 3 3" xfId="42577"/>
    <cellStyle name="Title 3 4" xfId="42578"/>
    <cellStyle name="Title 4" xfId="42579"/>
    <cellStyle name="Title 5" xfId="42580"/>
    <cellStyle name="Titulo1" xfId="42581"/>
    <cellStyle name="Titulo2" xfId="42582"/>
    <cellStyle name="TopGrey" xfId="42583"/>
    <cellStyle name="TopGrey 10" xfId="42584"/>
    <cellStyle name="TopGrey 11" xfId="42585"/>
    <cellStyle name="TopGrey 12" xfId="42586"/>
    <cellStyle name="TopGrey 2" xfId="42587"/>
    <cellStyle name="TopGrey 2 2" xfId="42588"/>
    <cellStyle name="TopGrey 2 2 2" xfId="42589"/>
    <cellStyle name="TopGrey 2 2 2 2" xfId="42590"/>
    <cellStyle name="TopGrey 2 2 2 2 2" xfId="42591"/>
    <cellStyle name="TopGrey 2 2 2 3" xfId="42592"/>
    <cellStyle name="TopGrey 2 2 2 4" xfId="42593"/>
    <cellStyle name="TopGrey 2 2 3" xfId="42594"/>
    <cellStyle name="TopGrey 2 2 3 2" xfId="42595"/>
    <cellStyle name="TopGrey 2 2 4" xfId="42596"/>
    <cellStyle name="TopGrey 2 3" xfId="42597"/>
    <cellStyle name="TopGrey 2 3 2" xfId="42598"/>
    <cellStyle name="TopGrey 2 3 2 2" xfId="42599"/>
    <cellStyle name="TopGrey 2 3 2 3" xfId="42600"/>
    <cellStyle name="TopGrey 2 3 3" xfId="42601"/>
    <cellStyle name="TopGrey 2 3 3 2" xfId="42602"/>
    <cellStyle name="TopGrey 2 3 4" xfId="42603"/>
    <cellStyle name="TopGrey 2 4" xfId="42604"/>
    <cellStyle name="TopGrey 2 4 2" xfId="42605"/>
    <cellStyle name="TopGrey 2 4 2 2" xfId="42606"/>
    <cellStyle name="TopGrey 2 4 3" xfId="42607"/>
    <cellStyle name="TopGrey 2 4 3 2" xfId="42608"/>
    <cellStyle name="TopGrey 2 5" xfId="42609"/>
    <cellStyle name="TopGrey 2 5 2" xfId="42610"/>
    <cellStyle name="TopGrey 2 5 2 2" xfId="42611"/>
    <cellStyle name="TopGrey 2 5 3" xfId="42612"/>
    <cellStyle name="TopGrey 2 6" xfId="42613"/>
    <cellStyle name="TopGrey 2 6 2" xfId="42614"/>
    <cellStyle name="TopGrey 2 6 2 2" xfId="42615"/>
    <cellStyle name="TopGrey 2 6 3" xfId="42616"/>
    <cellStyle name="TopGrey 2 7" xfId="42617"/>
    <cellStyle name="TopGrey 2 7 2" xfId="42618"/>
    <cellStyle name="TopGrey 2 7 2 2" xfId="42619"/>
    <cellStyle name="TopGrey 2 7 3" xfId="42620"/>
    <cellStyle name="TopGrey 2 8" xfId="42621"/>
    <cellStyle name="TopGrey 2 8 2" xfId="42622"/>
    <cellStyle name="TopGrey 3" xfId="42623"/>
    <cellStyle name="TopGrey 3 2" xfId="42624"/>
    <cellStyle name="TopGrey 3 2 2" xfId="42625"/>
    <cellStyle name="TopGrey 3 2 2 2" xfId="42626"/>
    <cellStyle name="TopGrey 3 2 3" xfId="42627"/>
    <cellStyle name="TopGrey 3 3" xfId="42628"/>
    <cellStyle name="TopGrey 3 3 2" xfId="42629"/>
    <cellStyle name="TopGrey 3 4" xfId="42630"/>
    <cellStyle name="TopGrey 4" xfId="42631"/>
    <cellStyle name="TopGrey 4 2" xfId="42632"/>
    <cellStyle name="TopGrey 4 2 2" xfId="42633"/>
    <cellStyle name="TopGrey 4 2 3" xfId="42634"/>
    <cellStyle name="TopGrey 4 3" xfId="42635"/>
    <cellStyle name="TopGrey 4 3 2" xfId="42636"/>
    <cellStyle name="TopGrey 4 4" xfId="42637"/>
    <cellStyle name="TopGrey 5" xfId="42638"/>
    <cellStyle name="TopGrey 5 2" xfId="42639"/>
    <cellStyle name="TopGrey 5 2 2" xfId="42640"/>
    <cellStyle name="TopGrey 5 3" xfId="42641"/>
    <cellStyle name="TopGrey 5 3 2" xfId="42642"/>
    <cellStyle name="TopGrey 6" xfId="42643"/>
    <cellStyle name="TopGrey 6 2" xfId="42644"/>
    <cellStyle name="TopGrey 6 2 2" xfId="42645"/>
    <cellStyle name="TopGrey 6 3" xfId="42646"/>
    <cellStyle name="TopGrey 7" xfId="42647"/>
    <cellStyle name="TopGrey 7 2" xfId="42648"/>
    <cellStyle name="TopGrey 7 2 2" xfId="42649"/>
    <cellStyle name="TopGrey 7 3" xfId="42650"/>
    <cellStyle name="TopGrey 8" xfId="42651"/>
    <cellStyle name="TopGrey 8 2" xfId="42652"/>
    <cellStyle name="TopGrey 8 2 2" xfId="42653"/>
    <cellStyle name="TopGrey 8 3" xfId="42654"/>
    <cellStyle name="TopGrey 9" xfId="42655"/>
    <cellStyle name="TopGrey 9 2" xfId="42656"/>
    <cellStyle name="Total" xfId="62"/>
    <cellStyle name="Total 10" xfId="42657"/>
    <cellStyle name="Total 11" xfId="42658"/>
    <cellStyle name="Total 2" xfId="42659"/>
    <cellStyle name="Total 2 2" xfId="42660"/>
    <cellStyle name="Total 2 2 2" xfId="42661"/>
    <cellStyle name="Total 2 3" xfId="42662"/>
    <cellStyle name="Total 2 4" xfId="42663"/>
    <cellStyle name="Total 2 4 2" xfId="42664"/>
    <cellStyle name="Total 2 4 2 2" xfId="42665"/>
    <cellStyle name="Total 2 4 2 2 2" xfId="42666"/>
    <cellStyle name="Total 2 4 2 3" xfId="42667"/>
    <cellStyle name="Total 2 4 3" xfId="42668"/>
    <cellStyle name="Total 2 4 3 2" xfId="42669"/>
    <cellStyle name="Total 2 4 4" xfId="42670"/>
    <cellStyle name="Total 2 4 4 2" xfId="42671"/>
    <cellStyle name="Total 2 4 5" xfId="42672"/>
    <cellStyle name="Total 2 4 5 2" xfId="42673"/>
    <cellStyle name="Total 2 4 6" xfId="42674"/>
    <cellStyle name="Total 2 5" xfId="42675"/>
    <cellStyle name="Total 2 5 2" xfId="42676"/>
    <cellStyle name="Total 2 5 2 2" xfId="42677"/>
    <cellStyle name="Total 2 5 3" xfId="42678"/>
    <cellStyle name="Total 2 6" xfId="42679"/>
    <cellStyle name="Total 2 7" xfId="42680"/>
    <cellStyle name="Total 2_f_SSF" xfId="42681"/>
    <cellStyle name="Total 3" xfId="42682"/>
    <cellStyle name="Total 3 10" xfId="42683"/>
    <cellStyle name="Total 3 2" xfId="42684"/>
    <cellStyle name="Total 3 2 2" xfId="42685"/>
    <cellStyle name="Total 3 2 2 2" xfId="42686"/>
    <cellStyle name="Total 3 2 2 2 2" xfId="42687"/>
    <cellStyle name="Total 3 2 2 3" xfId="42688"/>
    <cellStyle name="Total 3 2 3" xfId="42689"/>
    <cellStyle name="Total 3 2 3 2" xfId="42690"/>
    <cellStyle name="Total 3 2 4" xfId="42691"/>
    <cellStyle name="Total 3 2 4 2" xfId="42692"/>
    <cellStyle name="Total 3 2 5" xfId="42693"/>
    <cellStyle name="Total 3 2 5 2" xfId="42694"/>
    <cellStyle name="Total 3 2 6" xfId="42695"/>
    <cellStyle name="Total 3 3" xfId="42696"/>
    <cellStyle name="Total 3 3 2" xfId="42697"/>
    <cellStyle name="Total 3 3 2 2" xfId="42698"/>
    <cellStyle name="Total 3 3 2 2 2" xfId="42699"/>
    <cellStyle name="Total 3 3 2 3" xfId="42700"/>
    <cellStyle name="Total 3 3 3" xfId="42701"/>
    <cellStyle name="Total 3 3 3 2" xfId="42702"/>
    <cellStyle name="Total 3 3 4" xfId="42703"/>
    <cellStyle name="Total 3 3 4 2" xfId="42704"/>
    <cellStyle name="Total 3 3 5" xfId="42705"/>
    <cellStyle name="Total 3 3 5 2" xfId="42706"/>
    <cellStyle name="Total 3 3 6" xfId="42707"/>
    <cellStyle name="Total 3 4" xfId="42708"/>
    <cellStyle name="Total 3 4 2" xfId="42709"/>
    <cellStyle name="Total 3 4 2 2" xfId="42710"/>
    <cellStyle name="Total 3 4 3" xfId="42711"/>
    <cellStyle name="Total 3 5" xfId="42712"/>
    <cellStyle name="Total 3 5 2" xfId="42713"/>
    <cellStyle name="Total 3 5 2 2" xfId="42714"/>
    <cellStyle name="Total 3 5 3" xfId="42715"/>
    <cellStyle name="Total 3 6" xfId="42716"/>
    <cellStyle name="Total 3 6 2" xfId="42717"/>
    <cellStyle name="Total 3 6 2 2" xfId="42718"/>
    <cellStyle name="Total 3 6 3" xfId="42719"/>
    <cellStyle name="Total 3 7" xfId="42720"/>
    <cellStyle name="Total 3 7 2" xfId="42721"/>
    <cellStyle name="Total 3 8" xfId="42722"/>
    <cellStyle name="Total 3 8 2" xfId="42723"/>
    <cellStyle name="Total 3 9" xfId="42724"/>
    <cellStyle name="Total 3 9 2" xfId="42725"/>
    <cellStyle name="Total 4" xfId="42726"/>
    <cellStyle name="Total 4 2" xfId="42727"/>
    <cellStyle name="Total 4 2 2" xfId="42728"/>
    <cellStyle name="Total 4 3" xfId="42729"/>
    <cellStyle name="Total 5" xfId="42730"/>
    <cellStyle name="Total 5 2" xfId="42731"/>
    <cellStyle name="Total 6" xfId="42732"/>
    <cellStyle name="Total 6 2" xfId="42733"/>
    <cellStyle name="Total 7" xfId="42734"/>
    <cellStyle name="Total 7 2" xfId="42735"/>
    <cellStyle name="Total 8" xfId="42736"/>
    <cellStyle name="Total 8 2" xfId="42737"/>
    <cellStyle name="Total 9" xfId="42738"/>
    <cellStyle name="transfer variabele" xfId="42739"/>
    <cellStyle name="Tusental (0)_Bank D" xfId="42740"/>
    <cellStyle name="Tytuł" xfId="42741"/>
    <cellStyle name="Tytuł 2" xfId="42742"/>
    <cellStyle name="Tytuł 3" xfId="42743"/>
    <cellStyle name="Tytuł 4" xfId="42744"/>
    <cellStyle name="Undefiniert" xfId="42745"/>
    <cellStyle name="Undefiniert 2" xfId="42746"/>
    <cellStyle name="Undefiniert 2 2" xfId="42747"/>
    <cellStyle name="Undefiniert 2 3" xfId="42748"/>
    <cellStyle name="Undefiniert 2 4" xfId="42749"/>
    <cellStyle name="Undefiniert 2 5" xfId="42750"/>
    <cellStyle name="Undefiniert 3" xfId="42751"/>
    <cellStyle name="Undefiniert 4" xfId="42752"/>
    <cellStyle name="Undefiniert 5" xfId="42753"/>
    <cellStyle name="Undefiniert 6" xfId="42754"/>
    <cellStyle name="Undefiniert 7" xfId="42755"/>
    <cellStyle name="USD" xfId="42756"/>
    <cellStyle name="USD 2" xfId="42757"/>
    <cellStyle name="USD 2 2" xfId="42758"/>
    <cellStyle name="USD 2 2 2" xfId="42759"/>
    <cellStyle name="USD 2 2 3" xfId="42760"/>
    <cellStyle name="USD 2 2 4" xfId="42761"/>
    <cellStyle name="USD 2 2 5" xfId="42762"/>
    <cellStyle name="USD 2 3" xfId="42763"/>
    <cellStyle name="USD 2 4" xfId="42764"/>
    <cellStyle name="USD 2 5" xfId="42765"/>
    <cellStyle name="USD 2 6" xfId="42766"/>
    <cellStyle name="USD 2 7" xfId="42767"/>
    <cellStyle name="USD 2_20120313_final_participating_bonds_mar2012_interest_calc" xfId="42768"/>
    <cellStyle name="USD 3" xfId="42769"/>
    <cellStyle name="USD 3 2" xfId="42770"/>
    <cellStyle name="USD 3 3" xfId="42771"/>
    <cellStyle name="USD 3 4" xfId="42772"/>
    <cellStyle name="USD 3 5" xfId="42773"/>
    <cellStyle name="USD 4" xfId="42774"/>
    <cellStyle name="USD 5" xfId="42775"/>
    <cellStyle name="USD 6" xfId="42776"/>
    <cellStyle name="USD 7" xfId="42777"/>
    <cellStyle name="USD 8" xfId="42778"/>
    <cellStyle name="USD Paren" xfId="42779"/>
    <cellStyle name="USD_20120313_final_participating_bonds_mar2012_interest_calc" xfId="42780"/>
    <cellStyle name="Uwaga" xfId="42781"/>
    <cellStyle name="Uwaga 10" xfId="42782"/>
    <cellStyle name="Uwaga 10 10" xfId="42783"/>
    <cellStyle name="Uwaga 10 11" xfId="42784"/>
    <cellStyle name="Uwaga 10 12" xfId="42785"/>
    <cellStyle name="Uwaga 10 2" xfId="42786"/>
    <cellStyle name="Uwaga 10 2 2" xfId="42787"/>
    <cellStyle name="Uwaga 10 2 2 2" xfId="42788"/>
    <cellStyle name="Uwaga 10 2 2 2 2" xfId="42789"/>
    <cellStyle name="Uwaga 10 2 2 3" xfId="42790"/>
    <cellStyle name="Uwaga 10 2 3" xfId="42791"/>
    <cellStyle name="Uwaga 10 2 3 2" xfId="42792"/>
    <cellStyle name="Uwaga 10 2 4" xfId="42793"/>
    <cellStyle name="Uwaga 10 2 4 2" xfId="42794"/>
    <cellStyle name="Uwaga 10 2 5" xfId="42795"/>
    <cellStyle name="Uwaga 10 2 5 2" xfId="42796"/>
    <cellStyle name="Uwaga 10 2 6" xfId="42797"/>
    <cellStyle name="Uwaga 10 2 7" xfId="42798"/>
    <cellStyle name="Uwaga 10 2 8" xfId="42799"/>
    <cellStyle name="Uwaga 10 3" xfId="42800"/>
    <cellStyle name="Uwaga 10 3 2" xfId="42801"/>
    <cellStyle name="Uwaga 10 3 2 2" xfId="42802"/>
    <cellStyle name="Uwaga 10 3 2 2 2" xfId="42803"/>
    <cellStyle name="Uwaga 10 3 2 3" xfId="42804"/>
    <cellStyle name="Uwaga 10 3 3" xfId="42805"/>
    <cellStyle name="Uwaga 10 3 3 2" xfId="42806"/>
    <cellStyle name="Uwaga 10 3 4" xfId="42807"/>
    <cellStyle name="Uwaga 10 3 4 2" xfId="42808"/>
    <cellStyle name="Uwaga 10 3 5" xfId="42809"/>
    <cellStyle name="Uwaga 10 3 5 2" xfId="42810"/>
    <cellStyle name="Uwaga 10 3 6" xfId="42811"/>
    <cellStyle name="Uwaga 10 3 7" xfId="42812"/>
    <cellStyle name="Uwaga 10 3 8" xfId="42813"/>
    <cellStyle name="Uwaga 10 4" xfId="42814"/>
    <cellStyle name="Uwaga 10 4 2" xfId="42815"/>
    <cellStyle name="Uwaga 10 4 2 2" xfId="42816"/>
    <cellStyle name="Uwaga 10 4 3" xfId="42817"/>
    <cellStyle name="Uwaga 10 4 4" xfId="42818"/>
    <cellStyle name="Uwaga 10 4 5" xfId="42819"/>
    <cellStyle name="Uwaga 10 5" xfId="42820"/>
    <cellStyle name="Uwaga 10 5 2" xfId="42821"/>
    <cellStyle name="Uwaga 10 5 2 2" xfId="42822"/>
    <cellStyle name="Uwaga 10 5 3" xfId="42823"/>
    <cellStyle name="Uwaga 10 5 4" xfId="42824"/>
    <cellStyle name="Uwaga 10 5 5" xfId="42825"/>
    <cellStyle name="Uwaga 10 6" xfId="42826"/>
    <cellStyle name="Uwaga 10 6 2" xfId="42827"/>
    <cellStyle name="Uwaga 10 6 2 2" xfId="42828"/>
    <cellStyle name="Uwaga 10 6 3" xfId="42829"/>
    <cellStyle name="Uwaga 10 6 4" xfId="42830"/>
    <cellStyle name="Uwaga 10 6 5" xfId="42831"/>
    <cellStyle name="Uwaga 10 7" xfId="42832"/>
    <cellStyle name="Uwaga 10 7 2" xfId="42833"/>
    <cellStyle name="Uwaga 10 7 3" xfId="42834"/>
    <cellStyle name="Uwaga 10 7 4" xfId="42835"/>
    <cellStyle name="Uwaga 10 8" xfId="42836"/>
    <cellStyle name="Uwaga 10 8 2" xfId="42837"/>
    <cellStyle name="Uwaga 10 9" xfId="42838"/>
    <cellStyle name="Uwaga 10 9 2" xfId="42839"/>
    <cellStyle name="Uwaga 11" xfId="42840"/>
    <cellStyle name="Uwaga 11 10" xfId="42841"/>
    <cellStyle name="Uwaga 11 11" xfId="42842"/>
    <cellStyle name="Uwaga 11 12" xfId="42843"/>
    <cellStyle name="Uwaga 11 2" xfId="42844"/>
    <cellStyle name="Uwaga 11 2 2" xfId="42845"/>
    <cellStyle name="Uwaga 11 2 2 2" xfId="42846"/>
    <cellStyle name="Uwaga 11 2 2 2 2" xfId="42847"/>
    <cellStyle name="Uwaga 11 2 2 3" xfId="42848"/>
    <cellStyle name="Uwaga 11 2 3" xfId="42849"/>
    <cellStyle name="Uwaga 11 2 3 2" xfId="42850"/>
    <cellStyle name="Uwaga 11 2 4" xfId="42851"/>
    <cellStyle name="Uwaga 11 2 4 2" xfId="42852"/>
    <cellStyle name="Uwaga 11 2 5" xfId="42853"/>
    <cellStyle name="Uwaga 11 2 5 2" xfId="42854"/>
    <cellStyle name="Uwaga 11 2 6" xfId="42855"/>
    <cellStyle name="Uwaga 11 2 7" xfId="42856"/>
    <cellStyle name="Uwaga 11 2 8" xfId="42857"/>
    <cellStyle name="Uwaga 11 3" xfId="42858"/>
    <cellStyle name="Uwaga 11 3 2" xfId="42859"/>
    <cellStyle name="Uwaga 11 3 2 2" xfId="42860"/>
    <cellStyle name="Uwaga 11 3 2 2 2" xfId="42861"/>
    <cellStyle name="Uwaga 11 3 2 3" xfId="42862"/>
    <cellStyle name="Uwaga 11 3 3" xfId="42863"/>
    <cellStyle name="Uwaga 11 3 3 2" xfId="42864"/>
    <cellStyle name="Uwaga 11 3 4" xfId="42865"/>
    <cellStyle name="Uwaga 11 3 4 2" xfId="42866"/>
    <cellStyle name="Uwaga 11 3 5" xfId="42867"/>
    <cellStyle name="Uwaga 11 3 5 2" xfId="42868"/>
    <cellStyle name="Uwaga 11 3 6" xfId="42869"/>
    <cellStyle name="Uwaga 11 3 7" xfId="42870"/>
    <cellStyle name="Uwaga 11 3 8" xfId="42871"/>
    <cellStyle name="Uwaga 11 4" xfId="42872"/>
    <cellStyle name="Uwaga 11 4 2" xfId="42873"/>
    <cellStyle name="Uwaga 11 4 2 2" xfId="42874"/>
    <cellStyle name="Uwaga 11 4 3" xfId="42875"/>
    <cellStyle name="Uwaga 11 4 4" xfId="42876"/>
    <cellStyle name="Uwaga 11 4 5" xfId="42877"/>
    <cellStyle name="Uwaga 11 5" xfId="42878"/>
    <cellStyle name="Uwaga 11 5 2" xfId="42879"/>
    <cellStyle name="Uwaga 11 5 2 2" xfId="42880"/>
    <cellStyle name="Uwaga 11 5 3" xfId="42881"/>
    <cellStyle name="Uwaga 11 5 4" xfId="42882"/>
    <cellStyle name="Uwaga 11 5 5" xfId="42883"/>
    <cellStyle name="Uwaga 11 6" xfId="42884"/>
    <cellStyle name="Uwaga 11 6 2" xfId="42885"/>
    <cellStyle name="Uwaga 11 6 2 2" xfId="42886"/>
    <cellStyle name="Uwaga 11 6 3" xfId="42887"/>
    <cellStyle name="Uwaga 11 6 4" xfId="42888"/>
    <cellStyle name="Uwaga 11 6 5" xfId="42889"/>
    <cellStyle name="Uwaga 11 7" xfId="42890"/>
    <cellStyle name="Uwaga 11 7 2" xfId="42891"/>
    <cellStyle name="Uwaga 11 7 3" xfId="42892"/>
    <cellStyle name="Uwaga 11 7 4" xfId="42893"/>
    <cellStyle name="Uwaga 11 8" xfId="42894"/>
    <cellStyle name="Uwaga 11 8 2" xfId="42895"/>
    <cellStyle name="Uwaga 11 9" xfId="42896"/>
    <cellStyle name="Uwaga 11 9 2" xfId="42897"/>
    <cellStyle name="Uwaga 12" xfId="42898"/>
    <cellStyle name="Uwaga 12 10" xfId="42899"/>
    <cellStyle name="Uwaga 12 11" xfId="42900"/>
    <cellStyle name="Uwaga 12 12" xfId="42901"/>
    <cellStyle name="Uwaga 12 2" xfId="42902"/>
    <cellStyle name="Uwaga 12 2 2" xfId="42903"/>
    <cellStyle name="Uwaga 12 2 2 2" xfId="42904"/>
    <cellStyle name="Uwaga 12 2 2 2 2" xfId="42905"/>
    <cellStyle name="Uwaga 12 2 2 3" xfId="42906"/>
    <cellStyle name="Uwaga 12 2 3" xfId="42907"/>
    <cellStyle name="Uwaga 12 2 3 2" xfId="42908"/>
    <cellStyle name="Uwaga 12 2 4" xfId="42909"/>
    <cellStyle name="Uwaga 12 2 4 2" xfId="42910"/>
    <cellStyle name="Uwaga 12 2 5" xfId="42911"/>
    <cellStyle name="Uwaga 12 2 5 2" xfId="42912"/>
    <cellStyle name="Uwaga 12 2 6" xfId="42913"/>
    <cellStyle name="Uwaga 12 2 7" xfId="42914"/>
    <cellStyle name="Uwaga 12 2 8" xfId="42915"/>
    <cellStyle name="Uwaga 12 3" xfId="42916"/>
    <cellStyle name="Uwaga 12 3 2" xfId="42917"/>
    <cellStyle name="Uwaga 12 3 2 2" xfId="42918"/>
    <cellStyle name="Uwaga 12 3 2 2 2" xfId="42919"/>
    <cellStyle name="Uwaga 12 3 2 3" xfId="42920"/>
    <cellStyle name="Uwaga 12 3 3" xfId="42921"/>
    <cellStyle name="Uwaga 12 3 3 2" xfId="42922"/>
    <cellStyle name="Uwaga 12 3 4" xfId="42923"/>
    <cellStyle name="Uwaga 12 3 4 2" xfId="42924"/>
    <cellStyle name="Uwaga 12 3 5" xfId="42925"/>
    <cellStyle name="Uwaga 12 3 5 2" xfId="42926"/>
    <cellStyle name="Uwaga 12 3 6" xfId="42927"/>
    <cellStyle name="Uwaga 12 3 7" xfId="42928"/>
    <cellStyle name="Uwaga 12 3 8" xfId="42929"/>
    <cellStyle name="Uwaga 12 4" xfId="42930"/>
    <cellStyle name="Uwaga 12 4 2" xfId="42931"/>
    <cellStyle name="Uwaga 12 4 2 2" xfId="42932"/>
    <cellStyle name="Uwaga 12 4 3" xfId="42933"/>
    <cellStyle name="Uwaga 12 4 4" xfId="42934"/>
    <cellStyle name="Uwaga 12 4 5" xfId="42935"/>
    <cellStyle name="Uwaga 12 5" xfId="42936"/>
    <cellStyle name="Uwaga 12 5 2" xfId="42937"/>
    <cellStyle name="Uwaga 12 5 2 2" xfId="42938"/>
    <cellStyle name="Uwaga 12 5 3" xfId="42939"/>
    <cellStyle name="Uwaga 12 5 4" xfId="42940"/>
    <cellStyle name="Uwaga 12 5 5" xfId="42941"/>
    <cellStyle name="Uwaga 12 6" xfId="42942"/>
    <cellStyle name="Uwaga 12 6 2" xfId="42943"/>
    <cellStyle name="Uwaga 12 6 2 2" xfId="42944"/>
    <cellStyle name="Uwaga 12 6 3" xfId="42945"/>
    <cellStyle name="Uwaga 12 6 4" xfId="42946"/>
    <cellStyle name="Uwaga 12 6 5" xfId="42947"/>
    <cellStyle name="Uwaga 12 7" xfId="42948"/>
    <cellStyle name="Uwaga 12 7 2" xfId="42949"/>
    <cellStyle name="Uwaga 12 7 3" xfId="42950"/>
    <cellStyle name="Uwaga 12 7 4" xfId="42951"/>
    <cellStyle name="Uwaga 12 8" xfId="42952"/>
    <cellStyle name="Uwaga 12 8 2" xfId="42953"/>
    <cellStyle name="Uwaga 12 9" xfId="42954"/>
    <cellStyle name="Uwaga 12 9 2" xfId="42955"/>
    <cellStyle name="Uwaga 13" xfId="42956"/>
    <cellStyle name="Uwaga 13 10" xfId="42957"/>
    <cellStyle name="Uwaga 13 11" xfId="42958"/>
    <cellStyle name="Uwaga 13 12" xfId="42959"/>
    <cellStyle name="Uwaga 13 2" xfId="42960"/>
    <cellStyle name="Uwaga 13 2 2" xfId="42961"/>
    <cellStyle name="Uwaga 13 2 2 2" xfId="42962"/>
    <cellStyle name="Uwaga 13 2 2 2 2" xfId="42963"/>
    <cellStyle name="Uwaga 13 2 2 3" xfId="42964"/>
    <cellStyle name="Uwaga 13 2 3" xfId="42965"/>
    <cellStyle name="Uwaga 13 2 3 2" xfId="42966"/>
    <cellStyle name="Uwaga 13 2 4" xfId="42967"/>
    <cellStyle name="Uwaga 13 2 4 2" xfId="42968"/>
    <cellStyle name="Uwaga 13 2 5" xfId="42969"/>
    <cellStyle name="Uwaga 13 2 5 2" xfId="42970"/>
    <cellStyle name="Uwaga 13 2 6" xfId="42971"/>
    <cellStyle name="Uwaga 13 2 7" xfId="42972"/>
    <cellStyle name="Uwaga 13 2 8" xfId="42973"/>
    <cellStyle name="Uwaga 13 3" xfId="42974"/>
    <cellStyle name="Uwaga 13 3 2" xfId="42975"/>
    <cellStyle name="Uwaga 13 3 2 2" xfId="42976"/>
    <cellStyle name="Uwaga 13 3 2 2 2" xfId="42977"/>
    <cellStyle name="Uwaga 13 3 2 3" xfId="42978"/>
    <cellStyle name="Uwaga 13 3 3" xfId="42979"/>
    <cellStyle name="Uwaga 13 3 3 2" xfId="42980"/>
    <cellStyle name="Uwaga 13 3 4" xfId="42981"/>
    <cellStyle name="Uwaga 13 3 4 2" xfId="42982"/>
    <cellStyle name="Uwaga 13 3 5" xfId="42983"/>
    <cellStyle name="Uwaga 13 3 5 2" xfId="42984"/>
    <cellStyle name="Uwaga 13 3 6" xfId="42985"/>
    <cellStyle name="Uwaga 13 3 7" xfId="42986"/>
    <cellStyle name="Uwaga 13 3 8" xfId="42987"/>
    <cellStyle name="Uwaga 13 4" xfId="42988"/>
    <cellStyle name="Uwaga 13 4 2" xfId="42989"/>
    <cellStyle name="Uwaga 13 4 2 2" xfId="42990"/>
    <cellStyle name="Uwaga 13 4 3" xfId="42991"/>
    <cellStyle name="Uwaga 13 4 4" xfId="42992"/>
    <cellStyle name="Uwaga 13 4 5" xfId="42993"/>
    <cellStyle name="Uwaga 13 5" xfId="42994"/>
    <cellStyle name="Uwaga 13 5 2" xfId="42995"/>
    <cellStyle name="Uwaga 13 5 2 2" xfId="42996"/>
    <cellStyle name="Uwaga 13 5 3" xfId="42997"/>
    <cellStyle name="Uwaga 13 5 4" xfId="42998"/>
    <cellStyle name="Uwaga 13 5 5" xfId="42999"/>
    <cellStyle name="Uwaga 13 6" xfId="43000"/>
    <cellStyle name="Uwaga 13 6 2" xfId="43001"/>
    <cellStyle name="Uwaga 13 6 2 2" xfId="43002"/>
    <cellStyle name="Uwaga 13 6 3" xfId="43003"/>
    <cellStyle name="Uwaga 13 6 4" xfId="43004"/>
    <cellStyle name="Uwaga 13 6 5" xfId="43005"/>
    <cellStyle name="Uwaga 13 7" xfId="43006"/>
    <cellStyle name="Uwaga 13 7 2" xfId="43007"/>
    <cellStyle name="Uwaga 13 7 3" xfId="43008"/>
    <cellStyle name="Uwaga 13 7 4" xfId="43009"/>
    <cellStyle name="Uwaga 13 8" xfId="43010"/>
    <cellStyle name="Uwaga 13 8 2" xfId="43011"/>
    <cellStyle name="Uwaga 13 9" xfId="43012"/>
    <cellStyle name="Uwaga 13 9 2" xfId="43013"/>
    <cellStyle name="Uwaga 14" xfId="43014"/>
    <cellStyle name="Uwaga 14 10" xfId="43015"/>
    <cellStyle name="Uwaga 14 11" xfId="43016"/>
    <cellStyle name="Uwaga 14 12" xfId="43017"/>
    <cellStyle name="Uwaga 14 2" xfId="43018"/>
    <cellStyle name="Uwaga 14 2 2" xfId="43019"/>
    <cellStyle name="Uwaga 14 2 2 2" xfId="43020"/>
    <cellStyle name="Uwaga 14 2 2 2 2" xfId="43021"/>
    <cellStyle name="Uwaga 14 2 2 3" xfId="43022"/>
    <cellStyle name="Uwaga 14 2 3" xfId="43023"/>
    <cellStyle name="Uwaga 14 2 3 2" xfId="43024"/>
    <cellStyle name="Uwaga 14 2 4" xfId="43025"/>
    <cellStyle name="Uwaga 14 2 4 2" xfId="43026"/>
    <cellStyle name="Uwaga 14 2 5" xfId="43027"/>
    <cellStyle name="Uwaga 14 2 5 2" xfId="43028"/>
    <cellStyle name="Uwaga 14 2 6" xfId="43029"/>
    <cellStyle name="Uwaga 14 2 7" xfId="43030"/>
    <cellStyle name="Uwaga 14 2 8" xfId="43031"/>
    <cellStyle name="Uwaga 14 3" xfId="43032"/>
    <cellStyle name="Uwaga 14 3 2" xfId="43033"/>
    <cellStyle name="Uwaga 14 3 2 2" xfId="43034"/>
    <cellStyle name="Uwaga 14 3 2 2 2" xfId="43035"/>
    <cellStyle name="Uwaga 14 3 2 3" xfId="43036"/>
    <cellStyle name="Uwaga 14 3 3" xfId="43037"/>
    <cellStyle name="Uwaga 14 3 3 2" xfId="43038"/>
    <cellStyle name="Uwaga 14 3 4" xfId="43039"/>
    <cellStyle name="Uwaga 14 3 4 2" xfId="43040"/>
    <cellStyle name="Uwaga 14 3 5" xfId="43041"/>
    <cellStyle name="Uwaga 14 3 5 2" xfId="43042"/>
    <cellStyle name="Uwaga 14 3 6" xfId="43043"/>
    <cellStyle name="Uwaga 14 3 7" xfId="43044"/>
    <cellStyle name="Uwaga 14 3 8" xfId="43045"/>
    <cellStyle name="Uwaga 14 4" xfId="43046"/>
    <cellStyle name="Uwaga 14 4 2" xfId="43047"/>
    <cellStyle name="Uwaga 14 4 2 2" xfId="43048"/>
    <cellStyle name="Uwaga 14 4 3" xfId="43049"/>
    <cellStyle name="Uwaga 14 4 4" xfId="43050"/>
    <cellStyle name="Uwaga 14 4 5" xfId="43051"/>
    <cellStyle name="Uwaga 14 5" xfId="43052"/>
    <cellStyle name="Uwaga 14 5 2" xfId="43053"/>
    <cellStyle name="Uwaga 14 5 2 2" xfId="43054"/>
    <cellStyle name="Uwaga 14 5 3" xfId="43055"/>
    <cellStyle name="Uwaga 14 5 4" xfId="43056"/>
    <cellStyle name="Uwaga 14 5 5" xfId="43057"/>
    <cellStyle name="Uwaga 14 6" xfId="43058"/>
    <cellStyle name="Uwaga 14 6 2" xfId="43059"/>
    <cellStyle name="Uwaga 14 6 2 2" xfId="43060"/>
    <cellStyle name="Uwaga 14 6 3" xfId="43061"/>
    <cellStyle name="Uwaga 14 6 4" xfId="43062"/>
    <cellStyle name="Uwaga 14 6 5" xfId="43063"/>
    <cellStyle name="Uwaga 14 7" xfId="43064"/>
    <cellStyle name="Uwaga 14 7 2" xfId="43065"/>
    <cellStyle name="Uwaga 14 7 3" xfId="43066"/>
    <cellStyle name="Uwaga 14 7 4" xfId="43067"/>
    <cellStyle name="Uwaga 14 8" xfId="43068"/>
    <cellStyle name="Uwaga 14 8 2" xfId="43069"/>
    <cellStyle name="Uwaga 14 9" xfId="43070"/>
    <cellStyle name="Uwaga 14 9 2" xfId="43071"/>
    <cellStyle name="Uwaga 15" xfId="43072"/>
    <cellStyle name="Uwaga 15 10" xfId="43073"/>
    <cellStyle name="Uwaga 15 11" xfId="43074"/>
    <cellStyle name="Uwaga 15 12" xfId="43075"/>
    <cellStyle name="Uwaga 15 2" xfId="43076"/>
    <cellStyle name="Uwaga 15 2 2" xfId="43077"/>
    <cellStyle name="Uwaga 15 2 2 2" xfId="43078"/>
    <cellStyle name="Uwaga 15 2 2 2 2" xfId="43079"/>
    <cellStyle name="Uwaga 15 2 2 3" xfId="43080"/>
    <cellStyle name="Uwaga 15 2 3" xfId="43081"/>
    <cellStyle name="Uwaga 15 2 3 2" xfId="43082"/>
    <cellStyle name="Uwaga 15 2 4" xfId="43083"/>
    <cellStyle name="Uwaga 15 2 4 2" xfId="43084"/>
    <cellStyle name="Uwaga 15 2 5" xfId="43085"/>
    <cellStyle name="Uwaga 15 2 5 2" xfId="43086"/>
    <cellStyle name="Uwaga 15 2 6" xfId="43087"/>
    <cellStyle name="Uwaga 15 2 7" xfId="43088"/>
    <cellStyle name="Uwaga 15 2 8" xfId="43089"/>
    <cellStyle name="Uwaga 15 3" xfId="43090"/>
    <cellStyle name="Uwaga 15 3 2" xfId="43091"/>
    <cellStyle name="Uwaga 15 3 2 2" xfId="43092"/>
    <cellStyle name="Uwaga 15 3 2 2 2" xfId="43093"/>
    <cellStyle name="Uwaga 15 3 2 3" xfId="43094"/>
    <cellStyle name="Uwaga 15 3 3" xfId="43095"/>
    <cellStyle name="Uwaga 15 3 3 2" xfId="43096"/>
    <cellStyle name="Uwaga 15 3 4" xfId="43097"/>
    <cellStyle name="Uwaga 15 3 4 2" xfId="43098"/>
    <cellStyle name="Uwaga 15 3 5" xfId="43099"/>
    <cellStyle name="Uwaga 15 3 5 2" xfId="43100"/>
    <cellStyle name="Uwaga 15 3 6" xfId="43101"/>
    <cellStyle name="Uwaga 15 3 7" xfId="43102"/>
    <cellStyle name="Uwaga 15 3 8" xfId="43103"/>
    <cellStyle name="Uwaga 15 4" xfId="43104"/>
    <cellStyle name="Uwaga 15 4 2" xfId="43105"/>
    <cellStyle name="Uwaga 15 4 2 2" xfId="43106"/>
    <cellStyle name="Uwaga 15 4 3" xfId="43107"/>
    <cellStyle name="Uwaga 15 4 4" xfId="43108"/>
    <cellStyle name="Uwaga 15 4 5" xfId="43109"/>
    <cellStyle name="Uwaga 15 5" xfId="43110"/>
    <cellStyle name="Uwaga 15 5 2" xfId="43111"/>
    <cellStyle name="Uwaga 15 5 2 2" xfId="43112"/>
    <cellStyle name="Uwaga 15 5 3" xfId="43113"/>
    <cellStyle name="Uwaga 15 5 4" xfId="43114"/>
    <cellStyle name="Uwaga 15 5 5" xfId="43115"/>
    <cellStyle name="Uwaga 15 6" xfId="43116"/>
    <cellStyle name="Uwaga 15 6 2" xfId="43117"/>
    <cellStyle name="Uwaga 15 6 2 2" xfId="43118"/>
    <cellStyle name="Uwaga 15 6 3" xfId="43119"/>
    <cellStyle name="Uwaga 15 6 4" xfId="43120"/>
    <cellStyle name="Uwaga 15 6 5" xfId="43121"/>
    <cellStyle name="Uwaga 15 7" xfId="43122"/>
    <cellStyle name="Uwaga 15 7 2" xfId="43123"/>
    <cellStyle name="Uwaga 15 7 3" xfId="43124"/>
    <cellStyle name="Uwaga 15 7 4" xfId="43125"/>
    <cellStyle name="Uwaga 15 8" xfId="43126"/>
    <cellStyle name="Uwaga 15 8 2" xfId="43127"/>
    <cellStyle name="Uwaga 15 9" xfId="43128"/>
    <cellStyle name="Uwaga 15 9 2" xfId="43129"/>
    <cellStyle name="Uwaga 16" xfId="43130"/>
    <cellStyle name="Uwaga 16 10" xfId="43131"/>
    <cellStyle name="Uwaga 16 11" xfId="43132"/>
    <cellStyle name="Uwaga 16 12" xfId="43133"/>
    <cellStyle name="Uwaga 16 2" xfId="43134"/>
    <cellStyle name="Uwaga 16 2 2" xfId="43135"/>
    <cellStyle name="Uwaga 16 2 2 2" xfId="43136"/>
    <cellStyle name="Uwaga 16 2 2 2 2" xfId="43137"/>
    <cellStyle name="Uwaga 16 2 2 3" xfId="43138"/>
    <cellStyle name="Uwaga 16 2 3" xfId="43139"/>
    <cellStyle name="Uwaga 16 2 3 2" xfId="43140"/>
    <cellStyle name="Uwaga 16 2 4" xfId="43141"/>
    <cellStyle name="Uwaga 16 2 4 2" xfId="43142"/>
    <cellStyle name="Uwaga 16 2 5" xfId="43143"/>
    <cellStyle name="Uwaga 16 2 5 2" xfId="43144"/>
    <cellStyle name="Uwaga 16 2 6" xfId="43145"/>
    <cellStyle name="Uwaga 16 2 7" xfId="43146"/>
    <cellStyle name="Uwaga 16 2 8" xfId="43147"/>
    <cellStyle name="Uwaga 16 3" xfId="43148"/>
    <cellStyle name="Uwaga 16 3 2" xfId="43149"/>
    <cellStyle name="Uwaga 16 3 2 2" xfId="43150"/>
    <cellStyle name="Uwaga 16 3 2 2 2" xfId="43151"/>
    <cellStyle name="Uwaga 16 3 2 3" xfId="43152"/>
    <cellStyle name="Uwaga 16 3 3" xfId="43153"/>
    <cellStyle name="Uwaga 16 3 3 2" xfId="43154"/>
    <cellStyle name="Uwaga 16 3 4" xfId="43155"/>
    <cellStyle name="Uwaga 16 3 4 2" xfId="43156"/>
    <cellStyle name="Uwaga 16 3 5" xfId="43157"/>
    <cellStyle name="Uwaga 16 3 5 2" xfId="43158"/>
    <cellStyle name="Uwaga 16 3 6" xfId="43159"/>
    <cellStyle name="Uwaga 16 3 7" xfId="43160"/>
    <cellStyle name="Uwaga 16 3 8" xfId="43161"/>
    <cellStyle name="Uwaga 16 4" xfId="43162"/>
    <cellStyle name="Uwaga 16 4 2" xfId="43163"/>
    <cellStyle name="Uwaga 16 4 2 2" xfId="43164"/>
    <cellStyle name="Uwaga 16 4 3" xfId="43165"/>
    <cellStyle name="Uwaga 16 4 4" xfId="43166"/>
    <cellStyle name="Uwaga 16 4 5" xfId="43167"/>
    <cellStyle name="Uwaga 16 5" xfId="43168"/>
    <cellStyle name="Uwaga 16 5 2" xfId="43169"/>
    <cellStyle name="Uwaga 16 5 2 2" xfId="43170"/>
    <cellStyle name="Uwaga 16 5 3" xfId="43171"/>
    <cellStyle name="Uwaga 16 5 4" xfId="43172"/>
    <cellStyle name="Uwaga 16 5 5" xfId="43173"/>
    <cellStyle name="Uwaga 16 6" xfId="43174"/>
    <cellStyle name="Uwaga 16 6 2" xfId="43175"/>
    <cellStyle name="Uwaga 16 6 2 2" xfId="43176"/>
    <cellStyle name="Uwaga 16 6 3" xfId="43177"/>
    <cellStyle name="Uwaga 16 6 4" xfId="43178"/>
    <cellStyle name="Uwaga 16 6 5" xfId="43179"/>
    <cellStyle name="Uwaga 16 7" xfId="43180"/>
    <cellStyle name="Uwaga 16 7 2" xfId="43181"/>
    <cellStyle name="Uwaga 16 7 3" xfId="43182"/>
    <cellStyle name="Uwaga 16 7 4" xfId="43183"/>
    <cellStyle name="Uwaga 16 8" xfId="43184"/>
    <cellStyle name="Uwaga 16 8 2" xfId="43185"/>
    <cellStyle name="Uwaga 16 9" xfId="43186"/>
    <cellStyle name="Uwaga 16 9 2" xfId="43187"/>
    <cellStyle name="Uwaga 17" xfId="43188"/>
    <cellStyle name="Uwaga 17 10" xfId="43189"/>
    <cellStyle name="Uwaga 17 11" xfId="43190"/>
    <cellStyle name="Uwaga 17 12" xfId="43191"/>
    <cellStyle name="Uwaga 17 2" xfId="43192"/>
    <cellStyle name="Uwaga 17 2 2" xfId="43193"/>
    <cellStyle name="Uwaga 17 2 2 2" xfId="43194"/>
    <cellStyle name="Uwaga 17 2 2 2 2" xfId="43195"/>
    <cellStyle name="Uwaga 17 2 2 3" xfId="43196"/>
    <cellStyle name="Uwaga 17 2 3" xfId="43197"/>
    <cellStyle name="Uwaga 17 2 3 2" xfId="43198"/>
    <cellStyle name="Uwaga 17 2 4" xfId="43199"/>
    <cellStyle name="Uwaga 17 2 4 2" xfId="43200"/>
    <cellStyle name="Uwaga 17 2 5" xfId="43201"/>
    <cellStyle name="Uwaga 17 2 5 2" xfId="43202"/>
    <cellStyle name="Uwaga 17 2 6" xfId="43203"/>
    <cellStyle name="Uwaga 17 2 7" xfId="43204"/>
    <cellStyle name="Uwaga 17 2 8" xfId="43205"/>
    <cellStyle name="Uwaga 17 3" xfId="43206"/>
    <cellStyle name="Uwaga 17 3 2" xfId="43207"/>
    <cellStyle name="Uwaga 17 3 2 2" xfId="43208"/>
    <cellStyle name="Uwaga 17 3 2 2 2" xfId="43209"/>
    <cellStyle name="Uwaga 17 3 2 3" xfId="43210"/>
    <cellStyle name="Uwaga 17 3 3" xfId="43211"/>
    <cellStyle name="Uwaga 17 3 3 2" xfId="43212"/>
    <cellStyle name="Uwaga 17 3 4" xfId="43213"/>
    <cellStyle name="Uwaga 17 3 4 2" xfId="43214"/>
    <cellStyle name="Uwaga 17 3 5" xfId="43215"/>
    <cellStyle name="Uwaga 17 3 5 2" xfId="43216"/>
    <cellStyle name="Uwaga 17 3 6" xfId="43217"/>
    <cellStyle name="Uwaga 17 3 7" xfId="43218"/>
    <cellStyle name="Uwaga 17 3 8" xfId="43219"/>
    <cellStyle name="Uwaga 17 4" xfId="43220"/>
    <cellStyle name="Uwaga 17 4 2" xfId="43221"/>
    <cellStyle name="Uwaga 17 4 2 2" xfId="43222"/>
    <cellStyle name="Uwaga 17 4 3" xfId="43223"/>
    <cellStyle name="Uwaga 17 4 4" xfId="43224"/>
    <cellStyle name="Uwaga 17 4 5" xfId="43225"/>
    <cellStyle name="Uwaga 17 5" xfId="43226"/>
    <cellStyle name="Uwaga 17 5 2" xfId="43227"/>
    <cellStyle name="Uwaga 17 5 2 2" xfId="43228"/>
    <cellStyle name="Uwaga 17 5 3" xfId="43229"/>
    <cellStyle name="Uwaga 17 5 4" xfId="43230"/>
    <cellStyle name="Uwaga 17 5 5" xfId="43231"/>
    <cellStyle name="Uwaga 17 6" xfId="43232"/>
    <cellStyle name="Uwaga 17 6 2" xfId="43233"/>
    <cellStyle name="Uwaga 17 6 2 2" xfId="43234"/>
    <cellStyle name="Uwaga 17 6 3" xfId="43235"/>
    <cellStyle name="Uwaga 17 6 4" xfId="43236"/>
    <cellStyle name="Uwaga 17 6 5" xfId="43237"/>
    <cellStyle name="Uwaga 17 7" xfId="43238"/>
    <cellStyle name="Uwaga 17 7 2" xfId="43239"/>
    <cellStyle name="Uwaga 17 7 3" xfId="43240"/>
    <cellStyle name="Uwaga 17 7 4" xfId="43241"/>
    <cellStyle name="Uwaga 17 8" xfId="43242"/>
    <cellStyle name="Uwaga 17 8 2" xfId="43243"/>
    <cellStyle name="Uwaga 17 9" xfId="43244"/>
    <cellStyle name="Uwaga 17 9 2" xfId="43245"/>
    <cellStyle name="Uwaga 18" xfId="43246"/>
    <cellStyle name="Uwaga 18 10" xfId="43247"/>
    <cellStyle name="Uwaga 18 11" xfId="43248"/>
    <cellStyle name="Uwaga 18 12" xfId="43249"/>
    <cellStyle name="Uwaga 18 2" xfId="43250"/>
    <cellStyle name="Uwaga 18 2 2" xfId="43251"/>
    <cellStyle name="Uwaga 18 2 2 2" xfId="43252"/>
    <cellStyle name="Uwaga 18 2 2 2 2" xfId="43253"/>
    <cellStyle name="Uwaga 18 2 2 3" xfId="43254"/>
    <cellStyle name="Uwaga 18 2 3" xfId="43255"/>
    <cellStyle name="Uwaga 18 2 3 2" xfId="43256"/>
    <cellStyle name="Uwaga 18 2 4" xfId="43257"/>
    <cellStyle name="Uwaga 18 2 4 2" xfId="43258"/>
    <cellStyle name="Uwaga 18 2 5" xfId="43259"/>
    <cellStyle name="Uwaga 18 2 5 2" xfId="43260"/>
    <cellStyle name="Uwaga 18 2 6" xfId="43261"/>
    <cellStyle name="Uwaga 18 2 7" xfId="43262"/>
    <cellStyle name="Uwaga 18 2 8" xfId="43263"/>
    <cellStyle name="Uwaga 18 3" xfId="43264"/>
    <cellStyle name="Uwaga 18 3 2" xfId="43265"/>
    <cellStyle name="Uwaga 18 3 2 2" xfId="43266"/>
    <cellStyle name="Uwaga 18 3 2 2 2" xfId="43267"/>
    <cellStyle name="Uwaga 18 3 2 3" xfId="43268"/>
    <cellStyle name="Uwaga 18 3 3" xfId="43269"/>
    <cellStyle name="Uwaga 18 3 3 2" xfId="43270"/>
    <cellStyle name="Uwaga 18 3 4" xfId="43271"/>
    <cellStyle name="Uwaga 18 3 4 2" xfId="43272"/>
    <cellStyle name="Uwaga 18 3 5" xfId="43273"/>
    <cellStyle name="Uwaga 18 3 5 2" xfId="43274"/>
    <cellStyle name="Uwaga 18 3 6" xfId="43275"/>
    <cellStyle name="Uwaga 18 3 7" xfId="43276"/>
    <cellStyle name="Uwaga 18 3 8" xfId="43277"/>
    <cellStyle name="Uwaga 18 4" xfId="43278"/>
    <cellStyle name="Uwaga 18 4 2" xfId="43279"/>
    <cellStyle name="Uwaga 18 4 2 2" xfId="43280"/>
    <cellStyle name="Uwaga 18 4 3" xfId="43281"/>
    <cellStyle name="Uwaga 18 4 4" xfId="43282"/>
    <cellStyle name="Uwaga 18 4 5" xfId="43283"/>
    <cellStyle name="Uwaga 18 5" xfId="43284"/>
    <cellStyle name="Uwaga 18 5 2" xfId="43285"/>
    <cellStyle name="Uwaga 18 5 2 2" xfId="43286"/>
    <cellStyle name="Uwaga 18 5 3" xfId="43287"/>
    <cellStyle name="Uwaga 18 5 4" xfId="43288"/>
    <cellStyle name="Uwaga 18 5 5" xfId="43289"/>
    <cellStyle name="Uwaga 18 6" xfId="43290"/>
    <cellStyle name="Uwaga 18 6 2" xfId="43291"/>
    <cellStyle name="Uwaga 18 6 2 2" xfId="43292"/>
    <cellStyle name="Uwaga 18 6 3" xfId="43293"/>
    <cellStyle name="Uwaga 18 6 4" xfId="43294"/>
    <cellStyle name="Uwaga 18 6 5" xfId="43295"/>
    <cellStyle name="Uwaga 18 7" xfId="43296"/>
    <cellStyle name="Uwaga 18 7 2" xfId="43297"/>
    <cellStyle name="Uwaga 18 7 3" xfId="43298"/>
    <cellStyle name="Uwaga 18 7 4" xfId="43299"/>
    <cellStyle name="Uwaga 18 8" xfId="43300"/>
    <cellStyle name="Uwaga 18 8 2" xfId="43301"/>
    <cellStyle name="Uwaga 18 9" xfId="43302"/>
    <cellStyle name="Uwaga 18 9 2" xfId="43303"/>
    <cellStyle name="Uwaga 19" xfId="43304"/>
    <cellStyle name="Uwaga 19 10" xfId="43305"/>
    <cellStyle name="Uwaga 19 11" xfId="43306"/>
    <cellStyle name="Uwaga 19 12" xfId="43307"/>
    <cellStyle name="Uwaga 19 2" xfId="43308"/>
    <cellStyle name="Uwaga 19 2 2" xfId="43309"/>
    <cellStyle name="Uwaga 19 2 2 2" xfId="43310"/>
    <cellStyle name="Uwaga 19 2 2 2 2" xfId="43311"/>
    <cellStyle name="Uwaga 19 2 2 3" xfId="43312"/>
    <cellStyle name="Uwaga 19 2 3" xfId="43313"/>
    <cellStyle name="Uwaga 19 2 3 2" xfId="43314"/>
    <cellStyle name="Uwaga 19 2 4" xfId="43315"/>
    <cellStyle name="Uwaga 19 2 4 2" xfId="43316"/>
    <cellStyle name="Uwaga 19 2 5" xfId="43317"/>
    <cellStyle name="Uwaga 19 2 5 2" xfId="43318"/>
    <cellStyle name="Uwaga 19 2 6" xfId="43319"/>
    <cellStyle name="Uwaga 19 2 7" xfId="43320"/>
    <cellStyle name="Uwaga 19 2 8" xfId="43321"/>
    <cellStyle name="Uwaga 19 3" xfId="43322"/>
    <cellStyle name="Uwaga 19 3 2" xfId="43323"/>
    <cellStyle name="Uwaga 19 3 2 2" xfId="43324"/>
    <cellStyle name="Uwaga 19 3 2 2 2" xfId="43325"/>
    <cellStyle name="Uwaga 19 3 2 3" xfId="43326"/>
    <cellStyle name="Uwaga 19 3 3" xfId="43327"/>
    <cellStyle name="Uwaga 19 3 3 2" xfId="43328"/>
    <cellStyle name="Uwaga 19 3 4" xfId="43329"/>
    <cellStyle name="Uwaga 19 3 4 2" xfId="43330"/>
    <cellStyle name="Uwaga 19 3 5" xfId="43331"/>
    <cellStyle name="Uwaga 19 3 5 2" xfId="43332"/>
    <cellStyle name="Uwaga 19 3 6" xfId="43333"/>
    <cellStyle name="Uwaga 19 3 7" xfId="43334"/>
    <cellStyle name="Uwaga 19 3 8" xfId="43335"/>
    <cellStyle name="Uwaga 19 4" xfId="43336"/>
    <cellStyle name="Uwaga 19 4 2" xfId="43337"/>
    <cellStyle name="Uwaga 19 4 2 2" xfId="43338"/>
    <cellStyle name="Uwaga 19 4 3" xfId="43339"/>
    <cellStyle name="Uwaga 19 4 4" xfId="43340"/>
    <cellStyle name="Uwaga 19 4 5" xfId="43341"/>
    <cellStyle name="Uwaga 19 5" xfId="43342"/>
    <cellStyle name="Uwaga 19 5 2" xfId="43343"/>
    <cellStyle name="Uwaga 19 5 2 2" xfId="43344"/>
    <cellStyle name="Uwaga 19 5 3" xfId="43345"/>
    <cellStyle name="Uwaga 19 5 4" xfId="43346"/>
    <cellStyle name="Uwaga 19 5 5" xfId="43347"/>
    <cellStyle name="Uwaga 19 6" xfId="43348"/>
    <cellStyle name="Uwaga 19 6 2" xfId="43349"/>
    <cellStyle name="Uwaga 19 6 2 2" xfId="43350"/>
    <cellStyle name="Uwaga 19 6 3" xfId="43351"/>
    <cellStyle name="Uwaga 19 6 4" xfId="43352"/>
    <cellStyle name="Uwaga 19 6 5" xfId="43353"/>
    <cellStyle name="Uwaga 19 7" xfId="43354"/>
    <cellStyle name="Uwaga 19 7 2" xfId="43355"/>
    <cellStyle name="Uwaga 19 7 3" xfId="43356"/>
    <cellStyle name="Uwaga 19 7 4" xfId="43357"/>
    <cellStyle name="Uwaga 19 8" xfId="43358"/>
    <cellStyle name="Uwaga 19 8 2" xfId="43359"/>
    <cellStyle name="Uwaga 19 9" xfId="43360"/>
    <cellStyle name="Uwaga 19 9 2" xfId="43361"/>
    <cellStyle name="Uwaga 2" xfId="43362"/>
    <cellStyle name="Uwaga 2 10" xfId="43363"/>
    <cellStyle name="Uwaga 2 11" xfId="43364"/>
    <cellStyle name="Uwaga 2 12" xfId="43365"/>
    <cellStyle name="Uwaga 2 2" xfId="43366"/>
    <cellStyle name="Uwaga 2 2 2" xfId="43367"/>
    <cellStyle name="Uwaga 2 2 2 2" xfId="43368"/>
    <cellStyle name="Uwaga 2 2 2 2 2" xfId="43369"/>
    <cellStyle name="Uwaga 2 2 2 3" xfId="43370"/>
    <cellStyle name="Uwaga 2 2 3" xfId="43371"/>
    <cellStyle name="Uwaga 2 2 3 2" xfId="43372"/>
    <cellStyle name="Uwaga 2 2 4" xfId="43373"/>
    <cellStyle name="Uwaga 2 2 4 2" xfId="43374"/>
    <cellStyle name="Uwaga 2 2 5" xfId="43375"/>
    <cellStyle name="Uwaga 2 2 5 2" xfId="43376"/>
    <cellStyle name="Uwaga 2 2 6" xfId="43377"/>
    <cellStyle name="Uwaga 2 2 7" xfId="43378"/>
    <cellStyle name="Uwaga 2 2 8" xfId="43379"/>
    <cellStyle name="Uwaga 2 3" xfId="43380"/>
    <cellStyle name="Uwaga 2 3 2" xfId="43381"/>
    <cellStyle name="Uwaga 2 3 2 2" xfId="43382"/>
    <cellStyle name="Uwaga 2 3 2 2 2" xfId="43383"/>
    <cellStyle name="Uwaga 2 3 2 3" xfId="43384"/>
    <cellStyle name="Uwaga 2 3 3" xfId="43385"/>
    <cellStyle name="Uwaga 2 3 3 2" xfId="43386"/>
    <cellStyle name="Uwaga 2 3 4" xfId="43387"/>
    <cellStyle name="Uwaga 2 3 4 2" xfId="43388"/>
    <cellStyle name="Uwaga 2 3 5" xfId="43389"/>
    <cellStyle name="Uwaga 2 3 5 2" xfId="43390"/>
    <cellStyle name="Uwaga 2 3 6" xfId="43391"/>
    <cellStyle name="Uwaga 2 3 7" xfId="43392"/>
    <cellStyle name="Uwaga 2 3 8" xfId="43393"/>
    <cellStyle name="Uwaga 2 4" xfId="43394"/>
    <cellStyle name="Uwaga 2 4 2" xfId="43395"/>
    <cellStyle name="Uwaga 2 4 2 2" xfId="43396"/>
    <cellStyle name="Uwaga 2 4 3" xfId="43397"/>
    <cellStyle name="Uwaga 2 4 4" xfId="43398"/>
    <cellStyle name="Uwaga 2 4 5" xfId="43399"/>
    <cellStyle name="Uwaga 2 5" xfId="43400"/>
    <cellStyle name="Uwaga 2 5 2" xfId="43401"/>
    <cellStyle name="Uwaga 2 5 2 2" xfId="43402"/>
    <cellStyle name="Uwaga 2 5 3" xfId="43403"/>
    <cellStyle name="Uwaga 2 5 4" xfId="43404"/>
    <cellStyle name="Uwaga 2 5 5" xfId="43405"/>
    <cellStyle name="Uwaga 2 6" xfId="43406"/>
    <cellStyle name="Uwaga 2 6 2" xfId="43407"/>
    <cellStyle name="Uwaga 2 6 2 2" xfId="43408"/>
    <cellStyle name="Uwaga 2 6 3" xfId="43409"/>
    <cellStyle name="Uwaga 2 6 4" xfId="43410"/>
    <cellStyle name="Uwaga 2 6 5" xfId="43411"/>
    <cellStyle name="Uwaga 2 7" xfId="43412"/>
    <cellStyle name="Uwaga 2 7 2" xfId="43413"/>
    <cellStyle name="Uwaga 2 7 3" xfId="43414"/>
    <cellStyle name="Uwaga 2 7 4" xfId="43415"/>
    <cellStyle name="Uwaga 2 8" xfId="43416"/>
    <cellStyle name="Uwaga 2 8 2" xfId="43417"/>
    <cellStyle name="Uwaga 2 9" xfId="43418"/>
    <cellStyle name="Uwaga 2 9 2" xfId="43419"/>
    <cellStyle name="Uwaga 20" xfId="43420"/>
    <cellStyle name="Uwaga 20 10" xfId="43421"/>
    <cellStyle name="Uwaga 20 11" xfId="43422"/>
    <cellStyle name="Uwaga 20 12" xfId="43423"/>
    <cellStyle name="Uwaga 20 2" xfId="43424"/>
    <cellStyle name="Uwaga 20 2 2" xfId="43425"/>
    <cellStyle name="Uwaga 20 2 2 2" xfId="43426"/>
    <cellStyle name="Uwaga 20 2 2 2 2" xfId="43427"/>
    <cellStyle name="Uwaga 20 2 2 3" xfId="43428"/>
    <cellStyle name="Uwaga 20 2 3" xfId="43429"/>
    <cellStyle name="Uwaga 20 2 3 2" xfId="43430"/>
    <cellStyle name="Uwaga 20 2 4" xfId="43431"/>
    <cellStyle name="Uwaga 20 2 4 2" xfId="43432"/>
    <cellStyle name="Uwaga 20 2 5" xfId="43433"/>
    <cellStyle name="Uwaga 20 2 5 2" xfId="43434"/>
    <cellStyle name="Uwaga 20 2 6" xfId="43435"/>
    <cellStyle name="Uwaga 20 2 7" xfId="43436"/>
    <cellStyle name="Uwaga 20 2 8" xfId="43437"/>
    <cellStyle name="Uwaga 20 3" xfId="43438"/>
    <cellStyle name="Uwaga 20 3 2" xfId="43439"/>
    <cellStyle name="Uwaga 20 3 2 2" xfId="43440"/>
    <cellStyle name="Uwaga 20 3 2 2 2" xfId="43441"/>
    <cellStyle name="Uwaga 20 3 2 3" xfId="43442"/>
    <cellStyle name="Uwaga 20 3 3" xfId="43443"/>
    <cellStyle name="Uwaga 20 3 3 2" xfId="43444"/>
    <cellStyle name="Uwaga 20 3 4" xfId="43445"/>
    <cellStyle name="Uwaga 20 3 4 2" xfId="43446"/>
    <cellStyle name="Uwaga 20 3 5" xfId="43447"/>
    <cellStyle name="Uwaga 20 3 5 2" xfId="43448"/>
    <cellStyle name="Uwaga 20 3 6" xfId="43449"/>
    <cellStyle name="Uwaga 20 3 7" xfId="43450"/>
    <cellStyle name="Uwaga 20 3 8" xfId="43451"/>
    <cellStyle name="Uwaga 20 4" xfId="43452"/>
    <cellStyle name="Uwaga 20 4 2" xfId="43453"/>
    <cellStyle name="Uwaga 20 4 2 2" xfId="43454"/>
    <cellStyle name="Uwaga 20 4 3" xfId="43455"/>
    <cellStyle name="Uwaga 20 4 4" xfId="43456"/>
    <cellStyle name="Uwaga 20 4 5" xfId="43457"/>
    <cellStyle name="Uwaga 20 5" xfId="43458"/>
    <cellStyle name="Uwaga 20 5 2" xfId="43459"/>
    <cellStyle name="Uwaga 20 5 2 2" xfId="43460"/>
    <cellStyle name="Uwaga 20 5 3" xfId="43461"/>
    <cellStyle name="Uwaga 20 5 4" xfId="43462"/>
    <cellStyle name="Uwaga 20 5 5" xfId="43463"/>
    <cellStyle name="Uwaga 20 6" xfId="43464"/>
    <cellStyle name="Uwaga 20 6 2" xfId="43465"/>
    <cellStyle name="Uwaga 20 6 2 2" xfId="43466"/>
    <cellStyle name="Uwaga 20 6 3" xfId="43467"/>
    <cellStyle name="Uwaga 20 6 4" xfId="43468"/>
    <cellStyle name="Uwaga 20 6 5" xfId="43469"/>
    <cellStyle name="Uwaga 20 7" xfId="43470"/>
    <cellStyle name="Uwaga 20 7 2" xfId="43471"/>
    <cellStyle name="Uwaga 20 7 3" xfId="43472"/>
    <cellStyle name="Uwaga 20 7 4" xfId="43473"/>
    <cellStyle name="Uwaga 20 8" xfId="43474"/>
    <cellStyle name="Uwaga 20 8 2" xfId="43475"/>
    <cellStyle name="Uwaga 20 9" xfId="43476"/>
    <cellStyle name="Uwaga 20 9 2" xfId="43477"/>
    <cellStyle name="Uwaga 21" xfId="43478"/>
    <cellStyle name="Uwaga 21 10" xfId="43479"/>
    <cellStyle name="Uwaga 21 11" xfId="43480"/>
    <cellStyle name="Uwaga 21 12" xfId="43481"/>
    <cellStyle name="Uwaga 21 2" xfId="43482"/>
    <cellStyle name="Uwaga 21 2 2" xfId="43483"/>
    <cellStyle name="Uwaga 21 2 2 2" xfId="43484"/>
    <cellStyle name="Uwaga 21 2 2 2 2" xfId="43485"/>
    <cellStyle name="Uwaga 21 2 2 3" xfId="43486"/>
    <cellStyle name="Uwaga 21 2 3" xfId="43487"/>
    <cellStyle name="Uwaga 21 2 3 2" xfId="43488"/>
    <cellStyle name="Uwaga 21 2 4" xfId="43489"/>
    <cellStyle name="Uwaga 21 2 4 2" xfId="43490"/>
    <cellStyle name="Uwaga 21 2 5" xfId="43491"/>
    <cellStyle name="Uwaga 21 2 5 2" xfId="43492"/>
    <cellStyle name="Uwaga 21 2 6" xfId="43493"/>
    <cellStyle name="Uwaga 21 2 7" xfId="43494"/>
    <cellStyle name="Uwaga 21 2 8" xfId="43495"/>
    <cellStyle name="Uwaga 21 3" xfId="43496"/>
    <cellStyle name="Uwaga 21 3 2" xfId="43497"/>
    <cellStyle name="Uwaga 21 3 2 2" xfId="43498"/>
    <cellStyle name="Uwaga 21 3 2 2 2" xfId="43499"/>
    <cellStyle name="Uwaga 21 3 2 3" xfId="43500"/>
    <cellStyle name="Uwaga 21 3 3" xfId="43501"/>
    <cellStyle name="Uwaga 21 3 3 2" xfId="43502"/>
    <cellStyle name="Uwaga 21 3 4" xfId="43503"/>
    <cellStyle name="Uwaga 21 3 4 2" xfId="43504"/>
    <cellStyle name="Uwaga 21 3 5" xfId="43505"/>
    <cellStyle name="Uwaga 21 3 5 2" xfId="43506"/>
    <cellStyle name="Uwaga 21 3 6" xfId="43507"/>
    <cellStyle name="Uwaga 21 3 7" xfId="43508"/>
    <cellStyle name="Uwaga 21 3 8" xfId="43509"/>
    <cellStyle name="Uwaga 21 4" xfId="43510"/>
    <cellStyle name="Uwaga 21 4 2" xfId="43511"/>
    <cellStyle name="Uwaga 21 4 2 2" xfId="43512"/>
    <cellStyle name="Uwaga 21 4 3" xfId="43513"/>
    <cellStyle name="Uwaga 21 4 4" xfId="43514"/>
    <cellStyle name="Uwaga 21 4 5" xfId="43515"/>
    <cellStyle name="Uwaga 21 5" xfId="43516"/>
    <cellStyle name="Uwaga 21 5 2" xfId="43517"/>
    <cellStyle name="Uwaga 21 5 2 2" xfId="43518"/>
    <cellStyle name="Uwaga 21 5 3" xfId="43519"/>
    <cellStyle name="Uwaga 21 5 4" xfId="43520"/>
    <cellStyle name="Uwaga 21 5 5" xfId="43521"/>
    <cellStyle name="Uwaga 21 6" xfId="43522"/>
    <cellStyle name="Uwaga 21 6 2" xfId="43523"/>
    <cellStyle name="Uwaga 21 6 2 2" xfId="43524"/>
    <cellStyle name="Uwaga 21 6 3" xfId="43525"/>
    <cellStyle name="Uwaga 21 6 4" xfId="43526"/>
    <cellStyle name="Uwaga 21 6 5" xfId="43527"/>
    <cellStyle name="Uwaga 21 7" xfId="43528"/>
    <cellStyle name="Uwaga 21 7 2" xfId="43529"/>
    <cellStyle name="Uwaga 21 7 3" xfId="43530"/>
    <cellStyle name="Uwaga 21 7 4" xfId="43531"/>
    <cellStyle name="Uwaga 21 8" xfId="43532"/>
    <cellStyle name="Uwaga 21 8 2" xfId="43533"/>
    <cellStyle name="Uwaga 21 9" xfId="43534"/>
    <cellStyle name="Uwaga 21 9 2" xfId="43535"/>
    <cellStyle name="Uwaga 22" xfId="43536"/>
    <cellStyle name="Uwaga 22 10" xfId="43537"/>
    <cellStyle name="Uwaga 22 11" xfId="43538"/>
    <cellStyle name="Uwaga 22 12" xfId="43539"/>
    <cellStyle name="Uwaga 22 2" xfId="43540"/>
    <cellStyle name="Uwaga 22 2 2" xfId="43541"/>
    <cellStyle name="Uwaga 22 2 2 2" xfId="43542"/>
    <cellStyle name="Uwaga 22 2 2 2 2" xfId="43543"/>
    <cellStyle name="Uwaga 22 2 2 3" xfId="43544"/>
    <cellStyle name="Uwaga 22 2 3" xfId="43545"/>
    <cellStyle name="Uwaga 22 2 3 2" xfId="43546"/>
    <cellStyle name="Uwaga 22 2 4" xfId="43547"/>
    <cellStyle name="Uwaga 22 2 4 2" xfId="43548"/>
    <cellStyle name="Uwaga 22 2 5" xfId="43549"/>
    <cellStyle name="Uwaga 22 2 5 2" xfId="43550"/>
    <cellStyle name="Uwaga 22 2 6" xfId="43551"/>
    <cellStyle name="Uwaga 22 2 7" xfId="43552"/>
    <cellStyle name="Uwaga 22 2 8" xfId="43553"/>
    <cellStyle name="Uwaga 22 3" xfId="43554"/>
    <cellStyle name="Uwaga 22 3 2" xfId="43555"/>
    <cellStyle name="Uwaga 22 3 2 2" xfId="43556"/>
    <cellStyle name="Uwaga 22 3 2 2 2" xfId="43557"/>
    <cellStyle name="Uwaga 22 3 2 3" xfId="43558"/>
    <cellStyle name="Uwaga 22 3 3" xfId="43559"/>
    <cellStyle name="Uwaga 22 3 3 2" xfId="43560"/>
    <cellStyle name="Uwaga 22 3 4" xfId="43561"/>
    <cellStyle name="Uwaga 22 3 4 2" xfId="43562"/>
    <cellStyle name="Uwaga 22 3 5" xfId="43563"/>
    <cellStyle name="Uwaga 22 3 5 2" xfId="43564"/>
    <cellStyle name="Uwaga 22 3 6" xfId="43565"/>
    <cellStyle name="Uwaga 22 3 7" xfId="43566"/>
    <cellStyle name="Uwaga 22 3 8" xfId="43567"/>
    <cellStyle name="Uwaga 22 4" xfId="43568"/>
    <cellStyle name="Uwaga 22 4 2" xfId="43569"/>
    <cellStyle name="Uwaga 22 4 2 2" xfId="43570"/>
    <cellStyle name="Uwaga 22 4 3" xfId="43571"/>
    <cellStyle name="Uwaga 22 4 4" xfId="43572"/>
    <cellStyle name="Uwaga 22 4 5" xfId="43573"/>
    <cellStyle name="Uwaga 22 5" xfId="43574"/>
    <cellStyle name="Uwaga 22 5 2" xfId="43575"/>
    <cellStyle name="Uwaga 22 5 2 2" xfId="43576"/>
    <cellStyle name="Uwaga 22 5 3" xfId="43577"/>
    <cellStyle name="Uwaga 22 5 4" xfId="43578"/>
    <cellStyle name="Uwaga 22 5 5" xfId="43579"/>
    <cellStyle name="Uwaga 22 6" xfId="43580"/>
    <cellStyle name="Uwaga 22 6 2" xfId="43581"/>
    <cellStyle name="Uwaga 22 6 2 2" xfId="43582"/>
    <cellStyle name="Uwaga 22 6 3" xfId="43583"/>
    <cellStyle name="Uwaga 22 6 4" xfId="43584"/>
    <cellStyle name="Uwaga 22 6 5" xfId="43585"/>
    <cellStyle name="Uwaga 22 7" xfId="43586"/>
    <cellStyle name="Uwaga 22 7 2" xfId="43587"/>
    <cellStyle name="Uwaga 22 7 3" xfId="43588"/>
    <cellStyle name="Uwaga 22 7 4" xfId="43589"/>
    <cellStyle name="Uwaga 22 8" xfId="43590"/>
    <cellStyle name="Uwaga 22 8 2" xfId="43591"/>
    <cellStyle name="Uwaga 22 9" xfId="43592"/>
    <cellStyle name="Uwaga 22 9 2" xfId="43593"/>
    <cellStyle name="Uwaga 23" xfId="43594"/>
    <cellStyle name="Uwaga 23 10" xfId="43595"/>
    <cellStyle name="Uwaga 23 11" xfId="43596"/>
    <cellStyle name="Uwaga 23 12" xfId="43597"/>
    <cellStyle name="Uwaga 23 2" xfId="43598"/>
    <cellStyle name="Uwaga 23 2 2" xfId="43599"/>
    <cellStyle name="Uwaga 23 2 2 2" xfId="43600"/>
    <cellStyle name="Uwaga 23 2 2 2 2" xfId="43601"/>
    <cellStyle name="Uwaga 23 2 2 3" xfId="43602"/>
    <cellStyle name="Uwaga 23 2 3" xfId="43603"/>
    <cellStyle name="Uwaga 23 2 3 2" xfId="43604"/>
    <cellStyle name="Uwaga 23 2 4" xfId="43605"/>
    <cellStyle name="Uwaga 23 2 4 2" xfId="43606"/>
    <cellStyle name="Uwaga 23 2 5" xfId="43607"/>
    <cellStyle name="Uwaga 23 2 5 2" xfId="43608"/>
    <cellStyle name="Uwaga 23 2 6" xfId="43609"/>
    <cellStyle name="Uwaga 23 2 7" xfId="43610"/>
    <cellStyle name="Uwaga 23 2 8" xfId="43611"/>
    <cellStyle name="Uwaga 23 3" xfId="43612"/>
    <cellStyle name="Uwaga 23 3 2" xfId="43613"/>
    <cellStyle name="Uwaga 23 3 2 2" xfId="43614"/>
    <cellStyle name="Uwaga 23 3 2 2 2" xfId="43615"/>
    <cellStyle name="Uwaga 23 3 2 3" xfId="43616"/>
    <cellStyle name="Uwaga 23 3 3" xfId="43617"/>
    <cellStyle name="Uwaga 23 3 3 2" xfId="43618"/>
    <cellStyle name="Uwaga 23 3 4" xfId="43619"/>
    <cellStyle name="Uwaga 23 3 4 2" xfId="43620"/>
    <cellStyle name="Uwaga 23 3 5" xfId="43621"/>
    <cellStyle name="Uwaga 23 3 5 2" xfId="43622"/>
    <cellStyle name="Uwaga 23 3 6" xfId="43623"/>
    <cellStyle name="Uwaga 23 3 7" xfId="43624"/>
    <cellStyle name="Uwaga 23 3 8" xfId="43625"/>
    <cellStyle name="Uwaga 23 4" xfId="43626"/>
    <cellStyle name="Uwaga 23 4 2" xfId="43627"/>
    <cellStyle name="Uwaga 23 4 2 2" xfId="43628"/>
    <cellStyle name="Uwaga 23 4 3" xfId="43629"/>
    <cellStyle name="Uwaga 23 4 4" xfId="43630"/>
    <cellStyle name="Uwaga 23 4 5" xfId="43631"/>
    <cellStyle name="Uwaga 23 5" xfId="43632"/>
    <cellStyle name="Uwaga 23 5 2" xfId="43633"/>
    <cellStyle name="Uwaga 23 5 2 2" xfId="43634"/>
    <cellStyle name="Uwaga 23 5 3" xfId="43635"/>
    <cellStyle name="Uwaga 23 5 4" xfId="43636"/>
    <cellStyle name="Uwaga 23 5 5" xfId="43637"/>
    <cellStyle name="Uwaga 23 6" xfId="43638"/>
    <cellStyle name="Uwaga 23 6 2" xfId="43639"/>
    <cellStyle name="Uwaga 23 6 2 2" xfId="43640"/>
    <cellStyle name="Uwaga 23 6 3" xfId="43641"/>
    <cellStyle name="Uwaga 23 6 4" xfId="43642"/>
    <cellStyle name="Uwaga 23 6 5" xfId="43643"/>
    <cellStyle name="Uwaga 23 7" xfId="43644"/>
    <cellStyle name="Uwaga 23 7 2" xfId="43645"/>
    <cellStyle name="Uwaga 23 7 3" xfId="43646"/>
    <cellStyle name="Uwaga 23 7 4" xfId="43647"/>
    <cellStyle name="Uwaga 23 8" xfId="43648"/>
    <cellStyle name="Uwaga 23 8 2" xfId="43649"/>
    <cellStyle name="Uwaga 23 9" xfId="43650"/>
    <cellStyle name="Uwaga 23 9 2" xfId="43651"/>
    <cellStyle name="Uwaga 24" xfId="43652"/>
    <cellStyle name="Uwaga 24 2" xfId="43653"/>
    <cellStyle name="Uwaga 24 2 2" xfId="43654"/>
    <cellStyle name="Uwaga 24 2 2 2" xfId="43655"/>
    <cellStyle name="Uwaga 24 2 3" xfId="43656"/>
    <cellStyle name="Uwaga 24 3" xfId="43657"/>
    <cellStyle name="Uwaga 24 3 2" xfId="43658"/>
    <cellStyle name="Uwaga 24 4" xfId="43659"/>
    <cellStyle name="Uwaga 24 4 2" xfId="43660"/>
    <cellStyle name="Uwaga 24 5" xfId="43661"/>
    <cellStyle name="Uwaga 24 5 2" xfId="43662"/>
    <cellStyle name="Uwaga 24 6" xfId="43663"/>
    <cellStyle name="Uwaga 24 7" xfId="43664"/>
    <cellStyle name="Uwaga 24 8" xfId="43665"/>
    <cellStyle name="Uwaga 25" xfId="43666"/>
    <cellStyle name="Uwaga 25 2" xfId="43667"/>
    <cellStyle name="Uwaga 25 2 2" xfId="43668"/>
    <cellStyle name="Uwaga 25 2 2 2" xfId="43669"/>
    <cellStyle name="Uwaga 25 2 3" xfId="43670"/>
    <cellStyle name="Uwaga 25 3" xfId="43671"/>
    <cellStyle name="Uwaga 25 3 2" xfId="43672"/>
    <cellStyle name="Uwaga 25 4" xfId="43673"/>
    <cellStyle name="Uwaga 25 4 2" xfId="43674"/>
    <cellStyle name="Uwaga 25 5" xfId="43675"/>
    <cellStyle name="Uwaga 25 5 2" xfId="43676"/>
    <cellStyle name="Uwaga 25 6" xfId="43677"/>
    <cellStyle name="Uwaga 25 7" xfId="43678"/>
    <cellStyle name="Uwaga 25 8" xfId="43679"/>
    <cellStyle name="Uwaga 26" xfId="43680"/>
    <cellStyle name="Uwaga 26 2" xfId="43681"/>
    <cellStyle name="Uwaga 26 2 2" xfId="43682"/>
    <cellStyle name="Uwaga 26 3" xfId="43683"/>
    <cellStyle name="Uwaga 26 4" xfId="43684"/>
    <cellStyle name="Uwaga 26 5" xfId="43685"/>
    <cellStyle name="Uwaga 27" xfId="43686"/>
    <cellStyle name="Uwaga 27 2" xfId="43687"/>
    <cellStyle name="Uwaga 27 3" xfId="43688"/>
    <cellStyle name="Uwaga 27 4" xfId="43689"/>
    <cellStyle name="Uwaga 28" xfId="43690"/>
    <cellStyle name="Uwaga 28 2" xfId="43691"/>
    <cellStyle name="Uwaga 28 3" xfId="43692"/>
    <cellStyle name="Uwaga 28 4" xfId="43693"/>
    <cellStyle name="Uwaga 29" xfId="43694"/>
    <cellStyle name="Uwaga 29 2" xfId="43695"/>
    <cellStyle name="Uwaga 29 3" xfId="43696"/>
    <cellStyle name="Uwaga 29 4" xfId="43697"/>
    <cellStyle name="Uwaga 3" xfId="43698"/>
    <cellStyle name="Uwaga 3 10" xfId="43699"/>
    <cellStyle name="Uwaga 3 11" xfId="43700"/>
    <cellStyle name="Uwaga 3 12" xfId="43701"/>
    <cellStyle name="Uwaga 3 2" xfId="43702"/>
    <cellStyle name="Uwaga 3 2 2" xfId="43703"/>
    <cellStyle name="Uwaga 3 2 2 2" xfId="43704"/>
    <cellStyle name="Uwaga 3 2 2 2 2" xfId="43705"/>
    <cellStyle name="Uwaga 3 2 2 3" xfId="43706"/>
    <cellStyle name="Uwaga 3 2 3" xfId="43707"/>
    <cellStyle name="Uwaga 3 2 3 2" xfId="43708"/>
    <cellStyle name="Uwaga 3 2 4" xfId="43709"/>
    <cellStyle name="Uwaga 3 2 4 2" xfId="43710"/>
    <cellStyle name="Uwaga 3 2 5" xfId="43711"/>
    <cellStyle name="Uwaga 3 2 5 2" xfId="43712"/>
    <cellStyle name="Uwaga 3 2 6" xfId="43713"/>
    <cellStyle name="Uwaga 3 2 7" xfId="43714"/>
    <cellStyle name="Uwaga 3 2 8" xfId="43715"/>
    <cellStyle name="Uwaga 3 3" xfId="43716"/>
    <cellStyle name="Uwaga 3 3 2" xfId="43717"/>
    <cellStyle name="Uwaga 3 3 2 2" xfId="43718"/>
    <cellStyle name="Uwaga 3 3 2 2 2" xfId="43719"/>
    <cellStyle name="Uwaga 3 3 2 3" xfId="43720"/>
    <cellStyle name="Uwaga 3 3 3" xfId="43721"/>
    <cellStyle name="Uwaga 3 3 3 2" xfId="43722"/>
    <cellStyle name="Uwaga 3 3 4" xfId="43723"/>
    <cellStyle name="Uwaga 3 3 4 2" xfId="43724"/>
    <cellStyle name="Uwaga 3 3 5" xfId="43725"/>
    <cellStyle name="Uwaga 3 3 5 2" xfId="43726"/>
    <cellStyle name="Uwaga 3 3 6" xfId="43727"/>
    <cellStyle name="Uwaga 3 3 7" xfId="43728"/>
    <cellStyle name="Uwaga 3 3 8" xfId="43729"/>
    <cellStyle name="Uwaga 3 4" xfId="43730"/>
    <cellStyle name="Uwaga 3 4 2" xfId="43731"/>
    <cellStyle name="Uwaga 3 4 2 2" xfId="43732"/>
    <cellStyle name="Uwaga 3 4 3" xfId="43733"/>
    <cellStyle name="Uwaga 3 4 4" xfId="43734"/>
    <cellStyle name="Uwaga 3 4 5" xfId="43735"/>
    <cellStyle name="Uwaga 3 5" xfId="43736"/>
    <cellStyle name="Uwaga 3 5 2" xfId="43737"/>
    <cellStyle name="Uwaga 3 5 2 2" xfId="43738"/>
    <cellStyle name="Uwaga 3 5 3" xfId="43739"/>
    <cellStyle name="Uwaga 3 5 4" xfId="43740"/>
    <cellStyle name="Uwaga 3 5 5" xfId="43741"/>
    <cellStyle name="Uwaga 3 6" xfId="43742"/>
    <cellStyle name="Uwaga 3 6 2" xfId="43743"/>
    <cellStyle name="Uwaga 3 6 2 2" xfId="43744"/>
    <cellStyle name="Uwaga 3 6 3" xfId="43745"/>
    <cellStyle name="Uwaga 3 6 4" xfId="43746"/>
    <cellStyle name="Uwaga 3 6 5" xfId="43747"/>
    <cellStyle name="Uwaga 3 7" xfId="43748"/>
    <cellStyle name="Uwaga 3 7 2" xfId="43749"/>
    <cellStyle name="Uwaga 3 7 3" xfId="43750"/>
    <cellStyle name="Uwaga 3 7 4" xfId="43751"/>
    <cellStyle name="Uwaga 3 8" xfId="43752"/>
    <cellStyle name="Uwaga 3 8 2" xfId="43753"/>
    <cellStyle name="Uwaga 3 9" xfId="43754"/>
    <cellStyle name="Uwaga 3 9 2" xfId="43755"/>
    <cellStyle name="Uwaga 30" xfId="43756"/>
    <cellStyle name="Uwaga 31" xfId="43757"/>
    <cellStyle name="Uwaga 32" xfId="43758"/>
    <cellStyle name="Uwaga 4" xfId="43759"/>
    <cellStyle name="Uwaga 4 10" xfId="43760"/>
    <cellStyle name="Uwaga 4 11" xfId="43761"/>
    <cellStyle name="Uwaga 4 12" xfId="43762"/>
    <cellStyle name="Uwaga 4 2" xfId="43763"/>
    <cellStyle name="Uwaga 4 2 2" xfId="43764"/>
    <cellStyle name="Uwaga 4 2 2 2" xfId="43765"/>
    <cellStyle name="Uwaga 4 2 2 2 2" xfId="43766"/>
    <cellStyle name="Uwaga 4 2 2 3" xfId="43767"/>
    <cellStyle name="Uwaga 4 2 3" xfId="43768"/>
    <cellStyle name="Uwaga 4 2 3 2" xfId="43769"/>
    <cellStyle name="Uwaga 4 2 4" xfId="43770"/>
    <cellStyle name="Uwaga 4 2 4 2" xfId="43771"/>
    <cellStyle name="Uwaga 4 2 5" xfId="43772"/>
    <cellStyle name="Uwaga 4 2 5 2" xfId="43773"/>
    <cellStyle name="Uwaga 4 2 6" xfId="43774"/>
    <cellStyle name="Uwaga 4 2 7" xfId="43775"/>
    <cellStyle name="Uwaga 4 2 8" xfId="43776"/>
    <cellStyle name="Uwaga 4 3" xfId="43777"/>
    <cellStyle name="Uwaga 4 3 2" xfId="43778"/>
    <cellStyle name="Uwaga 4 3 2 2" xfId="43779"/>
    <cellStyle name="Uwaga 4 3 2 2 2" xfId="43780"/>
    <cellStyle name="Uwaga 4 3 2 3" xfId="43781"/>
    <cellStyle name="Uwaga 4 3 3" xfId="43782"/>
    <cellStyle name="Uwaga 4 3 3 2" xfId="43783"/>
    <cellStyle name="Uwaga 4 3 4" xfId="43784"/>
    <cellStyle name="Uwaga 4 3 4 2" xfId="43785"/>
    <cellStyle name="Uwaga 4 3 5" xfId="43786"/>
    <cellStyle name="Uwaga 4 3 5 2" xfId="43787"/>
    <cellStyle name="Uwaga 4 3 6" xfId="43788"/>
    <cellStyle name="Uwaga 4 3 7" xfId="43789"/>
    <cellStyle name="Uwaga 4 3 8" xfId="43790"/>
    <cellStyle name="Uwaga 4 4" xfId="43791"/>
    <cellStyle name="Uwaga 4 4 2" xfId="43792"/>
    <cellStyle name="Uwaga 4 4 2 2" xfId="43793"/>
    <cellStyle name="Uwaga 4 4 3" xfId="43794"/>
    <cellStyle name="Uwaga 4 4 4" xfId="43795"/>
    <cellStyle name="Uwaga 4 4 5" xfId="43796"/>
    <cellStyle name="Uwaga 4 5" xfId="43797"/>
    <cellStyle name="Uwaga 4 5 2" xfId="43798"/>
    <cellStyle name="Uwaga 4 5 2 2" xfId="43799"/>
    <cellStyle name="Uwaga 4 5 3" xfId="43800"/>
    <cellStyle name="Uwaga 4 5 4" xfId="43801"/>
    <cellStyle name="Uwaga 4 5 5" xfId="43802"/>
    <cellStyle name="Uwaga 4 6" xfId="43803"/>
    <cellStyle name="Uwaga 4 6 2" xfId="43804"/>
    <cellStyle name="Uwaga 4 6 2 2" xfId="43805"/>
    <cellStyle name="Uwaga 4 6 3" xfId="43806"/>
    <cellStyle name="Uwaga 4 6 4" xfId="43807"/>
    <cellStyle name="Uwaga 4 6 5" xfId="43808"/>
    <cellStyle name="Uwaga 4 7" xfId="43809"/>
    <cellStyle name="Uwaga 4 7 2" xfId="43810"/>
    <cellStyle name="Uwaga 4 7 3" xfId="43811"/>
    <cellStyle name="Uwaga 4 7 4" xfId="43812"/>
    <cellStyle name="Uwaga 4 8" xfId="43813"/>
    <cellStyle name="Uwaga 4 8 2" xfId="43814"/>
    <cellStyle name="Uwaga 4 9" xfId="43815"/>
    <cellStyle name="Uwaga 4 9 2" xfId="43816"/>
    <cellStyle name="Uwaga 5" xfId="43817"/>
    <cellStyle name="Uwaga 5 10" xfId="43818"/>
    <cellStyle name="Uwaga 5 11" xfId="43819"/>
    <cellStyle name="Uwaga 5 12" xfId="43820"/>
    <cellStyle name="Uwaga 5 2" xfId="43821"/>
    <cellStyle name="Uwaga 5 2 2" xfId="43822"/>
    <cellStyle name="Uwaga 5 2 2 2" xfId="43823"/>
    <cellStyle name="Uwaga 5 2 2 2 2" xfId="43824"/>
    <cellStyle name="Uwaga 5 2 2 3" xfId="43825"/>
    <cellStyle name="Uwaga 5 2 3" xfId="43826"/>
    <cellStyle name="Uwaga 5 2 3 2" xfId="43827"/>
    <cellStyle name="Uwaga 5 2 4" xfId="43828"/>
    <cellStyle name="Uwaga 5 2 4 2" xfId="43829"/>
    <cellStyle name="Uwaga 5 2 5" xfId="43830"/>
    <cellStyle name="Uwaga 5 2 5 2" xfId="43831"/>
    <cellStyle name="Uwaga 5 2 6" xfId="43832"/>
    <cellStyle name="Uwaga 5 2 7" xfId="43833"/>
    <cellStyle name="Uwaga 5 2 8" xfId="43834"/>
    <cellStyle name="Uwaga 5 3" xfId="43835"/>
    <cellStyle name="Uwaga 5 3 2" xfId="43836"/>
    <cellStyle name="Uwaga 5 3 2 2" xfId="43837"/>
    <cellStyle name="Uwaga 5 3 2 2 2" xfId="43838"/>
    <cellStyle name="Uwaga 5 3 2 3" xfId="43839"/>
    <cellStyle name="Uwaga 5 3 3" xfId="43840"/>
    <cellStyle name="Uwaga 5 3 3 2" xfId="43841"/>
    <cellStyle name="Uwaga 5 3 4" xfId="43842"/>
    <cellStyle name="Uwaga 5 3 4 2" xfId="43843"/>
    <cellStyle name="Uwaga 5 3 5" xfId="43844"/>
    <cellStyle name="Uwaga 5 3 5 2" xfId="43845"/>
    <cellStyle name="Uwaga 5 3 6" xfId="43846"/>
    <cellStyle name="Uwaga 5 3 7" xfId="43847"/>
    <cellStyle name="Uwaga 5 3 8" xfId="43848"/>
    <cellStyle name="Uwaga 5 4" xfId="43849"/>
    <cellStyle name="Uwaga 5 4 2" xfId="43850"/>
    <cellStyle name="Uwaga 5 4 2 2" xfId="43851"/>
    <cellStyle name="Uwaga 5 4 3" xfId="43852"/>
    <cellStyle name="Uwaga 5 4 4" xfId="43853"/>
    <cellStyle name="Uwaga 5 4 5" xfId="43854"/>
    <cellStyle name="Uwaga 5 5" xfId="43855"/>
    <cellStyle name="Uwaga 5 5 2" xfId="43856"/>
    <cellStyle name="Uwaga 5 5 2 2" xfId="43857"/>
    <cellStyle name="Uwaga 5 5 3" xfId="43858"/>
    <cellStyle name="Uwaga 5 5 4" xfId="43859"/>
    <cellStyle name="Uwaga 5 5 5" xfId="43860"/>
    <cellStyle name="Uwaga 5 6" xfId="43861"/>
    <cellStyle name="Uwaga 5 6 2" xfId="43862"/>
    <cellStyle name="Uwaga 5 6 2 2" xfId="43863"/>
    <cellStyle name="Uwaga 5 6 3" xfId="43864"/>
    <cellStyle name="Uwaga 5 6 4" xfId="43865"/>
    <cellStyle name="Uwaga 5 6 5" xfId="43866"/>
    <cellStyle name="Uwaga 5 7" xfId="43867"/>
    <cellStyle name="Uwaga 5 7 2" xfId="43868"/>
    <cellStyle name="Uwaga 5 7 3" xfId="43869"/>
    <cellStyle name="Uwaga 5 7 4" xfId="43870"/>
    <cellStyle name="Uwaga 5 8" xfId="43871"/>
    <cellStyle name="Uwaga 5 8 2" xfId="43872"/>
    <cellStyle name="Uwaga 5 9" xfId="43873"/>
    <cellStyle name="Uwaga 5 9 2" xfId="43874"/>
    <cellStyle name="Uwaga 6" xfId="43875"/>
    <cellStyle name="Uwaga 6 10" xfId="43876"/>
    <cellStyle name="Uwaga 6 11" xfId="43877"/>
    <cellStyle name="Uwaga 6 12" xfId="43878"/>
    <cellStyle name="Uwaga 6 2" xfId="43879"/>
    <cellStyle name="Uwaga 6 2 2" xfId="43880"/>
    <cellStyle name="Uwaga 6 2 2 2" xfId="43881"/>
    <cellStyle name="Uwaga 6 2 2 2 2" xfId="43882"/>
    <cellStyle name="Uwaga 6 2 2 3" xfId="43883"/>
    <cellStyle name="Uwaga 6 2 3" xfId="43884"/>
    <cellStyle name="Uwaga 6 2 3 2" xfId="43885"/>
    <cellStyle name="Uwaga 6 2 4" xfId="43886"/>
    <cellStyle name="Uwaga 6 2 4 2" xfId="43887"/>
    <cellStyle name="Uwaga 6 2 5" xfId="43888"/>
    <cellStyle name="Uwaga 6 2 5 2" xfId="43889"/>
    <cellStyle name="Uwaga 6 2 6" xfId="43890"/>
    <cellStyle name="Uwaga 6 2 7" xfId="43891"/>
    <cellStyle name="Uwaga 6 2 8" xfId="43892"/>
    <cellStyle name="Uwaga 6 3" xfId="43893"/>
    <cellStyle name="Uwaga 6 3 2" xfId="43894"/>
    <cellStyle name="Uwaga 6 3 2 2" xfId="43895"/>
    <cellStyle name="Uwaga 6 3 2 2 2" xfId="43896"/>
    <cellStyle name="Uwaga 6 3 2 3" xfId="43897"/>
    <cellStyle name="Uwaga 6 3 3" xfId="43898"/>
    <cellStyle name="Uwaga 6 3 3 2" xfId="43899"/>
    <cellStyle name="Uwaga 6 3 4" xfId="43900"/>
    <cellStyle name="Uwaga 6 3 4 2" xfId="43901"/>
    <cellStyle name="Uwaga 6 3 5" xfId="43902"/>
    <cellStyle name="Uwaga 6 3 5 2" xfId="43903"/>
    <cellStyle name="Uwaga 6 3 6" xfId="43904"/>
    <cellStyle name="Uwaga 6 3 7" xfId="43905"/>
    <cellStyle name="Uwaga 6 3 8" xfId="43906"/>
    <cellStyle name="Uwaga 6 4" xfId="43907"/>
    <cellStyle name="Uwaga 6 4 2" xfId="43908"/>
    <cellStyle name="Uwaga 6 4 2 2" xfId="43909"/>
    <cellStyle name="Uwaga 6 4 3" xfId="43910"/>
    <cellStyle name="Uwaga 6 4 4" xfId="43911"/>
    <cellStyle name="Uwaga 6 4 5" xfId="43912"/>
    <cellStyle name="Uwaga 6 5" xfId="43913"/>
    <cellStyle name="Uwaga 6 5 2" xfId="43914"/>
    <cellStyle name="Uwaga 6 5 2 2" xfId="43915"/>
    <cellStyle name="Uwaga 6 5 3" xfId="43916"/>
    <cellStyle name="Uwaga 6 5 4" xfId="43917"/>
    <cellStyle name="Uwaga 6 5 5" xfId="43918"/>
    <cellStyle name="Uwaga 6 6" xfId="43919"/>
    <cellStyle name="Uwaga 6 6 2" xfId="43920"/>
    <cellStyle name="Uwaga 6 6 2 2" xfId="43921"/>
    <cellStyle name="Uwaga 6 6 3" xfId="43922"/>
    <cellStyle name="Uwaga 6 6 4" xfId="43923"/>
    <cellStyle name="Uwaga 6 6 5" xfId="43924"/>
    <cellStyle name="Uwaga 6 7" xfId="43925"/>
    <cellStyle name="Uwaga 6 7 2" xfId="43926"/>
    <cellStyle name="Uwaga 6 7 3" xfId="43927"/>
    <cellStyle name="Uwaga 6 7 4" xfId="43928"/>
    <cellStyle name="Uwaga 6 8" xfId="43929"/>
    <cellStyle name="Uwaga 6 8 2" xfId="43930"/>
    <cellStyle name="Uwaga 6 9" xfId="43931"/>
    <cellStyle name="Uwaga 6 9 2" xfId="43932"/>
    <cellStyle name="Uwaga 7" xfId="43933"/>
    <cellStyle name="Uwaga 7 10" xfId="43934"/>
    <cellStyle name="Uwaga 7 11" xfId="43935"/>
    <cellStyle name="Uwaga 7 12" xfId="43936"/>
    <cellStyle name="Uwaga 7 2" xfId="43937"/>
    <cellStyle name="Uwaga 7 2 2" xfId="43938"/>
    <cellStyle name="Uwaga 7 2 2 2" xfId="43939"/>
    <cellStyle name="Uwaga 7 2 2 2 2" xfId="43940"/>
    <cellStyle name="Uwaga 7 2 2 3" xfId="43941"/>
    <cellStyle name="Uwaga 7 2 3" xfId="43942"/>
    <cellStyle name="Uwaga 7 2 3 2" xfId="43943"/>
    <cellStyle name="Uwaga 7 2 4" xfId="43944"/>
    <cellStyle name="Uwaga 7 2 4 2" xfId="43945"/>
    <cellStyle name="Uwaga 7 2 5" xfId="43946"/>
    <cellStyle name="Uwaga 7 2 5 2" xfId="43947"/>
    <cellStyle name="Uwaga 7 2 6" xfId="43948"/>
    <cellStyle name="Uwaga 7 2 7" xfId="43949"/>
    <cellStyle name="Uwaga 7 2 8" xfId="43950"/>
    <cellStyle name="Uwaga 7 3" xfId="43951"/>
    <cellStyle name="Uwaga 7 3 2" xfId="43952"/>
    <cellStyle name="Uwaga 7 3 2 2" xfId="43953"/>
    <cellStyle name="Uwaga 7 3 2 2 2" xfId="43954"/>
    <cellStyle name="Uwaga 7 3 2 3" xfId="43955"/>
    <cellStyle name="Uwaga 7 3 3" xfId="43956"/>
    <cellStyle name="Uwaga 7 3 3 2" xfId="43957"/>
    <cellStyle name="Uwaga 7 3 4" xfId="43958"/>
    <cellStyle name="Uwaga 7 3 4 2" xfId="43959"/>
    <cellStyle name="Uwaga 7 3 5" xfId="43960"/>
    <cellStyle name="Uwaga 7 3 5 2" xfId="43961"/>
    <cellStyle name="Uwaga 7 3 6" xfId="43962"/>
    <cellStyle name="Uwaga 7 3 7" xfId="43963"/>
    <cellStyle name="Uwaga 7 3 8" xfId="43964"/>
    <cellStyle name="Uwaga 7 4" xfId="43965"/>
    <cellStyle name="Uwaga 7 4 2" xfId="43966"/>
    <cellStyle name="Uwaga 7 4 2 2" xfId="43967"/>
    <cellStyle name="Uwaga 7 4 3" xfId="43968"/>
    <cellStyle name="Uwaga 7 4 4" xfId="43969"/>
    <cellStyle name="Uwaga 7 4 5" xfId="43970"/>
    <cellStyle name="Uwaga 7 5" xfId="43971"/>
    <cellStyle name="Uwaga 7 5 2" xfId="43972"/>
    <cellStyle name="Uwaga 7 5 2 2" xfId="43973"/>
    <cellStyle name="Uwaga 7 5 3" xfId="43974"/>
    <cellStyle name="Uwaga 7 5 4" xfId="43975"/>
    <cellStyle name="Uwaga 7 5 5" xfId="43976"/>
    <cellStyle name="Uwaga 7 6" xfId="43977"/>
    <cellStyle name="Uwaga 7 6 2" xfId="43978"/>
    <cellStyle name="Uwaga 7 6 2 2" xfId="43979"/>
    <cellStyle name="Uwaga 7 6 3" xfId="43980"/>
    <cellStyle name="Uwaga 7 6 4" xfId="43981"/>
    <cellStyle name="Uwaga 7 6 5" xfId="43982"/>
    <cellStyle name="Uwaga 7 7" xfId="43983"/>
    <cellStyle name="Uwaga 7 7 2" xfId="43984"/>
    <cellStyle name="Uwaga 7 7 3" xfId="43985"/>
    <cellStyle name="Uwaga 7 7 4" xfId="43986"/>
    <cellStyle name="Uwaga 7 8" xfId="43987"/>
    <cellStyle name="Uwaga 7 8 2" xfId="43988"/>
    <cellStyle name="Uwaga 7 9" xfId="43989"/>
    <cellStyle name="Uwaga 7 9 2" xfId="43990"/>
    <cellStyle name="Uwaga 8" xfId="43991"/>
    <cellStyle name="Uwaga 8 10" xfId="43992"/>
    <cellStyle name="Uwaga 8 11" xfId="43993"/>
    <cellStyle name="Uwaga 8 12" xfId="43994"/>
    <cellStyle name="Uwaga 8 2" xfId="43995"/>
    <cellStyle name="Uwaga 8 2 2" xfId="43996"/>
    <cellStyle name="Uwaga 8 2 2 2" xfId="43997"/>
    <cellStyle name="Uwaga 8 2 2 2 2" xfId="43998"/>
    <cellStyle name="Uwaga 8 2 2 3" xfId="43999"/>
    <cellStyle name="Uwaga 8 2 3" xfId="44000"/>
    <cellStyle name="Uwaga 8 2 3 2" xfId="44001"/>
    <cellStyle name="Uwaga 8 2 4" xfId="44002"/>
    <cellStyle name="Uwaga 8 2 4 2" xfId="44003"/>
    <cellStyle name="Uwaga 8 2 5" xfId="44004"/>
    <cellStyle name="Uwaga 8 2 5 2" xfId="44005"/>
    <cellStyle name="Uwaga 8 2 6" xfId="44006"/>
    <cellStyle name="Uwaga 8 2 7" xfId="44007"/>
    <cellStyle name="Uwaga 8 2 8" xfId="44008"/>
    <cellStyle name="Uwaga 8 3" xfId="44009"/>
    <cellStyle name="Uwaga 8 3 2" xfId="44010"/>
    <cellStyle name="Uwaga 8 3 2 2" xfId="44011"/>
    <cellStyle name="Uwaga 8 3 2 2 2" xfId="44012"/>
    <cellStyle name="Uwaga 8 3 2 3" xfId="44013"/>
    <cellStyle name="Uwaga 8 3 3" xfId="44014"/>
    <cellStyle name="Uwaga 8 3 3 2" xfId="44015"/>
    <cellStyle name="Uwaga 8 3 4" xfId="44016"/>
    <cellStyle name="Uwaga 8 3 4 2" xfId="44017"/>
    <cellStyle name="Uwaga 8 3 5" xfId="44018"/>
    <cellStyle name="Uwaga 8 3 5 2" xfId="44019"/>
    <cellStyle name="Uwaga 8 3 6" xfId="44020"/>
    <cellStyle name="Uwaga 8 3 7" xfId="44021"/>
    <cellStyle name="Uwaga 8 3 8" xfId="44022"/>
    <cellStyle name="Uwaga 8 4" xfId="44023"/>
    <cellStyle name="Uwaga 8 4 2" xfId="44024"/>
    <cellStyle name="Uwaga 8 4 2 2" xfId="44025"/>
    <cellStyle name="Uwaga 8 4 3" xfId="44026"/>
    <cellStyle name="Uwaga 8 4 4" xfId="44027"/>
    <cellStyle name="Uwaga 8 4 5" xfId="44028"/>
    <cellStyle name="Uwaga 8 5" xfId="44029"/>
    <cellStyle name="Uwaga 8 5 2" xfId="44030"/>
    <cellStyle name="Uwaga 8 5 2 2" xfId="44031"/>
    <cellStyle name="Uwaga 8 5 3" xfId="44032"/>
    <cellStyle name="Uwaga 8 5 4" xfId="44033"/>
    <cellStyle name="Uwaga 8 5 5" xfId="44034"/>
    <cellStyle name="Uwaga 8 6" xfId="44035"/>
    <cellStyle name="Uwaga 8 6 2" xfId="44036"/>
    <cellStyle name="Uwaga 8 6 2 2" xfId="44037"/>
    <cellStyle name="Uwaga 8 6 3" xfId="44038"/>
    <cellStyle name="Uwaga 8 6 4" xfId="44039"/>
    <cellStyle name="Uwaga 8 6 5" xfId="44040"/>
    <cellStyle name="Uwaga 8 7" xfId="44041"/>
    <cellStyle name="Uwaga 8 7 2" xfId="44042"/>
    <cellStyle name="Uwaga 8 7 3" xfId="44043"/>
    <cellStyle name="Uwaga 8 7 4" xfId="44044"/>
    <cellStyle name="Uwaga 8 8" xfId="44045"/>
    <cellStyle name="Uwaga 8 8 2" xfId="44046"/>
    <cellStyle name="Uwaga 8 9" xfId="44047"/>
    <cellStyle name="Uwaga 8 9 2" xfId="44048"/>
    <cellStyle name="Uwaga 9" xfId="44049"/>
    <cellStyle name="Uwaga 9 10" xfId="44050"/>
    <cellStyle name="Uwaga 9 11" xfId="44051"/>
    <cellStyle name="Uwaga 9 12" xfId="44052"/>
    <cellStyle name="Uwaga 9 2" xfId="44053"/>
    <cellStyle name="Uwaga 9 2 2" xfId="44054"/>
    <cellStyle name="Uwaga 9 2 2 2" xfId="44055"/>
    <cellStyle name="Uwaga 9 2 2 2 2" xfId="44056"/>
    <cellStyle name="Uwaga 9 2 2 3" xfId="44057"/>
    <cellStyle name="Uwaga 9 2 3" xfId="44058"/>
    <cellStyle name="Uwaga 9 2 3 2" xfId="44059"/>
    <cellStyle name="Uwaga 9 2 4" xfId="44060"/>
    <cellStyle name="Uwaga 9 2 4 2" xfId="44061"/>
    <cellStyle name="Uwaga 9 2 5" xfId="44062"/>
    <cellStyle name="Uwaga 9 2 5 2" xfId="44063"/>
    <cellStyle name="Uwaga 9 2 6" xfId="44064"/>
    <cellStyle name="Uwaga 9 2 7" xfId="44065"/>
    <cellStyle name="Uwaga 9 2 8" xfId="44066"/>
    <cellStyle name="Uwaga 9 3" xfId="44067"/>
    <cellStyle name="Uwaga 9 3 2" xfId="44068"/>
    <cellStyle name="Uwaga 9 3 2 2" xfId="44069"/>
    <cellStyle name="Uwaga 9 3 2 2 2" xfId="44070"/>
    <cellStyle name="Uwaga 9 3 2 3" xfId="44071"/>
    <cellStyle name="Uwaga 9 3 3" xfId="44072"/>
    <cellStyle name="Uwaga 9 3 3 2" xfId="44073"/>
    <cellStyle name="Uwaga 9 3 4" xfId="44074"/>
    <cellStyle name="Uwaga 9 3 4 2" xfId="44075"/>
    <cellStyle name="Uwaga 9 3 5" xfId="44076"/>
    <cellStyle name="Uwaga 9 3 5 2" xfId="44077"/>
    <cellStyle name="Uwaga 9 3 6" xfId="44078"/>
    <cellStyle name="Uwaga 9 3 7" xfId="44079"/>
    <cellStyle name="Uwaga 9 3 8" xfId="44080"/>
    <cellStyle name="Uwaga 9 4" xfId="44081"/>
    <cellStyle name="Uwaga 9 4 2" xfId="44082"/>
    <cellStyle name="Uwaga 9 4 2 2" xfId="44083"/>
    <cellStyle name="Uwaga 9 4 3" xfId="44084"/>
    <cellStyle name="Uwaga 9 4 4" xfId="44085"/>
    <cellStyle name="Uwaga 9 4 5" xfId="44086"/>
    <cellStyle name="Uwaga 9 5" xfId="44087"/>
    <cellStyle name="Uwaga 9 5 2" xfId="44088"/>
    <cellStyle name="Uwaga 9 5 2 2" xfId="44089"/>
    <cellStyle name="Uwaga 9 5 3" xfId="44090"/>
    <cellStyle name="Uwaga 9 5 4" xfId="44091"/>
    <cellStyle name="Uwaga 9 5 5" xfId="44092"/>
    <cellStyle name="Uwaga 9 6" xfId="44093"/>
    <cellStyle name="Uwaga 9 6 2" xfId="44094"/>
    <cellStyle name="Uwaga 9 6 2 2" xfId="44095"/>
    <cellStyle name="Uwaga 9 6 3" xfId="44096"/>
    <cellStyle name="Uwaga 9 6 4" xfId="44097"/>
    <cellStyle name="Uwaga 9 6 5" xfId="44098"/>
    <cellStyle name="Uwaga 9 7" xfId="44099"/>
    <cellStyle name="Uwaga 9 7 2" xfId="44100"/>
    <cellStyle name="Uwaga 9 7 3" xfId="44101"/>
    <cellStyle name="Uwaga 9 7 4" xfId="44102"/>
    <cellStyle name="Uwaga 9 8" xfId="44103"/>
    <cellStyle name="Uwaga 9 8 2" xfId="44104"/>
    <cellStyle name="Uwaga 9 9" xfId="44105"/>
    <cellStyle name="Uwaga 9 9 2" xfId="44106"/>
    <cellStyle name="ux" xfId="44107"/>
    <cellStyle name="ux 2" xfId="44108"/>
    <cellStyle name="V¡rgula" xfId="44109"/>
    <cellStyle name="V¡rgula0" xfId="44110"/>
    <cellStyle name="vaca" xfId="44111"/>
    <cellStyle name="vaca 2" xfId="44112"/>
    <cellStyle name="vaca 2 2" xfId="44113"/>
    <cellStyle name="vaca 2 3" xfId="44114"/>
    <cellStyle name="vaca 2 4" xfId="44115"/>
    <cellStyle name="vaca 2 5" xfId="44116"/>
    <cellStyle name="vaca 3" xfId="44117"/>
    <cellStyle name="vaca 4" xfId="44118"/>
    <cellStyle name="vaca 5" xfId="44119"/>
    <cellStyle name="vaca 6" xfId="44120"/>
    <cellStyle name="vaca 7" xfId="44121"/>
    <cellStyle name="Valuta (0)_Bank D" xfId="44122"/>
    <cellStyle name="Valuta [0]_Betaalbaarheid_a" xfId="44123"/>
    <cellStyle name="Valuta_Betaalbaarheid_a" xfId="44124"/>
    <cellStyle name="Virgül [0]_08-01" xfId="44125"/>
    <cellStyle name="Virgül_08-01" xfId="44126"/>
    <cellStyle name="Vírgula" xfId="44127"/>
    <cellStyle name="Vírgula 2" xfId="44128"/>
    <cellStyle name="Vírgula 2 2" xfId="44129"/>
    <cellStyle name="Vírgula 3" xfId="44130"/>
    <cellStyle name="Währung [0]_CoAsDCol" xfId="44131"/>
    <cellStyle name="Währung_CoAsDCol" xfId="44132"/>
    <cellStyle name="Warning Text" xfId="63"/>
    <cellStyle name="Warning Text 2" xfId="44133"/>
    <cellStyle name="Warning Text 2 2" xfId="44134"/>
    <cellStyle name="Warning Text 2 3" xfId="44135"/>
    <cellStyle name="Warning Text 3" xfId="44136"/>
    <cellStyle name="Warning Text 3 2" xfId="44137"/>
    <cellStyle name="Warning Text 3 3" xfId="44138"/>
    <cellStyle name="Warning Text 3 4" xfId="44139"/>
    <cellStyle name="Warning Text 4" xfId="44140"/>
    <cellStyle name="Warning Text 5" xfId="44141"/>
    <cellStyle name="WebAnchor1" xfId="44142"/>
    <cellStyle name="WebAnchor1 2" xfId="44143"/>
    <cellStyle name="WebAnchor1 2 2" xfId="44144"/>
    <cellStyle name="WebAnchor1 2 3" xfId="44145"/>
    <cellStyle name="WebAnchor1 2 4" xfId="44146"/>
    <cellStyle name="WebAnchor1 2 5" xfId="44147"/>
    <cellStyle name="WebAnchor1 3" xfId="44148"/>
    <cellStyle name="WebAnchor1 4" xfId="44149"/>
    <cellStyle name="WebAnchor1 5" xfId="44150"/>
    <cellStyle name="WebAnchor1 6" xfId="44151"/>
    <cellStyle name="WebAnchor1 7" xfId="44152"/>
    <cellStyle name="WebAnchor2" xfId="44153"/>
    <cellStyle name="WebAnchor2 2" xfId="44154"/>
    <cellStyle name="WebAnchor2 2 2" xfId="44155"/>
    <cellStyle name="WebAnchor2 2 3" xfId="44156"/>
    <cellStyle name="WebAnchor2 2 4" xfId="44157"/>
    <cellStyle name="WebAnchor2 2 5" xfId="44158"/>
    <cellStyle name="WebAnchor2 3" xfId="44159"/>
    <cellStyle name="WebAnchor2 4" xfId="44160"/>
    <cellStyle name="WebAnchor2 5" xfId="44161"/>
    <cellStyle name="WebAnchor2 6" xfId="44162"/>
    <cellStyle name="WebAnchor2 7" xfId="44163"/>
    <cellStyle name="WebAnchor3" xfId="44164"/>
    <cellStyle name="WebAnchor3 2" xfId="44165"/>
    <cellStyle name="WebAnchor3 2 2" xfId="44166"/>
    <cellStyle name="WebAnchor3 2 3" xfId="44167"/>
    <cellStyle name="WebAnchor3 2 4" xfId="44168"/>
    <cellStyle name="WebAnchor3 2 5" xfId="44169"/>
    <cellStyle name="WebAnchor3 3" xfId="44170"/>
    <cellStyle name="WebAnchor3 4" xfId="44171"/>
    <cellStyle name="WebAnchor3 5" xfId="44172"/>
    <cellStyle name="WebAnchor3 6" xfId="44173"/>
    <cellStyle name="WebAnchor3 7" xfId="44174"/>
    <cellStyle name="WebAnchor4" xfId="44175"/>
    <cellStyle name="WebAnchor4 2" xfId="44176"/>
    <cellStyle name="WebAnchor4 2 2" xfId="44177"/>
    <cellStyle name="WebAnchor4 2 3" xfId="44178"/>
    <cellStyle name="WebAnchor4 2 4" xfId="44179"/>
    <cellStyle name="WebAnchor4 2 5" xfId="44180"/>
    <cellStyle name="WebAnchor4 3" xfId="44181"/>
    <cellStyle name="WebAnchor4 4" xfId="44182"/>
    <cellStyle name="WebAnchor4 5" xfId="44183"/>
    <cellStyle name="WebAnchor4 6" xfId="44184"/>
    <cellStyle name="WebAnchor4 7" xfId="44185"/>
    <cellStyle name="WebAnchor5" xfId="44186"/>
    <cellStyle name="WebAnchor5 2" xfId="44187"/>
    <cellStyle name="WebAnchor5 2 2" xfId="44188"/>
    <cellStyle name="WebAnchor5 2 3" xfId="44189"/>
    <cellStyle name="WebAnchor5 2 4" xfId="44190"/>
    <cellStyle name="WebAnchor5 2 5" xfId="44191"/>
    <cellStyle name="WebAnchor5 3" xfId="44192"/>
    <cellStyle name="WebAnchor5 4" xfId="44193"/>
    <cellStyle name="WebAnchor5 5" xfId="44194"/>
    <cellStyle name="WebAnchor5 6" xfId="44195"/>
    <cellStyle name="WebAnchor5 7" xfId="44196"/>
    <cellStyle name="WebAnchor6" xfId="44197"/>
    <cellStyle name="WebAnchor6 2" xfId="44198"/>
    <cellStyle name="WebAnchor6 2 2" xfId="44199"/>
    <cellStyle name="WebAnchor6 2 3" xfId="44200"/>
    <cellStyle name="WebAnchor6 2 4" xfId="44201"/>
    <cellStyle name="WebAnchor6 2 5" xfId="44202"/>
    <cellStyle name="WebAnchor6 3" xfId="44203"/>
    <cellStyle name="WebAnchor6 4" xfId="44204"/>
    <cellStyle name="WebAnchor6 5" xfId="44205"/>
    <cellStyle name="WebAnchor6 6" xfId="44206"/>
    <cellStyle name="WebAnchor6 7" xfId="44207"/>
    <cellStyle name="WebAnchor7" xfId="44208"/>
    <cellStyle name="WebAnchor7 2" xfId="44209"/>
    <cellStyle name="WebAnchor7 2 2" xfId="44210"/>
    <cellStyle name="WebAnchor7 2 3" xfId="44211"/>
    <cellStyle name="WebAnchor7 2 4" xfId="44212"/>
    <cellStyle name="WebAnchor7 2 5" xfId="44213"/>
    <cellStyle name="WebAnchor7 3" xfId="44214"/>
    <cellStyle name="WebAnchor7 4" xfId="44215"/>
    <cellStyle name="WebAnchor7 5" xfId="44216"/>
    <cellStyle name="WebAnchor7 6" xfId="44217"/>
    <cellStyle name="WebAnchor7 7" xfId="44218"/>
    <cellStyle name="WebBold" xfId="44219"/>
    <cellStyle name="WebBold 2" xfId="44220"/>
    <cellStyle name="WebBold 2 2" xfId="44221"/>
    <cellStyle name="WebBold 2 3" xfId="44222"/>
    <cellStyle name="WebBold 2 4" xfId="44223"/>
    <cellStyle name="WebBold 2 5" xfId="44224"/>
    <cellStyle name="WebBold 3" xfId="44225"/>
    <cellStyle name="WebBold 4" xfId="44226"/>
    <cellStyle name="WebBold 5" xfId="44227"/>
    <cellStyle name="WebBold 6" xfId="44228"/>
    <cellStyle name="WebBold 7" xfId="44229"/>
    <cellStyle name="WebDate" xfId="44230"/>
    <cellStyle name="WebDate 2" xfId="44231"/>
    <cellStyle name="WebDate 2 2" xfId="44232"/>
    <cellStyle name="WebDate 2 3" xfId="44233"/>
    <cellStyle name="WebDate 2 4" xfId="44234"/>
    <cellStyle name="WebDate 2 5" xfId="44235"/>
    <cellStyle name="WebDate 3" xfId="44236"/>
    <cellStyle name="WebDate 4" xfId="44237"/>
    <cellStyle name="WebDate 5" xfId="44238"/>
    <cellStyle name="WebDate 6" xfId="44239"/>
    <cellStyle name="WebDate 7" xfId="44240"/>
    <cellStyle name="Webexclude" xfId="44241"/>
    <cellStyle name="Webexclude 2" xfId="44242"/>
    <cellStyle name="Webexclude 2 2" xfId="44243"/>
    <cellStyle name="Webexclude 2 3" xfId="44244"/>
    <cellStyle name="Webexclude 2 4" xfId="44245"/>
    <cellStyle name="Webexclude 2 5" xfId="44246"/>
    <cellStyle name="Webexclude 3" xfId="44247"/>
    <cellStyle name="Webexclude 4" xfId="44248"/>
    <cellStyle name="Webexclude 5" xfId="44249"/>
    <cellStyle name="Webexclude 6" xfId="44250"/>
    <cellStyle name="Webexclude 7" xfId="44251"/>
    <cellStyle name="Webexclude_Cumulative" xfId="44252"/>
    <cellStyle name="WebFN" xfId="44253"/>
    <cellStyle name="WebFN 2" xfId="44254"/>
    <cellStyle name="WebFN 2 2" xfId="44255"/>
    <cellStyle name="WebFN 2 3" xfId="44256"/>
    <cellStyle name="WebFN 2 4" xfId="44257"/>
    <cellStyle name="WebFN 2 5" xfId="44258"/>
    <cellStyle name="WebFN 3" xfId="44259"/>
    <cellStyle name="WebFN 4" xfId="44260"/>
    <cellStyle name="WebFN 5" xfId="44261"/>
    <cellStyle name="WebFN 6" xfId="44262"/>
    <cellStyle name="WebFN 7" xfId="44263"/>
    <cellStyle name="WebFN1" xfId="44264"/>
    <cellStyle name="WebFN1 10" xfId="44265"/>
    <cellStyle name="WebFN1 10 2" xfId="44266"/>
    <cellStyle name="WebFN1 10 3" xfId="44267"/>
    <cellStyle name="WebFN1 11" xfId="44268"/>
    <cellStyle name="WebFN1 11 2" xfId="44269"/>
    <cellStyle name="WebFN1 11 3" xfId="44270"/>
    <cellStyle name="WebFN1 12" xfId="44271"/>
    <cellStyle name="WebFN1 13" xfId="44272"/>
    <cellStyle name="WebFN1 14" xfId="44273"/>
    <cellStyle name="WebFN1 15" xfId="44274"/>
    <cellStyle name="WebFN1 2" xfId="44275"/>
    <cellStyle name="WebFN1 2 10" xfId="44276"/>
    <cellStyle name="WebFN1 2 11" xfId="44277"/>
    <cellStyle name="WebFN1 2 2" xfId="44278"/>
    <cellStyle name="WebFN1 2 2 2" xfId="44279"/>
    <cellStyle name="WebFN1 2 2 2 2" xfId="44280"/>
    <cellStyle name="WebFN1 2 2 2 3" xfId="44281"/>
    <cellStyle name="WebFN1 2 2 3" xfId="44282"/>
    <cellStyle name="WebFN1 2 2 3 2" xfId="44283"/>
    <cellStyle name="WebFN1 2 2 3 3" xfId="44284"/>
    <cellStyle name="WebFN1 2 2 4" xfId="44285"/>
    <cellStyle name="WebFN1 2 2 5" xfId="44286"/>
    <cellStyle name="WebFN1 2 3" xfId="44287"/>
    <cellStyle name="WebFN1 2 3 2" xfId="44288"/>
    <cellStyle name="WebFN1 2 3 2 2" xfId="44289"/>
    <cellStyle name="WebFN1 2 3 2 3" xfId="44290"/>
    <cellStyle name="WebFN1 2 3 3" xfId="44291"/>
    <cellStyle name="WebFN1 2 3 4" xfId="44292"/>
    <cellStyle name="WebFN1 2 4" xfId="44293"/>
    <cellStyle name="WebFN1 2 4 2" xfId="44294"/>
    <cellStyle name="WebFN1 2 4 2 2" xfId="44295"/>
    <cellStyle name="WebFN1 2 4 2 3" xfId="44296"/>
    <cellStyle name="WebFN1 2 4 3" xfId="44297"/>
    <cellStyle name="WebFN1 2 4 4" xfId="44298"/>
    <cellStyle name="WebFN1 2 5" xfId="44299"/>
    <cellStyle name="WebFN1 2 5 2" xfId="44300"/>
    <cellStyle name="WebFN1 2 5 3" xfId="44301"/>
    <cellStyle name="WebFN1 2 6" xfId="44302"/>
    <cellStyle name="WebFN1 2 6 2" xfId="44303"/>
    <cellStyle name="WebFN1 2 6 3" xfId="44304"/>
    <cellStyle name="WebFN1 2 7" xfId="44305"/>
    <cellStyle name="WebFN1 2 7 2" xfId="44306"/>
    <cellStyle name="WebFN1 2 7 3" xfId="44307"/>
    <cellStyle name="WebFN1 2 8" xfId="44308"/>
    <cellStyle name="WebFN1 2 8 2" xfId="44309"/>
    <cellStyle name="WebFN1 2 8 3" xfId="44310"/>
    <cellStyle name="WebFN1 2 9" xfId="44311"/>
    <cellStyle name="WebFN1 3" xfId="44312"/>
    <cellStyle name="WebFN1 3 10" xfId="44313"/>
    <cellStyle name="WebFN1 3 2" xfId="44314"/>
    <cellStyle name="WebFN1 3 2 2" xfId="44315"/>
    <cellStyle name="WebFN1 3 2 2 2" xfId="44316"/>
    <cellStyle name="WebFN1 3 2 2 3" xfId="44317"/>
    <cellStyle name="WebFN1 3 2 3" xfId="44318"/>
    <cellStyle name="WebFN1 3 2 4" xfId="44319"/>
    <cellStyle name="WebFN1 3 3" xfId="44320"/>
    <cellStyle name="WebFN1 3 3 2" xfId="44321"/>
    <cellStyle name="WebFN1 3 3 2 2" xfId="44322"/>
    <cellStyle name="WebFN1 3 3 2 3" xfId="44323"/>
    <cellStyle name="WebFN1 3 3 3" xfId="44324"/>
    <cellStyle name="WebFN1 3 3 4" xfId="44325"/>
    <cellStyle name="WebFN1 3 4" xfId="44326"/>
    <cellStyle name="WebFN1 3 4 2" xfId="44327"/>
    <cellStyle name="WebFN1 3 4 3" xfId="44328"/>
    <cellStyle name="WebFN1 3 5" xfId="44329"/>
    <cellStyle name="WebFN1 3 5 2" xfId="44330"/>
    <cellStyle name="WebFN1 3 5 3" xfId="44331"/>
    <cellStyle name="WebFN1 3 6" xfId="44332"/>
    <cellStyle name="WebFN1 3 6 2" xfId="44333"/>
    <cellStyle name="WebFN1 3 6 3" xfId="44334"/>
    <cellStyle name="WebFN1 3 7" xfId="44335"/>
    <cellStyle name="WebFN1 3 7 2" xfId="44336"/>
    <cellStyle name="WebFN1 3 7 3" xfId="44337"/>
    <cellStyle name="WebFN1 3 8" xfId="44338"/>
    <cellStyle name="WebFN1 3 9" xfId="44339"/>
    <cellStyle name="WebFN1 4" xfId="44340"/>
    <cellStyle name="WebFN1 4 10" xfId="44341"/>
    <cellStyle name="WebFN1 4 2" xfId="44342"/>
    <cellStyle name="WebFN1 4 2 2" xfId="44343"/>
    <cellStyle name="WebFN1 4 2 2 2" xfId="44344"/>
    <cellStyle name="WebFN1 4 2 2 3" xfId="44345"/>
    <cellStyle name="WebFN1 4 2 3" xfId="44346"/>
    <cellStyle name="WebFN1 4 2 4" xfId="44347"/>
    <cellStyle name="WebFN1 4 3" xfId="44348"/>
    <cellStyle name="WebFN1 4 3 2" xfId="44349"/>
    <cellStyle name="WebFN1 4 3 2 2" xfId="44350"/>
    <cellStyle name="WebFN1 4 3 2 3" xfId="44351"/>
    <cellStyle name="WebFN1 4 3 3" xfId="44352"/>
    <cellStyle name="WebFN1 4 3 4" xfId="44353"/>
    <cellStyle name="WebFN1 4 4" xfId="44354"/>
    <cellStyle name="WebFN1 4 4 2" xfId="44355"/>
    <cellStyle name="WebFN1 4 4 3" xfId="44356"/>
    <cellStyle name="WebFN1 4 5" xfId="44357"/>
    <cellStyle name="WebFN1 4 5 2" xfId="44358"/>
    <cellStyle name="WebFN1 4 5 3" xfId="44359"/>
    <cellStyle name="WebFN1 4 6" xfId="44360"/>
    <cellStyle name="WebFN1 4 6 2" xfId="44361"/>
    <cellStyle name="WebFN1 4 6 3" xfId="44362"/>
    <cellStyle name="WebFN1 4 7" xfId="44363"/>
    <cellStyle name="WebFN1 4 7 2" xfId="44364"/>
    <cellStyle name="WebFN1 4 7 3" xfId="44365"/>
    <cellStyle name="WebFN1 4 8" xfId="44366"/>
    <cellStyle name="WebFN1 4 9" xfId="44367"/>
    <cellStyle name="WebFN1 5" xfId="44368"/>
    <cellStyle name="WebFN1 5 2" xfId="44369"/>
    <cellStyle name="WebFN1 5 2 2" xfId="44370"/>
    <cellStyle name="WebFN1 5 2 3" xfId="44371"/>
    <cellStyle name="WebFN1 5 3" xfId="44372"/>
    <cellStyle name="WebFN1 5 3 2" xfId="44373"/>
    <cellStyle name="WebFN1 5 3 3" xfId="44374"/>
    <cellStyle name="WebFN1 5 4" xfId="44375"/>
    <cellStyle name="WebFN1 5 5" xfId="44376"/>
    <cellStyle name="WebFN1 6" xfId="44377"/>
    <cellStyle name="WebFN1 6 2" xfId="44378"/>
    <cellStyle name="WebFN1 6 2 2" xfId="44379"/>
    <cellStyle name="WebFN1 6 2 3" xfId="44380"/>
    <cellStyle name="WebFN1 6 3" xfId="44381"/>
    <cellStyle name="WebFN1 6 4" xfId="44382"/>
    <cellStyle name="WebFN1 7" xfId="44383"/>
    <cellStyle name="WebFN1 7 2" xfId="44384"/>
    <cellStyle name="WebFN1 7 2 2" xfId="44385"/>
    <cellStyle name="WebFN1 7 2 3" xfId="44386"/>
    <cellStyle name="WebFN1 7 3" xfId="44387"/>
    <cellStyle name="WebFN1 7 4" xfId="44388"/>
    <cellStyle name="WebFN1 8" xfId="44389"/>
    <cellStyle name="WebFN1 8 2" xfId="44390"/>
    <cellStyle name="WebFN1 8 3" xfId="44391"/>
    <cellStyle name="WebFN1 9" xfId="44392"/>
    <cellStyle name="WebFN1 9 2" xfId="44393"/>
    <cellStyle name="WebFN1 9 3" xfId="44394"/>
    <cellStyle name="WebFN2" xfId="44395"/>
    <cellStyle name="WebFN3" xfId="44396"/>
    <cellStyle name="WebFN3 2" xfId="44397"/>
    <cellStyle name="WebFN3 2 2" xfId="44398"/>
    <cellStyle name="WebFN3 2 3" xfId="44399"/>
    <cellStyle name="WebFN3 2 4" xfId="44400"/>
    <cellStyle name="WebFN3 2 5" xfId="44401"/>
    <cellStyle name="WebFN3 3" xfId="44402"/>
    <cellStyle name="WebFN3 4" xfId="44403"/>
    <cellStyle name="WebFN3 5" xfId="44404"/>
    <cellStyle name="WebFN3 6" xfId="44405"/>
    <cellStyle name="WebFN3 7" xfId="44406"/>
    <cellStyle name="WebFN4" xfId="44407"/>
    <cellStyle name="WebHR" xfId="44408"/>
    <cellStyle name="WebHR 10" xfId="44409"/>
    <cellStyle name="WebHR 10 2" xfId="44410"/>
    <cellStyle name="WebHR 10 3" xfId="44411"/>
    <cellStyle name="WebHR 11" xfId="44412"/>
    <cellStyle name="WebHR 11 2" xfId="44413"/>
    <cellStyle name="WebHR 11 3" xfId="44414"/>
    <cellStyle name="WebHR 12" xfId="44415"/>
    <cellStyle name="WebHR 12 2" xfId="44416"/>
    <cellStyle name="WebHR 12 3" xfId="44417"/>
    <cellStyle name="WebHR 13" xfId="44418"/>
    <cellStyle name="WebHR 14" xfId="44419"/>
    <cellStyle name="WebHR 15" xfId="44420"/>
    <cellStyle name="WebHR 16" xfId="44421"/>
    <cellStyle name="WebHR 2" xfId="44422"/>
    <cellStyle name="WebHR 2 10" xfId="44423"/>
    <cellStyle name="WebHR 2 11" xfId="44424"/>
    <cellStyle name="WebHR 2 2" xfId="44425"/>
    <cellStyle name="WebHR 2 2 2" xfId="44426"/>
    <cellStyle name="WebHR 2 2 2 2" xfId="44427"/>
    <cellStyle name="WebHR 2 2 2 3" xfId="44428"/>
    <cellStyle name="WebHR 2 2 3" xfId="44429"/>
    <cellStyle name="WebHR 2 2 3 2" xfId="44430"/>
    <cellStyle name="WebHR 2 2 3 3" xfId="44431"/>
    <cellStyle name="WebHR 2 2 4" xfId="44432"/>
    <cellStyle name="WebHR 2 2 5" xfId="44433"/>
    <cellStyle name="WebHR 2 3" xfId="44434"/>
    <cellStyle name="WebHR 2 3 2" xfId="44435"/>
    <cellStyle name="WebHR 2 3 2 2" xfId="44436"/>
    <cellStyle name="WebHR 2 3 2 3" xfId="44437"/>
    <cellStyle name="WebHR 2 3 3" xfId="44438"/>
    <cellStyle name="WebHR 2 3 4" xfId="44439"/>
    <cellStyle name="WebHR 2 4" xfId="44440"/>
    <cellStyle name="WebHR 2 4 2" xfId="44441"/>
    <cellStyle name="WebHR 2 4 2 2" xfId="44442"/>
    <cellStyle name="WebHR 2 4 2 3" xfId="44443"/>
    <cellStyle name="WebHR 2 4 3" xfId="44444"/>
    <cellStyle name="WebHR 2 4 4" xfId="44445"/>
    <cellStyle name="WebHR 2 5" xfId="44446"/>
    <cellStyle name="WebHR 2 5 2" xfId="44447"/>
    <cellStyle name="WebHR 2 5 3" xfId="44448"/>
    <cellStyle name="WebHR 2 6" xfId="44449"/>
    <cellStyle name="WebHR 2 6 2" xfId="44450"/>
    <cellStyle name="WebHR 2 6 3" xfId="44451"/>
    <cellStyle name="WebHR 2 7" xfId="44452"/>
    <cellStyle name="WebHR 2 7 2" xfId="44453"/>
    <cellStyle name="WebHR 2 7 3" xfId="44454"/>
    <cellStyle name="WebHR 2 8" xfId="44455"/>
    <cellStyle name="WebHR 2 8 2" xfId="44456"/>
    <cellStyle name="WebHR 2 8 3" xfId="44457"/>
    <cellStyle name="WebHR 2 9" xfId="44458"/>
    <cellStyle name="WebHR 3" xfId="44459"/>
    <cellStyle name="WebHR 3 10" xfId="44460"/>
    <cellStyle name="WebHR 3 2" xfId="44461"/>
    <cellStyle name="WebHR 3 2 2" xfId="44462"/>
    <cellStyle name="WebHR 3 2 2 2" xfId="44463"/>
    <cellStyle name="WebHR 3 2 2 3" xfId="44464"/>
    <cellStyle name="WebHR 3 2 3" xfId="44465"/>
    <cellStyle name="WebHR 3 2 4" xfId="44466"/>
    <cellStyle name="WebHR 3 3" xfId="44467"/>
    <cellStyle name="WebHR 3 3 2" xfId="44468"/>
    <cellStyle name="WebHR 3 3 2 2" xfId="44469"/>
    <cellStyle name="WebHR 3 3 2 3" xfId="44470"/>
    <cellStyle name="WebHR 3 3 3" xfId="44471"/>
    <cellStyle name="WebHR 3 3 4" xfId="44472"/>
    <cellStyle name="WebHR 3 4" xfId="44473"/>
    <cellStyle name="WebHR 3 4 2" xfId="44474"/>
    <cellStyle name="WebHR 3 4 3" xfId="44475"/>
    <cellStyle name="WebHR 3 5" xfId="44476"/>
    <cellStyle name="WebHR 3 5 2" xfId="44477"/>
    <cellStyle name="WebHR 3 5 3" xfId="44478"/>
    <cellStyle name="WebHR 3 6" xfId="44479"/>
    <cellStyle name="WebHR 3 6 2" xfId="44480"/>
    <cellStyle name="WebHR 3 6 3" xfId="44481"/>
    <cellStyle name="WebHR 3 7" xfId="44482"/>
    <cellStyle name="WebHR 3 7 2" xfId="44483"/>
    <cellStyle name="WebHR 3 7 3" xfId="44484"/>
    <cellStyle name="WebHR 3 8" xfId="44485"/>
    <cellStyle name="WebHR 3 9" xfId="44486"/>
    <cellStyle name="WebHR 4" xfId="44487"/>
    <cellStyle name="WebHR 4 10" xfId="44488"/>
    <cellStyle name="WebHR 4 2" xfId="44489"/>
    <cellStyle name="WebHR 4 2 2" xfId="44490"/>
    <cellStyle name="WebHR 4 2 2 2" xfId="44491"/>
    <cellStyle name="WebHR 4 2 2 3" xfId="44492"/>
    <cellStyle name="WebHR 4 2 3" xfId="44493"/>
    <cellStyle name="WebHR 4 2 4" xfId="44494"/>
    <cellStyle name="WebHR 4 3" xfId="44495"/>
    <cellStyle name="WebHR 4 3 2" xfId="44496"/>
    <cellStyle name="WebHR 4 3 2 2" xfId="44497"/>
    <cellStyle name="WebHR 4 3 2 3" xfId="44498"/>
    <cellStyle name="WebHR 4 3 3" xfId="44499"/>
    <cellStyle name="WebHR 4 3 4" xfId="44500"/>
    <cellStyle name="WebHR 4 4" xfId="44501"/>
    <cellStyle name="WebHR 4 4 2" xfId="44502"/>
    <cellStyle name="WebHR 4 4 3" xfId="44503"/>
    <cellStyle name="WebHR 4 5" xfId="44504"/>
    <cellStyle name="WebHR 4 5 2" xfId="44505"/>
    <cellStyle name="WebHR 4 5 3" xfId="44506"/>
    <cellStyle name="WebHR 4 6" xfId="44507"/>
    <cellStyle name="WebHR 4 6 2" xfId="44508"/>
    <cellStyle name="WebHR 4 6 3" xfId="44509"/>
    <cellStyle name="WebHR 4 7" xfId="44510"/>
    <cellStyle name="WebHR 4 7 2" xfId="44511"/>
    <cellStyle name="WebHR 4 7 3" xfId="44512"/>
    <cellStyle name="WebHR 4 8" xfId="44513"/>
    <cellStyle name="WebHR 4 9" xfId="44514"/>
    <cellStyle name="WebHR 5" xfId="44515"/>
    <cellStyle name="WebHR 5 10" xfId="44516"/>
    <cellStyle name="WebHR 5 2" xfId="44517"/>
    <cellStyle name="WebHR 5 2 2" xfId="44518"/>
    <cellStyle name="WebHR 5 2 2 2" xfId="44519"/>
    <cellStyle name="WebHR 5 2 2 3" xfId="44520"/>
    <cellStyle name="WebHR 5 2 3" xfId="44521"/>
    <cellStyle name="WebHR 5 2 4" xfId="44522"/>
    <cellStyle name="WebHR 5 3" xfId="44523"/>
    <cellStyle name="WebHR 5 3 2" xfId="44524"/>
    <cellStyle name="WebHR 5 3 2 2" xfId="44525"/>
    <cellStyle name="WebHR 5 3 2 3" xfId="44526"/>
    <cellStyle name="WebHR 5 3 3" xfId="44527"/>
    <cellStyle name="WebHR 5 3 4" xfId="44528"/>
    <cellStyle name="WebHR 5 4" xfId="44529"/>
    <cellStyle name="WebHR 5 4 2" xfId="44530"/>
    <cellStyle name="WebHR 5 4 3" xfId="44531"/>
    <cellStyle name="WebHR 5 5" xfId="44532"/>
    <cellStyle name="WebHR 5 5 2" xfId="44533"/>
    <cellStyle name="WebHR 5 5 3" xfId="44534"/>
    <cellStyle name="WebHR 5 6" xfId="44535"/>
    <cellStyle name="WebHR 5 6 2" xfId="44536"/>
    <cellStyle name="WebHR 5 6 3" xfId="44537"/>
    <cellStyle name="WebHR 5 7" xfId="44538"/>
    <cellStyle name="WebHR 5 7 2" xfId="44539"/>
    <cellStyle name="WebHR 5 7 3" xfId="44540"/>
    <cellStyle name="WebHR 5 8" xfId="44541"/>
    <cellStyle name="WebHR 5 9" xfId="44542"/>
    <cellStyle name="WebHR 6" xfId="44543"/>
    <cellStyle name="WebHR 6 2" xfId="44544"/>
    <cellStyle name="WebHR 6 2 2" xfId="44545"/>
    <cellStyle name="WebHR 6 2 3" xfId="44546"/>
    <cellStyle name="WebHR 6 3" xfId="44547"/>
    <cellStyle name="WebHR 6 3 2" xfId="44548"/>
    <cellStyle name="WebHR 6 3 3" xfId="44549"/>
    <cellStyle name="WebHR 6 4" xfId="44550"/>
    <cellStyle name="WebHR 6 5" xfId="44551"/>
    <cellStyle name="WebHR 7" xfId="44552"/>
    <cellStyle name="WebHR 7 2" xfId="44553"/>
    <cellStyle name="WebHR 7 2 2" xfId="44554"/>
    <cellStyle name="WebHR 7 2 3" xfId="44555"/>
    <cellStyle name="WebHR 7 3" xfId="44556"/>
    <cellStyle name="WebHR 7 4" xfId="44557"/>
    <cellStyle name="WebHR 8" xfId="44558"/>
    <cellStyle name="WebHR 8 2" xfId="44559"/>
    <cellStyle name="WebHR 8 2 2" xfId="44560"/>
    <cellStyle name="WebHR 8 2 3" xfId="44561"/>
    <cellStyle name="WebHR 8 3" xfId="44562"/>
    <cellStyle name="WebHR 8 4" xfId="44563"/>
    <cellStyle name="WebHR 9" xfId="44564"/>
    <cellStyle name="WebHR 9 2" xfId="44565"/>
    <cellStyle name="WebHR 9 3" xfId="44566"/>
    <cellStyle name="WebIndent1" xfId="44567"/>
    <cellStyle name="WebIndent1 2" xfId="44568"/>
    <cellStyle name="WebIndent1 2 2" xfId="44569"/>
    <cellStyle name="WebIndent1 2 3" xfId="44570"/>
    <cellStyle name="WebIndent1 2 4" xfId="44571"/>
    <cellStyle name="WebIndent1 2 5" xfId="44572"/>
    <cellStyle name="WebIndent1 3" xfId="44573"/>
    <cellStyle name="WebIndent1 4" xfId="44574"/>
    <cellStyle name="WebIndent1 5" xfId="44575"/>
    <cellStyle name="WebIndent1 6" xfId="44576"/>
    <cellStyle name="WebIndent1 7" xfId="44577"/>
    <cellStyle name="WebIndent1wFN3" xfId="44578"/>
    <cellStyle name="WebIndent1wFN3 2" xfId="44579"/>
    <cellStyle name="WebIndent1wFN3 2 2" xfId="44580"/>
    <cellStyle name="WebIndent1wFN3 2 3" xfId="44581"/>
    <cellStyle name="WebIndent1wFN3 2 4" xfId="44582"/>
    <cellStyle name="WebIndent1wFN3 2 5" xfId="44583"/>
    <cellStyle name="WebIndent1wFN3 3" xfId="44584"/>
    <cellStyle name="WebIndent1wFN3 4" xfId="44585"/>
    <cellStyle name="WebIndent1wFN3 5" xfId="44586"/>
    <cellStyle name="WebIndent1wFN3 6" xfId="44587"/>
    <cellStyle name="WebIndent1wFN3 7" xfId="44588"/>
    <cellStyle name="WebIndent2" xfId="44589"/>
    <cellStyle name="WebIndent2 2" xfId="44590"/>
    <cellStyle name="WebIndent2 2 2" xfId="44591"/>
    <cellStyle name="WebIndent2 2 3" xfId="44592"/>
    <cellStyle name="WebIndent2 2 4" xfId="44593"/>
    <cellStyle name="WebIndent2 2 5" xfId="44594"/>
    <cellStyle name="WebIndent2 3" xfId="44595"/>
    <cellStyle name="WebIndent2 4" xfId="44596"/>
    <cellStyle name="WebIndent2 5" xfId="44597"/>
    <cellStyle name="WebIndent2 6" xfId="44598"/>
    <cellStyle name="WebIndent2 7" xfId="44599"/>
    <cellStyle name="WebNoBR" xfId="44600"/>
    <cellStyle name="WebNoBR 2" xfId="44601"/>
    <cellStyle name="year" xfId="44602"/>
    <cellStyle name="yfirskrift tekjur" xfId="44603"/>
    <cellStyle name="yfirskrift tekjur 2" xfId="44604"/>
    <cellStyle name="yfirskrift tekjur 2 2" xfId="44605"/>
    <cellStyle name="Záhlaví 1" xfId="44606"/>
    <cellStyle name="Záhlaví 1 2" xfId="44607"/>
    <cellStyle name="Záhlaví 1 2 2" xfId="44608"/>
    <cellStyle name="Záhlaví 1 2 3" xfId="44609"/>
    <cellStyle name="Záhlaví 1 2 4" xfId="44610"/>
    <cellStyle name="Záhlaví 1 2 5" xfId="44611"/>
    <cellStyle name="Záhlaví 1 3" xfId="44612"/>
    <cellStyle name="Záhlaví 1 4" xfId="44613"/>
    <cellStyle name="Záhlaví 1 5" xfId="44614"/>
    <cellStyle name="Záhlaví 1 6" xfId="44615"/>
    <cellStyle name="Záhlaví 1 7" xfId="44616"/>
    <cellStyle name="Záhlaví 2" xfId="44617"/>
    <cellStyle name="Záhlaví 2 2" xfId="44618"/>
    <cellStyle name="Záhlaví 2 2 2" xfId="44619"/>
    <cellStyle name="Záhlaví 2 2 3" xfId="44620"/>
    <cellStyle name="Záhlaví 2 2 4" xfId="44621"/>
    <cellStyle name="Záhlaví 2 2 5" xfId="44622"/>
    <cellStyle name="Záhlaví 2 3" xfId="44623"/>
    <cellStyle name="Záhlaví 2 4" xfId="44624"/>
    <cellStyle name="Záhlaví 2 5" xfId="44625"/>
    <cellStyle name="Záhlaví 2 6" xfId="44626"/>
    <cellStyle name="Záhlaví 2 7" xfId="44627"/>
    <cellStyle name="zero" xfId="44628"/>
    <cellStyle name="Złe" xfId="44629"/>
    <cellStyle name="Złe 2" xfId="44630"/>
    <cellStyle name="Βασικό_2010 tefxos 1 eng-gr" xfId="44631"/>
    <cellStyle name="Διαχωριστικό χιλιάδων/υποδιαστολή_Early retirement scheme 11.9.2012" xfId="44632"/>
    <cellStyle name="δραχμικό" xfId="44633"/>
    <cellStyle name="δραχμικό 2" xfId="44634"/>
    <cellStyle name="δραχμικό 2 2" xfId="44635"/>
    <cellStyle name="δραχμικό 2 3" xfId="44636"/>
    <cellStyle name="δραχμικό 2 4" xfId="44637"/>
    <cellStyle name="δραχμικό 3" xfId="44638"/>
    <cellStyle name="δραχμικό 3 2" xfId="44639"/>
    <cellStyle name="δραχμικό 3 3" xfId="44640"/>
    <cellStyle name="δραχμικό 3 4" xfId="44641"/>
    <cellStyle name="δραχμικό 4" xfId="44642"/>
    <cellStyle name="δραχμικό 4 2" xfId="44643"/>
    <cellStyle name="δραχμικό 4 3" xfId="44644"/>
    <cellStyle name="δραχμικό 4 4" xfId="44645"/>
    <cellStyle name="δραχμικό 4 5" xfId="44646"/>
    <cellStyle name="δραχμικό 5" xfId="44647"/>
    <cellStyle name="δραχμικό 5 2" xfId="44648"/>
    <cellStyle name="δραχμικό 5 3" xfId="44649"/>
    <cellStyle name="δραχμικό 5 4" xfId="44650"/>
    <cellStyle name="δραχμικό 6" xfId="44651"/>
    <cellStyle name="δραχμικό 7" xfId="44652"/>
    <cellStyle name="δραχμικό 8" xfId="44653"/>
    <cellStyle name="Εισαγωγή 10" xfId="44654"/>
    <cellStyle name="Εισαγωγή 10 10" xfId="44655"/>
    <cellStyle name="Εισαγωγή 10 11" xfId="44656"/>
    <cellStyle name="Εισαγωγή 10 2" xfId="44657"/>
    <cellStyle name="Εισαγωγή 10 2 2" xfId="44658"/>
    <cellStyle name="Εισαγωγή 10 2 2 2" xfId="44659"/>
    <cellStyle name="Εισαγωγή 10 2 2 2 2" xfId="44660"/>
    <cellStyle name="Εισαγωγή 10 2 2 3" xfId="44661"/>
    <cellStyle name="Εισαγωγή 10 2 2 3 2" xfId="44662"/>
    <cellStyle name="Εισαγωγή 10 2 2 4" xfId="44663"/>
    <cellStyle name="Εισαγωγή 10 2 3" xfId="44664"/>
    <cellStyle name="Εισαγωγή 10 2 3 2" xfId="44665"/>
    <cellStyle name="Εισαγωγή 10 2 4" xfId="44666"/>
    <cellStyle name="Εισαγωγή 10 2 4 2" xfId="44667"/>
    <cellStyle name="Εισαγωγή 10 2 5" xfId="44668"/>
    <cellStyle name="Εισαγωγή 10 2 5 2" xfId="44669"/>
    <cellStyle name="Εισαγωγή 10 2 6" xfId="44670"/>
    <cellStyle name="Εισαγωγή 10 3" xfId="44671"/>
    <cellStyle name="Εισαγωγή 10 3 2" xfId="44672"/>
    <cellStyle name="Εισαγωγή 10 3 2 2" xfId="44673"/>
    <cellStyle name="Εισαγωγή 10 3 2 2 2" xfId="44674"/>
    <cellStyle name="Εισαγωγή 10 3 2 3" xfId="44675"/>
    <cellStyle name="Εισαγωγή 10 3 2 3 2" xfId="44676"/>
    <cellStyle name="Εισαγωγή 10 3 2 4" xfId="44677"/>
    <cellStyle name="Εισαγωγή 10 3 3" xfId="44678"/>
    <cellStyle name="Εισαγωγή 10 3 3 2" xfId="44679"/>
    <cellStyle name="Εισαγωγή 10 3 4" xfId="44680"/>
    <cellStyle name="Εισαγωγή 10 3 4 2" xfId="44681"/>
    <cellStyle name="Εισαγωγή 10 3 5" xfId="44682"/>
    <cellStyle name="Εισαγωγή 10 3 5 2" xfId="44683"/>
    <cellStyle name="Εισαγωγή 10 3 6" xfId="44684"/>
    <cellStyle name="Εισαγωγή 10 3 7" xfId="44685"/>
    <cellStyle name="Εισαγωγή 10 3 8" xfId="44686"/>
    <cellStyle name="Εισαγωγή 10 4" xfId="44687"/>
    <cellStyle name="Εισαγωγή 10 4 2" xfId="44688"/>
    <cellStyle name="Εισαγωγή 10 4 2 2" xfId="44689"/>
    <cellStyle name="Εισαγωγή 10 4 3" xfId="44690"/>
    <cellStyle name="Εισαγωγή 10 4 3 2" xfId="44691"/>
    <cellStyle name="Εισαγωγή 10 4 4" xfId="44692"/>
    <cellStyle name="Εισαγωγή 10 4 5" xfId="44693"/>
    <cellStyle name="Εισαγωγή 10 4 6" xfId="44694"/>
    <cellStyle name="Εισαγωγή 10 5" xfId="44695"/>
    <cellStyle name="Εισαγωγή 10 5 2" xfId="44696"/>
    <cellStyle name="Εισαγωγή 10 5 2 2" xfId="44697"/>
    <cellStyle name="Εισαγωγή 10 5 3" xfId="44698"/>
    <cellStyle name="Εισαγωγή 10 5 3 2" xfId="44699"/>
    <cellStyle name="Εισαγωγή 10 5 4" xfId="44700"/>
    <cellStyle name="Εισαγωγή 10 5 5" xfId="44701"/>
    <cellStyle name="Εισαγωγή 10 5 6" xfId="44702"/>
    <cellStyle name="Εισαγωγή 10 6" xfId="44703"/>
    <cellStyle name="Εισαγωγή 10 6 2" xfId="44704"/>
    <cellStyle name="Εισαγωγή 10 6 2 2" xfId="44705"/>
    <cellStyle name="Εισαγωγή 10 6 3" xfId="44706"/>
    <cellStyle name="Εισαγωγή 10 6 3 2" xfId="44707"/>
    <cellStyle name="Εισαγωγή 10 6 4" xfId="44708"/>
    <cellStyle name="Εισαγωγή 10 6 5" xfId="44709"/>
    <cellStyle name="Εισαγωγή 10 6 6" xfId="44710"/>
    <cellStyle name="Εισαγωγή 10 7" xfId="44711"/>
    <cellStyle name="Εισαγωγή 10 7 2" xfId="44712"/>
    <cellStyle name="Εισαγωγή 10 7 3" xfId="44713"/>
    <cellStyle name="Εισαγωγή 10 7 4" xfId="44714"/>
    <cellStyle name="Εισαγωγή 10 8" xfId="44715"/>
    <cellStyle name="Εισαγωγή 10 8 2" xfId="44716"/>
    <cellStyle name="Εισαγωγή 10 9" xfId="44717"/>
    <cellStyle name="Εισαγωγή 10 9 2" xfId="44718"/>
    <cellStyle name="Εισαγωγή 11" xfId="44719"/>
    <cellStyle name="Εισαγωγή 11 10" xfId="44720"/>
    <cellStyle name="Εισαγωγή 11 11" xfId="44721"/>
    <cellStyle name="Εισαγωγή 11 2" xfId="44722"/>
    <cellStyle name="Εισαγωγή 11 2 2" xfId="44723"/>
    <cellStyle name="Εισαγωγή 11 2 2 2" xfId="44724"/>
    <cellStyle name="Εισαγωγή 11 2 2 2 2" xfId="44725"/>
    <cellStyle name="Εισαγωγή 11 2 2 3" xfId="44726"/>
    <cellStyle name="Εισαγωγή 11 2 2 3 2" xfId="44727"/>
    <cellStyle name="Εισαγωγή 11 2 2 4" xfId="44728"/>
    <cellStyle name="Εισαγωγή 11 2 3" xfId="44729"/>
    <cellStyle name="Εισαγωγή 11 2 3 2" xfId="44730"/>
    <cellStyle name="Εισαγωγή 11 2 4" xfId="44731"/>
    <cellStyle name="Εισαγωγή 11 2 4 2" xfId="44732"/>
    <cellStyle name="Εισαγωγή 11 2 5" xfId="44733"/>
    <cellStyle name="Εισαγωγή 11 2 5 2" xfId="44734"/>
    <cellStyle name="Εισαγωγή 11 2 6" xfId="44735"/>
    <cellStyle name="Εισαγωγή 11 3" xfId="44736"/>
    <cellStyle name="Εισαγωγή 11 3 2" xfId="44737"/>
    <cellStyle name="Εισαγωγή 11 3 2 2" xfId="44738"/>
    <cellStyle name="Εισαγωγή 11 3 2 2 2" xfId="44739"/>
    <cellStyle name="Εισαγωγή 11 3 2 3" xfId="44740"/>
    <cellStyle name="Εισαγωγή 11 3 2 3 2" xfId="44741"/>
    <cellStyle name="Εισαγωγή 11 3 2 4" xfId="44742"/>
    <cellStyle name="Εισαγωγή 11 3 3" xfId="44743"/>
    <cellStyle name="Εισαγωγή 11 3 3 2" xfId="44744"/>
    <cellStyle name="Εισαγωγή 11 3 4" xfId="44745"/>
    <cellStyle name="Εισαγωγή 11 3 4 2" xfId="44746"/>
    <cellStyle name="Εισαγωγή 11 3 5" xfId="44747"/>
    <cellStyle name="Εισαγωγή 11 3 5 2" xfId="44748"/>
    <cellStyle name="Εισαγωγή 11 3 6" xfId="44749"/>
    <cellStyle name="Εισαγωγή 11 3 7" xfId="44750"/>
    <cellStyle name="Εισαγωγή 11 3 8" xfId="44751"/>
    <cellStyle name="Εισαγωγή 11 4" xfId="44752"/>
    <cellStyle name="Εισαγωγή 11 4 2" xfId="44753"/>
    <cellStyle name="Εισαγωγή 11 4 2 2" xfId="44754"/>
    <cellStyle name="Εισαγωγή 11 4 3" xfId="44755"/>
    <cellStyle name="Εισαγωγή 11 4 3 2" xfId="44756"/>
    <cellStyle name="Εισαγωγή 11 4 4" xfId="44757"/>
    <cellStyle name="Εισαγωγή 11 4 5" xfId="44758"/>
    <cellStyle name="Εισαγωγή 11 4 6" xfId="44759"/>
    <cellStyle name="Εισαγωγή 11 5" xfId="44760"/>
    <cellStyle name="Εισαγωγή 11 5 2" xfId="44761"/>
    <cellStyle name="Εισαγωγή 11 5 2 2" xfId="44762"/>
    <cellStyle name="Εισαγωγή 11 5 3" xfId="44763"/>
    <cellStyle name="Εισαγωγή 11 5 3 2" xfId="44764"/>
    <cellStyle name="Εισαγωγή 11 5 4" xfId="44765"/>
    <cellStyle name="Εισαγωγή 11 5 5" xfId="44766"/>
    <cellStyle name="Εισαγωγή 11 5 6" xfId="44767"/>
    <cellStyle name="Εισαγωγή 11 6" xfId="44768"/>
    <cellStyle name="Εισαγωγή 11 6 2" xfId="44769"/>
    <cellStyle name="Εισαγωγή 11 6 2 2" xfId="44770"/>
    <cellStyle name="Εισαγωγή 11 6 3" xfId="44771"/>
    <cellStyle name="Εισαγωγή 11 6 3 2" xfId="44772"/>
    <cellStyle name="Εισαγωγή 11 6 4" xfId="44773"/>
    <cellStyle name="Εισαγωγή 11 6 5" xfId="44774"/>
    <cellStyle name="Εισαγωγή 11 6 6" xfId="44775"/>
    <cellStyle name="Εισαγωγή 11 7" xfId="44776"/>
    <cellStyle name="Εισαγωγή 11 7 2" xfId="44777"/>
    <cellStyle name="Εισαγωγή 11 7 3" xfId="44778"/>
    <cellStyle name="Εισαγωγή 11 7 4" xfId="44779"/>
    <cellStyle name="Εισαγωγή 11 8" xfId="44780"/>
    <cellStyle name="Εισαγωγή 11 8 2" xfId="44781"/>
    <cellStyle name="Εισαγωγή 11 9" xfId="44782"/>
    <cellStyle name="Εισαγωγή 11 9 2" xfId="44783"/>
    <cellStyle name="Εισαγωγή 12" xfId="44784"/>
    <cellStyle name="Εισαγωγή 12 10" xfId="44785"/>
    <cellStyle name="Εισαγωγή 12 11" xfId="44786"/>
    <cellStyle name="Εισαγωγή 12 2" xfId="44787"/>
    <cellStyle name="Εισαγωγή 12 2 2" xfId="44788"/>
    <cellStyle name="Εισαγωγή 12 2 2 2" xfId="44789"/>
    <cellStyle name="Εισαγωγή 12 2 2 2 2" xfId="44790"/>
    <cellStyle name="Εισαγωγή 12 2 2 3" xfId="44791"/>
    <cellStyle name="Εισαγωγή 12 2 2 3 2" xfId="44792"/>
    <cellStyle name="Εισαγωγή 12 2 2 4" xfId="44793"/>
    <cellStyle name="Εισαγωγή 12 2 3" xfId="44794"/>
    <cellStyle name="Εισαγωγή 12 2 3 2" xfId="44795"/>
    <cellStyle name="Εισαγωγή 12 2 4" xfId="44796"/>
    <cellStyle name="Εισαγωγή 12 2 4 2" xfId="44797"/>
    <cellStyle name="Εισαγωγή 12 2 5" xfId="44798"/>
    <cellStyle name="Εισαγωγή 12 2 5 2" xfId="44799"/>
    <cellStyle name="Εισαγωγή 12 2 6" xfId="44800"/>
    <cellStyle name="Εισαγωγή 12 3" xfId="44801"/>
    <cellStyle name="Εισαγωγή 12 3 2" xfId="44802"/>
    <cellStyle name="Εισαγωγή 12 3 2 2" xfId="44803"/>
    <cellStyle name="Εισαγωγή 12 3 2 2 2" xfId="44804"/>
    <cellStyle name="Εισαγωγή 12 3 2 3" xfId="44805"/>
    <cellStyle name="Εισαγωγή 12 3 2 3 2" xfId="44806"/>
    <cellStyle name="Εισαγωγή 12 3 2 4" xfId="44807"/>
    <cellStyle name="Εισαγωγή 12 3 3" xfId="44808"/>
    <cellStyle name="Εισαγωγή 12 3 3 2" xfId="44809"/>
    <cellStyle name="Εισαγωγή 12 3 4" xfId="44810"/>
    <cellStyle name="Εισαγωγή 12 3 4 2" xfId="44811"/>
    <cellStyle name="Εισαγωγή 12 3 5" xfId="44812"/>
    <cellStyle name="Εισαγωγή 12 3 5 2" xfId="44813"/>
    <cellStyle name="Εισαγωγή 12 3 6" xfId="44814"/>
    <cellStyle name="Εισαγωγή 12 3 7" xfId="44815"/>
    <cellStyle name="Εισαγωγή 12 3 8" xfId="44816"/>
    <cellStyle name="Εισαγωγή 12 4" xfId="44817"/>
    <cellStyle name="Εισαγωγή 12 4 2" xfId="44818"/>
    <cellStyle name="Εισαγωγή 12 4 2 2" xfId="44819"/>
    <cellStyle name="Εισαγωγή 12 4 3" xfId="44820"/>
    <cellStyle name="Εισαγωγή 12 4 3 2" xfId="44821"/>
    <cellStyle name="Εισαγωγή 12 4 4" xfId="44822"/>
    <cellStyle name="Εισαγωγή 12 4 5" xfId="44823"/>
    <cellStyle name="Εισαγωγή 12 4 6" xfId="44824"/>
    <cellStyle name="Εισαγωγή 12 5" xfId="44825"/>
    <cellStyle name="Εισαγωγή 12 5 2" xfId="44826"/>
    <cellStyle name="Εισαγωγή 12 5 2 2" xfId="44827"/>
    <cellStyle name="Εισαγωγή 12 5 3" xfId="44828"/>
    <cellStyle name="Εισαγωγή 12 5 3 2" xfId="44829"/>
    <cellStyle name="Εισαγωγή 12 5 4" xfId="44830"/>
    <cellStyle name="Εισαγωγή 12 5 5" xfId="44831"/>
    <cellStyle name="Εισαγωγή 12 5 6" xfId="44832"/>
    <cellStyle name="Εισαγωγή 12 6" xfId="44833"/>
    <cellStyle name="Εισαγωγή 12 6 2" xfId="44834"/>
    <cellStyle name="Εισαγωγή 12 6 2 2" xfId="44835"/>
    <cellStyle name="Εισαγωγή 12 6 3" xfId="44836"/>
    <cellStyle name="Εισαγωγή 12 6 3 2" xfId="44837"/>
    <cellStyle name="Εισαγωγή 12 6 4" xfId="44838"/>
    <cellStyle name="Εισαγωγή 12 6 5" xfId="44839"/>
    <cellStyle name="Εισαγωγή 12 6 6" xfId="44840"/>
    <cellStyle name="Εισαγωγή 12 7" xfId="44841"/>
    <cellStyle name="Εισαγωγή 12 7 2" xfId="44842"/>
    <cellStyle name="Εισαγωγή 12 7 3" xfId="44843"/>
    <cellStyle name="Εισαγωγή 12 7 4" xfId="44844"/>
    <cellStyle name="Εισαγωγή 12 8" xfId="44845"/>
    <cellStyle name="Εισαγωγή 12 8 2" xfId="44846"/>
    <cellStyle name="Εισαγωγή 12 9" xfId="44847"/>
    <cellStyle name="Εισαγωγή 12 9 2" xfId="44848"/>
    <cellStyle name="Εισαγωγή 13" xfId="44849"/>
    <cellStyle name="Εισαγωγή 13 10" xfId="44850"/>
    <cellStyle name="Εισαγωγή 13 11" xfId="44851"/>
    <cellStyle name="Εισαγωγή 13 2" xfId="44852"/>
    <cellStyle name="Εισαγωγή 13 2 2" xfId="44853"/>
    <cellStyle name="Εισαγωγή 13 2 2 2" xfId="44854"/>
    <cellStyle name="Εισαγωγή 13 2 2 2 2" xfId="44855"/>
    <cellStyle name="Εισαγωγή 13 2 2 3" xfId="44856"/>
    <cellStyle name="Εισαγωγή 13 2 2 3 2" xfId="44857"/>
    <cellStyle name="Εισαγωγή 13 2 2 4" xfId="44858"/>
    <cellStyle name="Εισαγωγή 13 2 3" xfId="44859"/>
    <cellStyle name="Εισαγωγή 13 2 3 2" xfId="44860"/>
    <cellStyle name="Εισαγωγή 13 2 4" xfId="44861"/>
    <cellStyle name="Εισαγωγή 13 2 4 2" xfId="44862"/>
    <cellStyle name="Εισαγωγή 13 2 5" xfId="44863"/>
    <cellStyle name="Εισαγωγή 13 2 5 2" xfId="44864"/>
    <cellStyle name="Εισαγωγή 13 2 6" xfId="44865"/>
    <cellStyle name="Εισαγωγή 13 3" xfId="44866"/>
    <cellStyle name="Εισαγωγή 13 3 2" xfId="44867"/>
    <cellStyle name="Εισαγωγή 13 3 2 2" xfId="44868"/>
    <cellStyle name="Εισαγωγή 13 3 2 2 2" xfId="44869"/>
    <cellStyle name="Εισαγωγή 13 3 2 3" xfId="44870"/>
    <cellStyle name="Εισαγωγή 13 3 2 3 2" xfId="44871"/>
    <cellStyle name="Εισαγωγή 13 3 2 4" xfId="44872"/>
    <cellStyle name="Εισαγωγή 13 3 3" xfId="44873"/>
    <cellStyle name="Εισαγωγή 13 3 3 2" xfId="44874"/>
    <cellStyle name="Εισαγωγή 13 3 4" xfId="44875"/>
    <cellStyle name="Εισαγωγή 13 3 4 2" xfId="44876"/>
    <cellStyle name="Εισαγωγή 13 3 5" xfId="44877"/>
    <cellStyle name="Εισαγωγή 13 3 5 2" xfId="44878"/>
    <cellStyle name="Εισαγωγή 13 3 6" xfId="44879"/>
    <cellStyle name="Εισαγωγή 13 3 7" xfId="44880"/>
    <cellStyle name="Εισαγωγή 13 3 8" xfId="44881"/>
    <cellStyle name="Εισαγωγή 13 4" xfId="44882"/>
    <cellStyle name="Εισαγωγή 13 4 2" xfId="44883"/>
    <cellStyle name="Εισαγωγή 13 4 2 2" xfId="44884"/>
    <cellStyle name="Εισαγωγή 13 4 3" xfId="44885"/>
    <cellStyle name="Εισαγωγή 13 4 3 2" xfId="44886"/>
    <cellStyle name="Εισαγωγή 13 4 4" xfId="44887"/>
    <cellStyle name="Εισαγωγή 13 4 5" xfId="44888"/>
    <cellStyle name="Εισαγωγή 13 4 6" xfId="44889"/>
    <cellStyle name="Εισαγωγή 13 5" xfId="44890"/>
    <cellStyle name="Εισαγωγή 13 5 2" xfId="44891"/>
    <cellStyle name="Εισαγωγή 13 5 2 2" xfId="44892"/>
    <cellStyle name="Εισαγωγή 13 5 3" xfId="44893"/>
    <cellStyle name="Εισαγωγή 13 5 3 2" xfId="44894"/>
    <cellStyle name="Εισαγωγή 13 5 4" xfId="44895"/>
    <cellStyle name="Εισαγωγή 13 5 5" xfId="44896"/>
    <cellStyle name="Εισαγωγή 13 5 6" xfId="44897"/>
    <cellStyle name="Εισαγωγή 13 6" xfId="44898"/>
    <cellStyle name="Εισαγωγή 13 6 2" xfId="44899"/>
    <cellStyle name="Εισαγωγή 13 6 2 2" xfId="44900"/>
    <cellStyle name="Εισαγωγή 13 6 3" xfId="44901"/>
    <cellStyle name="Εισαγωγή 13 6 3 2" xfId="44902"/>
    <cellStyle name="Εισαγωγή 13 6 4" xfId="44903"/>
    <cellStyle name="Εισαγωγή 13 6 5" xfId="44904"/>
    <cellStyle name="Εισαγωγή 13 6 6" xfId="44905"/>
    <cellStyle name="Εισαγωγή 13 7" xfId="44906"/>
    <cellStyle name="Εισαγωγή 13 7 2" xfId="44907"/>
    <cellStyle name="Εισαγωγή 13 7 3" xfId="44908"/>
    <cellStyle name="Εισαγωγή 13 7 4" xfId="44909"/>
    <cellStyle name="Εισαγωγή 13 8" xfId="44910"/>
    <cellStyle name="Εισαγωγή 13 8 2" xfId="44911"/>
    <cellStyle name="Εισαγωγή 13 9" xfId="44912"/>
    <cellStyle name="Εισαγωγή 13 9 2" xfId="44913"/>
    <cellStyle name="Εισαγωγή 14" xfId="44914"/>
    <cellStyle name="Εισαγωγή 14 10" xfId="44915"/>
    <cellStyle name="Εισαγωγή 14 11" xfId="44916"/>
    <cellStyle name="Εισαγωγή 14 2" xfId="44917"/>
    <cellStyle name="Εισαγωγή 14 2 2" xfId="44918"/>
    <cellStyle name="Εισαγωγή 14 2 2 2" xfId="44919"/>
    <cellStyle name="Εισαγωγή 14 2 2 2 2" xfId="44920"/>
    <cellStyle name="Εισαγωγή 14 2 2 3" xfId="44921"/>
    <cellStyle name="Εισαγωγή 14 2 2 3 2" xfId="44922"/>
    <cellStyle name="Εισαγωγή 14 2 2 4" xfId="44923"/>
    <cellStyle name="Εισαγωγή 14 2 3" xfId="44924"/>
    <cellStyle name="Εισαγωγή 14 2 3 2" xfId="44925"/>
    <cellStyle name="Εισαγωγή 14 2 4" xfId="44926"/>
    <cellStyle name="Εισαγωγή 14 2 4 2" xfId="44927"/>
    <cellStyle name="Εισαγωγή 14 2 5" xfId="44928"/>
    <cellStyle name="Εισαγωγή 14 2 5 2" xfId="44929"/>
    <cellStyle name="Εισαγωγή 14 2 6" xfId="44930"/>
    <cellStyle name="Εισαγωγή 14 3" xfId="44931"/>
    <cellStyle name="Εισαγωγή 14 3 2" xfId="44932"/>
    <cellStyle name="Εισαγωγή 14 3 2 2" xfId="44933"/>
    <cellStyle name="Εισαγωγή 14 3 2 2 2" xfId="44934"/>
    <cellStyle name="Εισαγωγή 14 3 2 3" xfId="44935"/>
    <cellStyle name="Εισαγωγή 14 3 2 3 2" xfId="44936"/>
    <cellStyle name="Εισαγωγή 14 3 2 4" xfId="44937"/>
    <cellStyle name="Εισαγωγή 14 3 3" xfId="44938"/>
    <cellStyle name="Εισαγωγή 14 3 3 2" xfId="44939"/>
    <cellStyle name="Εισαγωγή 14 3 4" xfId="44940"/>
    <cellStyle name="Εισαγωγή 14 3 4 2" xfId="44941"/>
    <cellStyle name="Εισαγωγή 14 3 5" xfId="44942"/>
    <cellStyle name="Εισαγωγή 14 3 5 2" xfId="44943"/>
    <cellStyle name="Εισαγωγή 14 3 6" xfId="44944"/>
    <cellStyle name="Εισαγωγή 14 3 7" xfId="44945"/>
    <cellStyle name="Εισαγωγή 14 3 8" xfId="44946"/>
    <cellStyle name="Εισαγωγή 14 4" xfId="44947"/>
    <cellStyle name="Εισαγωγή 14 4 2" xfId="44948"/>
    <cellStyle name="Εισαγωγή 14 4 2 2" xfId="44949"/>
    <cellStyle name="Εισαγωγή 14 4 3" xfId="44950"/>
    <cellStyle name="Εισαγωγή 14 4 3 2" xfId="44951"/>
    <cellStyle name="Εισαγωγή 14 4 4" xfId="44952"/>
    <cellStyle name="Εισαγωγή 14 4 5" xfId="44953"/>
    <cellStyle name="Εισαγωγή 14 4 6" xfId="44954"/>
    <cellStyle name="Εισαγωγή 14 5" xfId="44955"/>
    <cellStyle name="Εισαγωγή 14 5 2" xfId="44956"/>
    <cellStyle name="Εισαγωγή 14 5 2 2" xfId="44957"/>
    <cellStyle name="Εισαγωγή 14 5 3" xfId="44958"/>
    <cellStyle name="Εισαγωγή 14 5 3 2" xfId="44959"/>
    <cellStyle name="Εισαγωγή 14 5 4" xfId="44960"/>
    <cellStyle name="Εισαγωγή 14 5 5" xfId="44961"/>
    <cellStyle name="Εισαγωγή 14 5 6" xfId="44962"/>
    <cellStyle name="Εισαγωγή 14 6" xfId="44963"/>
    <cellStyle name="Εισαγωγή 14 6 2" xfId="44964"/>
    <cellStyle name="Εισαγωγή 14 6 2 2" xfId="44965"/>
    <cellStyle name="Εισαγωγή 14 6 3" xfId="44966"/>
    <cellStyle name="Εισαγωγή 14 6 3 2" xfId="44967"/>
    <cellStyle name="Εισαγωγή 14 6 4" xfId="44968"/>
    <cellStyle name="Εισαγωγή 14 6 5" xfId="44969"/>
    <cellStyle name="Εισαγωγή 14 6 6" xfId="44970"/>
    <cellStyle name="Εισαγωγή 14 7" xfId="44971"/>
    <cellStyle name="Εισαγωγή 14 7 2" xfId="44972"/>
    <cellStyle name="Εισαγωγή 14 7 3" xfId="44973"/>
    <cellStyle name="Εισαγωγή 14 7 4" xfId="44974"/>
    <cellStyle name="Εισαγωγή 14 8" xfId="44975"/>
    <cellStyle name="Εισαγωγή 14 8 2" xfId="44976"/>
    <cellStyle name="Εισαγωγή 14 9" xfId="44977"/>
    <cellStyle name="Εισαγωγή 14 9 2" xfId="44978"/>
    <cellStyle name="Εισαγωγή 15" xfId="44979"/>
    <cellStyle name="Εισαγωγή 15 10" xfId="44980"/>
    <cellStyle name="Εισαγωγή 15 11" xfId="44981"/>
    <cellStyle name="Εισαγωγή 15 2" xfId="44982"/>
    <cellStyle name="Εισαγωγή 15 2 2" xfId="44983"/>
    <cellStyle name="Εισαγωγή 15 2 2 2" xfId="44984"/>
    <cellStyle name="Εισαγωγή 15 2 2 2 2" xfId="44985"/>
    <cellStyle name="Εισαγωγή 15 2 2 3" xfId="44986"/>
    <cellStyle name="Εισαγωγή 15 2 2 3 2" xfId="44987"/>
    <cellStyle name="Εισαγωγή 15 2 2 4" xfId="44988"/>
    <cellStyle name="Εισαγωγή 15 2 3" xfId="44989"/>
    <cellStyle name="Εισαγωγή 15 2 3 2" xfId="44990"/>
    <cellStyle name="Εισαγωγή 15 2 4" xfId="44991"/>
    <cellStyle name="Εισαγωγή 15 2 4 2" xfId="44992"/>
    <cellStyle name="Εισαγωγή 15 2 5" xfId="44993"/>
    <cellStyle name="Εισαγωγή 15 2 5 2" xfId="44994"/>
    <cellStyle name="Εισαγωγή 15 2 6" xfId="44995"/>
    <cellStyle name="Εισαγωγή 15 3" xfId="44996"/>
    <cellStyle name="Εισαγωγή 15 3 2" xfId="44997"/>
    <cellStyle name="Εισαγωγή 15 3 2 2" xfId="44998"/>
    <cellStyle name="Εισαγωγή 15 3 2 2 2" xfId="44999"/>
    <cellStyle name="Εισαγωγή 15 3 2 3" xfId="45000"/>
    <cellStyle name="Εισαγωγή 15 3 2 3 2" xfId="45001"/>
    <cellStyle name="Εισαγωγή 15 3 2 4" xfId="45002"/>
    <cellStyle name="Εισαγωγή 15 3 3" xfId="45003"/>
    <cellStyle name="Εισαγωγή 15 3 3 2" xfId="45004"/>
    <cellStyle name="Εισαγωγή 15 3 4" xfId="45005"/>
    <cellStyle name="Εισαγωγή 15 3 4 2" xfId="45006"/>
    <cellStyle name="Εισαγωγή 15 3 5" xfId="45007"/>
    <cellStyle name="Εισαγωγή 15 3 5 2" xfId="45008"/>
    <cellStyle name="Εισαγωγή 15 3 6" xfId="45009"/>
    <cellStyle name="Εισαγωγή 15 3 7" xfId="45010"/>
    <cellStyle name="Εισαγωγή 15 3 8" xfId="45011"/>
    <cellStyle name="Εισαγωγή 15 4" xfId="45012"/>
    <cellStyle name="Εισαγωγή 15 4 2" xfId="45013"/>
    <cellStyle name="Εισαγωγή 15 4 2 2" xfId="45014"/>
    <cellStyle name="Εισαγωγή 15 4 3" xfId="45015"/>
    <cellStyle name="Εισαγωγή 15 4 3 2" xfId="45016"/>
    <cellStyle name="Εισαγωγή 15 4 4" xfId="45017"/>
    <cellStyle name="Εισαγωγή 15 4 5" xfId="45018"/>
    <cellStyle name="Εισαγωγή 15 4 6" xfId="45019"/>
    <cellStyle name="Εισαγωγή 15 5" xfId="45020"/>
    <cellStyle name="Εισαγωγή 15 5 2" xfId="45021"/>
    <cellStyle name="Εισαγωγή 15 5 2 2" xfId="45022"/>
    <cellStyle name="Εισαγωγή 15 5 3" xfId="45023"/>
    <cellStyle name="Εισαγωγή 15 5 3 2" xfId="45024"/>
    <cellStyle name="Εισαγωγή 15 5 4" xfId="45025"/>
    <cellStyle name="Εισαγωγή 15 5 5" xfId="45026"/>
    <cellStyle name="Εισαγωγή 15 5 6" xfId="45027"/>
    <cellStyle name="Εισαγωγή 15 6" xfId="45028"/>
    <cellStyle name="Εισαγωγή 15 6 2" xfId="45029"/>
    <cellStyle name="Εισαγωγή 15 6 2 2" xfId="45030"/>
    <cellStyle name="Εισαγωγή 15 6 3" xfId="45031"/>
    <cellStyle name="Εισαγωγή 15 6 3 2" xfId="45032"/>
    <cellStyle name="Εισαγωγή 15 6 4" xfId="45033"/>
    <cellStyle name="Εισαγωγή 15 6 5" xfId="45034"/>
    <cellStyle name="Εισαγωγή 15 6 6" xfId="45035"/>
    <cellStyle name="Εισαγωγή 15 7" xfId="45036"/>
    <cellStyle name="Εισαγωγή 15 7 2" xfId="45037"/>
    <cellStyle name="Εισαγωγή 15 7 3" xfId="45038"/>
    <cellStyle name="Εισαγωγή 15 7 4" xfId="45039"/>
    <cellStyle name="Εισαγωγή 15 8" xfId="45040"/>
    <cellStyle name="Εισαγωγή 15 8 2" xfId="45041"/>
    <cellStyle name="Εισαγωγή 15 9" xfId="45042"/>
    <cellStyle name="Εισαγωγή 15 9 2" xfId="45043"/>
    <cellStyle name="Εισαγωγή 16" xfId="45044"/>
    <cellStyle name="Εισαγωγή 16 10" xfId="45045"/>
    <cellStyle name="Εισαγωγή 16 11" xfId="45046"/>
    <cellStyle name="Εισαγωγή 16 2" xfId="45047"/>
    <cellStyle name="Εισαγωγή 16 2 2" xfId="45048"/>
    <cellStyle name="Εισαγωγή 16 2 2 2" xfId="45049"/>
    <cellStyle name="Εισαγωγή 16 2 2 2 2" xfId="45050"/>
    <cellStyle name="Εισαγωγή 16 2 2 3" xfId="45051"/>
    <cellStyle name="Εισαγωγή 16 2 2 3 2" xfId="45052"/>
    <cellStyle name="Εισαγωγή 16 2 2 4" xfId="45053"/>
    <cellStyle name="Εισαγωγή 16 2 3" xfId="45054"/>
    <cellStyle name="Εισαγωγή 16 2 3 2" xfId="45055"/>
    <cellStyle name="Εισαγωγή 16 2 4" xfId="45056"/>
    <cellStyle name="Εισαγωγή 16 2 4 2" xfId="45057"/>
    <cellStyle name="Εισαγωγή 16 2 5" xfId="45058"/>
    <cellStyle name="Εισαγωγή 16 2 5 2" xfId="45059"/>
    <cellStyle name="Εισαγωγή 16 2 6" xfId="45060"/>
    <cellStyle name="Εισαγωγή 16 3" xfId="45061"/>
    <cellStyle name="Εισαγωγή 16 3 2" xfId="45062"/>
    <cellStyle name="Εισαγωγή 16 3 2 2" xfId="45063"/>
    <cellStyle name="Εισαγωγή 16 3 2 2 2" xfId="45064"/>
    <cellStyle name="Εισαγωγή 16 3 2 3" xfId="45065"/>
    <cellStyle name="Εισαγωγή 16 3 2 3 2" xfId="45066"/>
    <cellStyle name="Εισαγωγή 16 3 2 4" xfId="45067"/>
    <cellStyle name="Εισαγωγή 16 3 3" xfId="45068"/>
    <cellStyle name="Εισαγωγή 16 3 3 2" xfId="45069"/>
    <cellStyle name="Εισαγωγή 16 3 4" xfId="45070"/>
    <cellStyle name="Εισαγωγή 16 3 4 2" xfId="45071"/>
    <cellStyle name="Εισαγωγή 16 3 5" xfId="45072"/>
    <cellStyle name="Εισαγωγή 16 3 5 2" xfId="45073"/>
    <cellStyle name="Εισαγωγή 16 3 6" xfId="45074"/>
    <cellStyle name="Εισαγωγή 16 3 7" xfId="45075"/>
    <cellStyle name="Εισαγωγή 16 3 8" xfId="45076"/>
    <cellStyle name="Εισαγωγή 16 4" xfId="45077"/>
    <cellStyle name="Εισαγωγή 16 4 2" xfId="45078"/>
    <cellStyle name="Εισαγωγή 16 4 2 2" xfId="45079"/>
    <cellStyle name="Εισαγωγή 16 4 3" xfId="45080"/>
    <cellStyle name="Εισαγωγή 16 4 3 2" xfId="45081"/>
    <cellStyle name="Εισαγωγή 16 4 4" xfId="45082"/>
    <cellStyle name="Εισαγωγή 16 4 5" xfId="45083"/>
    <cellStyle name="Εισαγωγή 16 4 6" xfId="45084"/>
    <cellStyle name="Εισαγωγή 16 5" xfId="45085"/>
    <cellStyle name="Εισαγωγή 16 5 2" xfId="45086"/>
    <cellStyle name="Εισαγωγή 16 5 2 2" xfId="45087"/>
    <cellStyle name="Εισαγωγή 16 5 3" xfId="45088"/>
    <cellStyle name="Εισαγωγή 16 5 3 2" xfId="45089"/>
    <cellStyle name="Εισαγωγή 16 5 4" xfId="45090"/>
    <cellStyle name="Εισαγωγή 16 5 5" xfId="45091"/>
    <cellStyle name="Εισαγωγή 16 5 6" xfId="45092"/>
    <cellStyle name="Εισαγωγή 16 6" xfId="45093"/>
    <cellStyle name="Εισαγωγή 16 6 2" xfId="45094"/>
    <cellStyle name="Εισαγωγή 16 6 2 2" xfId="45095"/>
    <cellStyle name="Εισαγωγή 16 6 3" xfId="45096"/>
    <cellStyle name="Εισαγωγή 16 6 3 2" xfId="45097"/>
    <cellStyle name="Εισαγωγή 16 6 4" xfId="45098"/>
    <cellStyle name="Εισαγωγή 16 6 5" xfId="45099"/>
    <cellStyle name="Εισαγωγή 16 6 6" xfId="45100"/>
    <cellStyle name="Εισαγωγή 16 7" xfId="45101"/>
    <cellStyle name="Εισαγωγή 16 7 2" xfId="45102"/>
    <cellStyle name="Εισαγωγή 16 7 3" xfId="45103"/>
    <cellStyle name="Εισαγωγή 16 7 4" xfId="45104"/>
    <cellStyle name="Εισαγωγή 16 8" xfId="45105"/>
    <cellStyle name="Εισαγωγή 16 8 2" xfId="45106"/>
    <cellStyle name="Εισαγωγή 16 9" xfId="45107"/>
    <cellStyle name="Εισαγωγή 16 9 2" xfId="45108"/>
    <cellStyle name="Εισαγωγή 17" xfId="45109"/>
    <cellStyle name="Εισαγωγή 17 10" xfId="45110"/>
    <cellStyle name="Εισαγωγή 17 11" xfId="45111"/>
    <cellStyle name="Εισαγωγή 17 2" xfId="45112"/>
    <cellStyle name="Εισαγωγή 17 2 2" xfId="45113"/>
    <cellStyle name="Εισαγωγή 17 2 2 2" xfId="45114"/>
    <cellStyle name="Εισαγωγή 17 2 2 2 2" xfId="45115"/>
    <cellStyle name="Εισαγωγή 17 2 2 3" xfId="45116"/>
    <cellStyle name="Εισαγωγή 17 2 2 3 2" xfId="45117"/>
    <cellStyle name="Εισαγωγή 17 2 2 4" xfId="45118"/>
    <cellStyle name="Εισαγωγή 17 2 3" xfId="45119"/>
    <cellStyle name="Εισαγωγή 17 2 3 2" xfId="45120"/>
    <cellStyle name="Εισαγωγή 17 2 4" xfId="45121"/>
    <cellStyle name="Εισαγωγή 17 2 4 2" xfId="45122"/>
    <cellStyle name="Εισαγωγή 17 2 5" xfId="45123"/>
    <cellStyle name="Εισαγωγή 17 2 5 2" xfId="45124"/>
    <cellStyle name="Εισαγωγή 17 2 6" xfId="45125"/>
    <cellStyle name="Εισαγωγή 17 3" xfId="45126"/>
    <cellStyle name="Εισαγωγή 17 3 2" xfId="45127"/>
    <cellStyle name="Εισαγωγή 17 3 2 2" xfId="45128"/>
    <cellStyle name="Εισαγωγή 17 3 2 2 2" xfId="45129"/>
    <cellStyle name="Εισαγωγή 17 3 2 3" xfId="45130"/>
    <cellStyle name="Εισαγωγή 17 3 2 3 2" xfId="45131"/>
    <cellStyle name="Εισαγωγή 17 3 2 4" xfId="45132"/>
    <cellStyle name="Εισαγωγή 17 3 3" xfId="45133"/>
    <cellStyle name="Εισαγωγή 17 3 3 2" xfId="45134"/>
    <cellStyle name="Εισαγωγή 17 3 4" xfId="45135"/>
    <cellStyle name="Εισαγωγή 17 3 4 2" xfId="45136"/>
    <cellStyle name="Εισαγωγή 17 3 5" xfId="45137"/>
    <cellStyle name="Εισαγωγή 17 3 5 2" xfId="45138"/>
    <cellStyle name="Εισαγωγή 17 3 6" xfId="45139"/>
    <cellStyle name="Εισαγωγή 17 3 7" xfId="45140"/>
    <cellStyle name="Εισαγωγή 17 3 8" xfId="45141"/>
    <cellStyle name="Εισαγωγή 17 4" xfId="45142"/>
    <cellStyle name="Εισαγωγή 17 4 2" xfId="45143"/>
    <cellStyle name="Εισαγωγή 17 4 2 2" xfId="45144"/>
    <cellStyle name="Εισαγωγή 17 4 3" xfId="45145"/>
    <cellStyle name="Εισαγωγή 17 4 3 2" xfId="45146"/>
    <cellStyle name="Εισαγωγή 17 4 4" xfId="45147"/>
    <cellStyle name="Εισαγωγή 17 4 5" xfId="45148"/>
    <cellStyle name="Εισαγωγή 17 4 6" xfId="45149"/>
    <cellStyle name="Εισαγωγή 17 5" xfId="45150"/>
    <cellStyle name="Εισαγωγή 17 5 2" xfId="45151"/>
    <cellStyle name="Εισαγωγή 17 5 2 2" xfId="45152"/>
    <cellStyle name="Εισαγωγή 17 5 3" xfId="45153"/>
    <cellStyle name="Εισαγωγή 17 5 3 2" xfId="45154"/>
    <cellStyle name="Εισαγωγή 17 5 4" xfId="45155"/>
    <cellStyle name="Εισαγωγή 17 5 5" xfId="45156"/>
    <cellStyle name="Εισαγωγή 17 5 6" xfId="45157"/>
    <cellStyle name="Εισαγωγή 17 6" xfId="45158"/>
    <cellStyle name="Εισαγωγή 17 6 2" xfId="45159"/>
    <cellStyle name="Εισαγωγή 17 6 2 2" xfId="45160"/>
    <cellStyle name="Εισαγωγή 17 6 3" xfId="45161"/>
    <cellStyle name="Εισαγωγή 17 6 3 2" xfId="45162"/>
    <cellStyle name="Εισαγωγή 17 6 4" xfId="45163"/>
    <cellStyle name="Εισαγωγή 17 6 5" xfId="45164"/>
    <cellStyle name="Εισαγωγή 17 6 6" xfId="45165"/>
    <cellStyle name="Εισαγωγή 17 7" xfId="45166"/>
    <cellStyle name="Εισαγωγή 17 7 2" xfId="45167"/>
    <cellStyle name="Εισαγωγή 17 7 3" xfId="45168"/>
    <cellStyle name="Εισαγωγή 17 7 4" xfId="45169"/>
    <cellStyle name="Εισαγωγή 17 8" xfId="45170"/>
    <cellStyle name="Εισαγωγή 17 8 2" xfId="45171"/>
    <cellStyle name="Εισαγωγή 17 9" xfId="45172"/>
    <cellStyle name="Εισαγωγή 17 9 2" xfId="45173"/>
    <cellStyle name="Εισαγωγή 18" xfId="45174"/>
    <cellStyle name="Εισαγωγή 18 10" xfId="45175"/>
    <cellStyle name="Εισαγωγή 18 11" xfId="45176"/>
    <cellStyle name="Εισαγωγή 18 2" xfId="45177"/>
    <cellStyle name="Εισαγωγή 18 2 2" xfId="45178"/>
    <cellStyle name="Εισαγωγή 18 2 2 2" xfId="45179"/>
    <cellStyle name="Εισαγωγή 18 2 2 2 2" xfId="45180"/>
    <cellStyle name="Εισαγωγή 18 2 2 3" xfId="45181"/>
    <cellStyle name="Εισαγωγή 18 2 2 3 2" xfId="45182"/>
    <cellStyle name="Εισαγωγή 18 2 2 4" xfId="45183"/>
    <cellStyle name="Εισαγωγή 18 2 3" xfId="45184"/>
    <cellStyle name="Εισαγωγή 18 2 3 2" xfId="45185"/>
    <cellStyle name="Εισαγωγή 18 2 4" xfId="45186"/>
    <cellStyle name="Εισαγωγή 18 2 4 2" xfId="45187"/>
    <cellStyle name="Εισαγωγή 18 2 5" xfId="45188"/>
    <cellStyle name="Εισαγωγή 18 2 5 2" xfId="45189"/>
    <cellStyle name="Εισαγωγή 18 2 6" xfId="45190"/>
    <cellStyle name="Εισαγωγή 18 3" xfId="45191"/>
    <cellStyle name="Εισαγωγή 18 3 2" xfId="45192"/>
    <cellStyle name="Εισαγωγή 18 3 2 2" xfId="45193"/>
    <cellStyle name="Εισαγωγή 18 3 2 2 2" xfId="45194"/>
    <cellStyle name="Εισαγωγή 18 3 2 3" xfId="45195"/>
    <cellStyle name="Εισαγωγή 18 3 2 3 2" xfId="45196"/>
    <cellStyle name="Εισαγωγή 18 3 2 4" xfId="45197"/>
    <cellStyle name="Εισαγωγή 18 3 3" xfId="45198"/>
    <cellStyle name="Εισαγωγή 18 3 3 2" xfId="45199"/>
    <cellStyle name="Εισαγωγή 18 3 4" xfId="45200"/>
    <cellStyle name="Εισαγωγή 18 3 4 2" xfId="45201"/>
    <cellStyle name="Εισαγωγή 18 3 5" xfId="45202"/>
    <cellStyle name="Εισαγωγή 18 3 5 2" xfId="45203"/>
    <cellStyle name="Εισαγωγή 18 3 6" xfId="45204"/>
    <cellStyle name="Εισαγωγή 18 3 7" xfId="45205"/>
    <cellStyle name="Εισαγωγή 18 3 8" xfId="45206"/>
    <cellStyle name="Εισαγωγή 18 4" xfId="45207"/>
    <cellStyle name="Εισαγωγή 18 4 2" xfId="45208"/>
    <cellStyle name="Εισαγωγή 18 4 2 2" xfId="45209"/>
    <cellStyle name="Εισαγωγή 18 4 3" xfId="45210"/>
    <cellStyle name="Εισαγωγή 18 4 3 2" xfId="45211"/>
    <cellStyle name="Εισαγωγή 18 4 4" xfId="45212"/>
    <cellStyle name="Εισαγωγή 18 4 5" xfId="45213"/>
    <cellStyle name="Εισαγωγή 18 4 6" xfId="45214"/>
    <cellStyle name="Εισαγωγή 18 5" xfId="45215"/>
    <cellStyle name="Εισαγωγή 18 5 2" xfId="45216"/>
    <cellStyle name="Εισαγωγή 18 5 2 2" xfId="45217"/>
    <cellStyle name="Εισαγωγή 18 5 3" xfId="45218"/>
    <cellStyle name="Εισαγωγή 18 5 3 2" xfId="45219"/>
    <cellStyle name="Εισαγωγή 18 5 4" xfId="45220"/>
    <cellStyle name="Εισαγωγή 18 5 5" xfId="45221"/>
    <cellStyle name="Εισαγωγή 18 5 6" xfId="45222"/>
    <cellStyle name="Εισαγωγή 18 6" xfId="45223"/>
    <cellStyle name="Εισαγωγή 18 6 2" xfId="45224"/>
    <cellStyle name="Εισαγωγή 18 6 2 2" xfId="45225"/>
    <cellStyle name="Εισαγωγή 18 6 3" xfId="45226"/>
    <cellStyle name="Εισαγωγή 18 6 3 2" xfId="45227"/>
    <cellStyle name="Εισαγωγή 18 6 4" xfId="45228"/>
    <cellStyle name="Εισαγωγή 18 6 5" xfId="45229"/>
    <cellStyle name="Εισαγωγή 18 6 6" xfId="45230"/>
    <cellStyle name="Εισαγωγή 18 7" xfId="45231"/>
    <cellStyle name="Εισαγωγή 18 7 2" xfId="45232"/>
    <cellStyle name="Εισαγωγή 18 7 3" xfId="45233"/>
    <cellStyle name="Εισαγωγή 18 7 4" xfId="45234"/>
    <cellStyle name="Εισαγωγή 18 8" xfId="45235"/>
    <cellStyle name="Εισαγωγή 18 8 2" xfId="45236"/>
    <cellStyle name="Εισαγωγή 18 9" xfId="45237"/>
    <cellStyle name="Εισαγωγή 18 9 2" xfId="45238"/>
    <cellStyle name="Εισαγωγή 19" xfId="45239"/>
    <cellStyle name="Εισαγωγή 19 10" xfId="45240"/>
    <cellStyle name="Εισαγωγή 19 11" xfId="45241"/>
    <cellStyle name="Εισαγωγή 19 2" xfId="45242"/>
    <cellStyle name="Εισαγωγή 19 2 2" xfId="45243"/>
    <cellStyle name="Εισαγωγή 19 2 2 2" xfId="45244"/>
    <cellStyle name="Εισαγωγή 19 2 2 2 2" xfId="45245"/>
    <cellStyle name="Εισαγωγή 19 2 2 3" xfId="45246"/>
    <cellStyle name="Εισαγωγή 19 2 2 3 2" xfId="45247"/>
    <cellStyle name="Εισαγωγή 19 2 2 4" xfId="45248"/>
    <cellStyle name="Εισαγωγή 19 2 3" xfId="45249"/>
    <cellStyle name="Εισαγωγή 19 2 3 2" xfId="45250"/>
    <cellStyle name="Εισαγωγή 19 2 4" xfId="45251"/>
    <cellStyle name="Εισαγωγή 19 2 4 2" xfId="45252"/>
    <cellStyle name="Εισαγωγή 19 2 5" xfId="45253"/>
    <cellStyle name="Εισαγωγή 19 2 5 2" xfId="45254"/>
    <cellStyle name="Εισαγωγή 19 2 6" xfId="45255"/>
    <cellStyle name="Εισαγωγή 19 3" xfId="45256"/>
    <cellStyle name="Εισαγωγή 19 3 2" xfId="45257"/>
    <cellStyle name="Εισαγωγή 19 3 2 2" xfId="45258"/>
    <cellStyle name="Εισαγωγή 19 3 2 2 2" xfId="45259"/>
    <cellStyle name="Εισαγωγή 19 3 2 3" xfId="45260"/>
    <cellStyle name="Εισαγωγή 19 3 2 3 2" xfId="45261"/>
    <cellStyle name="Εισαγωγή 19 3 2 4" xfId="45262"/>
    <cellStyle name="Εισαγωγή 19 3 3" xfId="45263"/>
    <cellStyle name="Εισαγωγή 19 3 3 2" xfId="45264"/>
    <cellStyle name="Εισαγωγή 19 3 4" xfId="45265"/>
    <cellStyle name="Εισαγωγή 19 3 4 2" xfId="45266"/>
    <cellStyle name="Εισαγωγή 19 3 5" xfId="45267"/>
    <cellStyle name="Εισαγωγή 19 3 5 2" xfId="45268"/>
    <cellStyle name="Εισαγωγή 19 3 6" xfId="45269"/>
    <cellStyle name="Εισαγωγή 19 3 7" xfId="45270"/>
    <cellStyle name="Εισαγωγή 19 3 8" xfId="45271"/>
    <cellStyle name="Εισαγωγή 19 4" xfId="45272"/>
    <cellStyle name="Εισαγωγή 19 4 2" xfId="45273"/>
    <cellStyle name="Εισαγωγή 19 4 2 2" xfId="45274"/>
    <cellStyle name="Εισαγωγή 19 4 3" xfId="45275"/>
    <cellStyle name="Εισαγωγή 19 4 3 2" xfId="45276"/>
    <cellStyle name="Εισαγωγή 19 4 4" xfId="45277"/>
    <cellStyle name="Εισαγωγή 19 4 5" xfId="45278"/>
    <cellStyle name="Εισαγωγή 19 4 6" xfId="45279"/>
    <cellStyle name="Εισαγωγή 19 5" xfId="45280"/>
    <cellStyle name="Εισαγωγή 19 5 2" xfId="45281"/>
    <cellStyle name="Εισαγωγή 19 5 2 2" xfId="45282"/>
    <cellStyle name="Εισαγωγή 19 5 3" xfId="45283"/>
    <cellStyle name="Εισαγωγή 19 5 3 2" xfId="45284"/>
    <cellStyle name="Εισαγωγή 19 5 4" xfId="45285"/>
    <cellStyle name="Εισαγωγή 19 5 5" xfId="45286"/>
    <cellStyle name="Εισαγωγή 19 5 6" xfId="45287"/>
    <cellStyle name="Εισαγωγή 19 6" xfId="45288"/>
    <cellStyle name="Εισαγωγή 19 6 2" xfId="45289"/>
    <cellStyle name="Εισαγωγή 19 6 2 2" xfId="45290"/>
    <cellStyle name="Εισαγωγή 19 6 3" xfId="45291"/>
    <cellStyle name="Εισαγωγή 19 6 3 2" xfId="45292"/>
    <cellStyle name="Εισαγωγή 19 6 4" xfId="45293"/>
    <cellStyle name="Εισαγωγή 19 6 5" xfId="45294"/>
    <cellStyle name="Εισαγωγή 19 6 6" xfId="45295"/>
    <cellStyle name="Εισαγωγή 19 7" xfId="45296"/>
    <cellStyle name="Εισαγωγή 19 7 2" xfId="45297"/>
    <cellStyle name="Εισαγωγή 19 7 3" xfId="45298"/>
    <cellStyle name="Εισαγωγή 19 7 4" xfId="45299"/>
    <cellStyle name="Εισαγωγή 19 8" xfId="45300"/>
    <cellStyle name="Εισαγωγή 19 8 2" xfId="45301"/>
    <cellStyle name="Εισαγωγή 19 9" xfId="45302"/>
    <cellStyle name="Εισαγωγή 19 9 2" xfId="45303"/>
    <cellStyle name="Εισαγωγή 2" xfId="45304"/>
    <cellStyle name="Εισαγωγή 2 10" xfId="45305"/>
    <cellStyle name="Εισαγωγή 2 10 2" xfId="45306"/>
    <cellStyle name="Εισαγωγή 2 11" xfId="45307"/>
    <cellStyle name="Εισαγωγή 2 12" xfId="45308"/>
    <cellStyle name="Εισαγωγή 2 2" xfId="45309"/>
    <cellStyle name="Εισαγωγή 2 2 2" xfId="45310"/>
    <cellStyle name="Εισαγωγή 2 2 2 2" xfId="45311"/>
    <cellStyle name="Εισαγωγή 2 2 2 2 2" xfId="45312"/>
    <cellStyle name="Εισαγωγή 2 2 2 3" xfId="45313"/>
    <cellStyle name="Εισαγωγή 2 2 2 3 2" xfId="45314"/>
    <cellStyle name="Εισαγωγή 2 2 2 4" xfId="45315"/>
    <cellStyle name="Εισαγωγή 2 2 3" xfId="45316"/>
    <cellStyle name="Εισαγωγή 2 2 3 2" xfId="45317"/>
    <cellStyle name="Εισαγωγή 2 2 4" xfId="45318"/>
    <cellStyle name="Εισαγωγή 2 2 4 2" xfId="45319"/>
    <cellStyle name="Εισαγωγή 2 2 5" xfId="45320"/>
    <cellStyle name="Εισαγωγή 2 2 5 2" xfId="45321"/>
    <cellStyle name="Εισαγωγή 2 2 6" xfId="45322"/>
    <cellStyle name="Εισαγωγή 2 3" xfId="45323"/>
    <cellStyle name="Εισαγωγή 2 3 2" xfId="45324"/>
    <cellStyle name="Εισαγωγή 2 3 2 2" xfId="45325"/>
    <cellStyle name="Εισαγωγή 2 3 2 2 2" xfId="45326"/>
    <cellStyle name="Εισαγωγή 2 3 2 3" xfId="45327"/>
    <cellStyle name="Εισαγωγή 2 3 2 3 2" xfId="45328"/>
    <cellStyle name="Εισαγωγή 2 3 2 4" xfId="45329"/>
    <cellStyle name="Εισαγωγή 2 3 3" xfId="45330"/>
    <cellStyle name="Εισαγωγή 2 3 3 2" xfId="45331"/>
    <cellStyle name="Εισαγωγή 2 3 4" xfId="45332"/>
    <cellStyle name="Εισαγωγή 2 3 4 2" xfId="45333"/>
    <cellStyle name="Εισαγωγή 2 3 5" xfId="45334"/>
    <cellStyle name="Εισαγωγή 2 3 5 2" xfId="45335"/>
    <cellStyle name="Εισαγωγή 2 3 6" xfId="45336"/>
    <cellStyle name="Εισαγωγή 2 3 7" xfId="45337"/>
    <cellStyle name="Εισαγωγή 2 3 8" xfId="45338"/>
    <cellStyle name="Εισαγωγή 2 4" xfId="45339"/>
    <cellStyle name="Εισαγωγή 2 4 2" xfId="45340"/>
    <cellStyle name="Εισαγωγή 2 4 2 2" xfId="45341"/>
    <cellStyle name="Εισαγωγή 2 4 2 2 2" xfId="45342"/>
    <cellStyle name="Εισαγωγή 2 4 2 3" xfId="45343"/>
    <cellStyle name="Εισαγωγή 2 4 2 3 2" xfId="45344"/>
    <cellStyle name="Εισαγωγή 2 4 2 4" xfId="45345"/>
    <cellStyle name="Εισαγωγή 2 4 3" xfId="45346"/>
    <cellStyle name="Εισαγωγή 2 4 3 2" xfId="45347"/>
    <cellStyle name="Εισαγωγή 2 4 4" xfId="45348"/>
    <cellStyle name="Εισαγωγή 2 4 4 2" xfId="45349"/>
    <cellStyle name="Εισαγωγή 2 4 5" xfId="45350"/>
    <cellStyle name="Εισαγωγή 2 4 5 2" xfId="45351"/>
    <cellStyle name="Εισαγωγή 2 4 6" xfId="45352"/>
    <cellStyle name="Εισαγωγή 2 4 7" xfId="45353"/>
    <cellStyle name="Εισαγωγή 2 4 8" xfId="45354"/>
    <cellStyle name="Εισαγωγή 2 5" xfId="45355"/>
    <cellStyle name="Εισαγωγή 2 5 2" xfId="45356"/>
    <cellStyle name="Εισαγωγή 2 5 2 2" xfId="45357"/>
    <cellStyle name="Εισαγωγή 2 5 3" xfId="45358"/>
    <cellStyle name="Εισαγωγή 2 5 3 2" xfId="45359"/>
    <cellStyle name="Εισαγωγή 2 5 4" xfId="45360"/>
    <cellStyle name="Εισαγωγή 2 5 5" xfId="45361"/>
    <cellStyle name="Εισαγωγή 2 5 6" xfId="45362"/>
    <cellStyle name="Εισαγωγή 2 6" xfId="45363"/>
    <cellStyle name="Εισαγωγή 2 6 2" xfId="45364"/>
    <cellStyle name="Εισαγωγή 2 6 2 2" xfId="45365"/>
    <cellStyle name="Εισαγωγή 2 6 3" xfId="45366"/>
    <cellStyle name="Εισαγωγή 2 6 3 2" xfId="45367"/>
    <cellStyle name="Εισαγωγή 2 6 4" xfId="45368"/>
    <cellStyle name="Εισαγωγή 2 6 5" xfId="45369"/>
    <cellStyle name="Εισαγωγή 2 6 6" xfId="45370"/>
    <cellStyle name="Εισαγωγή 2 7" xfId="45371"/>
    <cellStyle name="Εισαγωγή 2 7 2" xfId="45372"/>
    <cellStyle name="Εισαγωγή 2 7 2 2" xfId="45373"/>
    <cellStyle name="Εισαγωγή 2 7 3" xfId="45374"/>
    <cellStyle name="Εισαγωγή 2 7 3 2" xfId="45375"/>
    <cellStyle name="Εισαγωγή 2 7 4" xfId="45376"/>
    <cellStyle name="Εισαγωγή 2 7 5" xfId="45377"/>
    <cellStyle name="Εισαγωγή 2 7 6" xfId="45378"/>
    <cellStyle name="Εισαγωγή 2 8" xfId="45379"/>
    <cellStyle name="Εισαγωγή 2 8 2" xfId="45380"/>
    <cellStyle name="Εισαγωγή 2 9" xfId="45381"/>
    <cellStyle name="Εισαγωγή 2 9 2" xfId="45382"/>
    <cellStyle name="Εισαγωγή 20" xfId="45383"/>
    <cellStyle name="Εισαγωγή 20 10" xfId="45384"/>
    <cellStyle name="Εισαγωγή 20 11" xfId="45385"/>
    <cellStyle name="Εισαγωγή 20 2" xfId="45386"/>
    <cellStyle name="Εισαγωγή 20 2 2" xfId="45387"/>
    <cellStyle name="Εισαγωγή 20 2 2 2" xfId="45388"/>
    <cellStyle name="Εισαγωγή 20 2 2 2 2" xfId="45389"/>
    <cellStyle name="Εισαγωγή 20 2 2 3" xfId="45390"/>
    <cellStyle name="Εισαγωγή 20 2 2 3 2" xfId="45391"/>
    <cellStyle name="Εισαγωγή 20 2 2 4" xfId="45392"/>
    <cellStyle name="Εισαγωγή 20 2 3" xfId="45393"/>
    <cellStyle name="Εισαγωγή 20 2 3 2" xfId="45394"/>
    <cellStyle name="Εισαγωγή 20 2 4" xfId="45395"/>
    <cellStyle name="Εισαγωγή 20 2 4 2" xfId="45396"/>
    <cellStyle name="Εισαγωγή 20 2 5" xfId="45397"/>
    <cellStyle name="Εισαγωγή 20 2 5 2" xfId="45398"/>
    <cellStyle name="Εισαγωγή 20 2 6" xfId="45399"/>
    <cellStyle name="Εισαγωγή 20 3" xfId="45400"/>
    <cellStyle name="Εισαγωγή 20 3 2" xfId="45401"/>
    <cellStyle name="Εισαγωγή 20 3 2 2" xfId="45402"/>
    <cellStyle name="Εισαγωγή 20 3 2 2 2" xfId="45403"/>
    <cellStyle name="Εισαγωγή 20 3 2 3" xfId="45404"/>
    <cellStyle name="Εισαγωγή 20 3 2 3 2" xfId="45405"/>
    <cellStyle name="Εισαγωγή 20 3 2 4" xfId="45406"/>
    <cellStyle name="Εισαγωγή 20 3 3" xfId="45407"/>
    <cellStyle name="Εισαγωγή 20 3 3 2" xfId="45408"/>
    <cellStyle name="Εισαγωγή 20 3 4" xfId="45409"/>
    <cellStyle name="Εισαγωγή 20 3 4 2" xfId="45410"/>
    <cellStyle name="Εισαγωγή 20 3 5" xfId="45411"/>
    <cellStyle name="Εισαγωγή 20 3 5 2" xfId="45412"/>
    <cellStyle name="Εισαγωγή 20 3 6" xfId="45413"/>
    <cellStyle name="Εισαγωγή 20 3 7" xfId="45414"/>
    <cellStyle name="Εισαγωγή 20 3 8" xfId="45415"/>
    <cellStyle name="Εισαγωγή 20 4" xfId="45416"/>
    <cellStyle name="Εισαγωγή 20 4 2" xfId="45417"/>
    <cellStyle name="Εισαγωγή 20 4 2 2" xfId="45418"/>
    <cellStyle name="Εισαγωγή 20 4 3" xfId="45419"/>
    <cellStyle name="Εισαγωγή 20 4 3 2" xfId="45420"/>
    <cellStyle name="Εισαγωγή 20 4 4" xfId="45421"/>
    <cellStyle name="Εισαγωγή 20 4 5" xfId="45422"/>
    <cellStyle name="Εισαγωγή 20 4 6" xfId="45423"/>
    <cellStyle name="Εισαγωγή 20 5" xfId="45424"/>
    <cellStyle name="Εισαγωγή 20 5 2" xfId="45425"/>
    <cellStyle name="Εισαγωγή 20 5 2 2" xfId="45426"/>
    <cellStyle name="Εισαγωγή 20 5 3" xfId="45427"/>
    <cellStyle name="Εισαγωγή 20 5 3 2" xfId="45428"/>
    <cellStyle name="Εισαγωγή 20 5 4" xfId="45429"/>
    <cellStyle name="Εισαγωγή 20 5 5" xfId="45430"/>
    <cellStyle name="Εισαγωγή 20 5 6" xfId="45431"/>
    <cellStyle name="Εισαγωγή 20 6" xfId="45432"/>
    <cellStyle name="Εισαγωγή 20 6 2" xfId="45433"/>
    <cellStyle name="Εισαγωγή 20 6 2 2" xfId="45434"/>
    <cellStyle name="Εισαγωγή 20 6 3" xfId="45435"/>
    <cellStyle name="Εισαγωγή 20 6 3 2" xfId="45436"/>
    <cellStyle name="Εισαγωγή 20 6 4" xfId="45437"/>
    <cellStyle name="Εισαγωγή 20 6 5" xfId="45438"/>
    <cellStyle name="Εισαγωγή 20 6 6" xfId="45439"/>
    <cellStyle name="Εισαγωγή 20 7" xfId="45440"/>
    <cellStyle name="Εισαγωγή 20 7 2" xfId="45441"/>
    <cellStyle name="Εισαγωγή 20 7 3" xfId="45442"/>
    <cellStyle name="Εισαγωγή 20 7 4" xfId="45443"/>
    <cellStyle name="Εισαγωγή 20 8" xfId="45444"/>
    <cellStyle name="Εισαγωγή 20 8 2" xfId="45445"/>
    <cellStyle name="Εισαγωγή 20 9" xfId="45446"/>
    <cellStyle name="Εισαγωγή 20 9 2" xfId="45447"/>
    <cellStyle name="Εισαγωγή 21" xfId="45448"/>
    <cellStyle name="Εισαγωγή 21 10" xfId="45449"/>
    <cellStyle name="Εισαγωγή 21 11" xfId="45450"/>
    <cellStyle name="Εισαγωγή 21 2" xfId="45451"/>
    <cellStyle name="Εισαγωγή 21 2 2" xfId="45452"/>
    <cellStyle name="Εισαγωγή 21 2 2 2" xfId="45453"/>
    <cellStyle name="Εισαγωγή 21 2 2 2 2" xfId="45454"/>
    <cellStyle name="Εισαγωγή 21 2 2 3" xfId="45455"/>
    <cellStyle name="Εισαγωγή 21 2 2 3 2" xfId="45456"/>
    <cellStyle name="Εισαγωγή 21 2 2 4" xfId="45457"/>
    <cellStyle name="Εισαγωγή 21 2 3" xfId="45458"/>
    <cellStyle name="Εισαγωγή 21 2 3 2" xfId="45459"/>
    <cellStyle name="Εισαγωγή 21 2 4" xfId="45460"/>
    <cellStyle name="Εισαγωγή 21 2 4 2" xfId="45461"/>
    <cellStyle name="Εισαγωγή 21 2 5" xfId="45462"/>
    <cellStyle name="Εισαγωγή 21 2 5 2" xfId="45463"/>
    <cellStyle name="Εισαγωγή 21 2 6" xfId="45464"/>
    <cellStyle name="Εισαγωγή 21 3" xfId="45465"/>
    <cellStyle name="Εισαγωγή 21 3 2" xfId="45466"/>
    <cellStyle name="Εισαγωγή 21 3 2 2" xfId="45467"/>
    <cellStyle name="Εισαγωγή 21 3 2 2 2" xfId="45468"/>
    <cellStyle name="Εισαγωγή 21 3 2 3" xfId="45469"/>
    <cellStyle name="Εισαγωγή 21 3 2 3 2" xfId="45470"/>
    <cellStyle name="Εισαγωγή 21 3 2 4" xfId="45471"/>
    <cellStyle name="Εισαγωγή 21 3 3" xfId="45472"/>
    <cellStyle name="Εισαγωγή 21 3 3 2" xfId="45473"/>
    <cellStyle name="Εισαγωγή 21 3 4" xfId="45474"/>
    <cellStyle name="Εισαγωγή 21 3 4 2" xfId="45475"/>
    <cellStyle name="Εισαγωγή 21 3 5" xfId="45476"/>
    <cellStyle name="Εισαγωγή 21 3 5 2" xfId="45477"/>
    <cellStyle name="Εισαγωγή 21 3 6" xfId="45478"/>
    <cellStyle name="Εισαγωγή 21 3 7" xfId="45479"/>
    <cellStyle name="Εισαγωγή 21 3 8" xfId="45480"/>
    <cellStyle name="Εισαγωγή 21 4" xfId="45481"/>
    <cellStyle name="Εισαγωγή 21 4 2" xfId="45482"/>
    <cellStyle name="Εισαγωγή 21 4 2 2" xfId="45483"/>
    <cellStyle name="Εισαγωγή 21 4 3" xfId="45484"/>
    <cellStyle name="Εισαγωγή 21 4 3 2" xfId="45485"/>
    <cellStyle name="Εισαγωγή 21 4 4" xfId="45486"/>
    <cellStyle name="Εισαγωγή 21 4 5" xfId="45487"/>
    <cellStyle name="Εισαγωγή 21 4 6" xfId="45488"/>
    <cellStyle name="Εισαγωγή 21 5" xfId="45489"/>
    <cellStyle name="Εισαγωγή 21 5 2" xfId="45490"/>
    <cellStyle name="Εισαγωγή 21 5 2 2" xfId="45491"/>
    <cellStyle name="Εισαγωγή 21 5 3" xfId="45492"/>
    <cellStyle name="Εισαγωγή 21 5 3 2" xfId="45493"/>
    <cellStyle name="Εισαγωγή 21 5 4" xfId="45494"/>
    <cellStyle name="Εισαγωγή 21 5 5" xfId="45495"/>
    <cellStyle name="Εισαγωγή 21 5 6" xfId="45496"/>
    <cellStyle name="Εισαγωγή 21 6" xfId="45497"/>
    <cellStyle name="Εισαγωγή 21 6 2" xfId="45498"/>
    <cellStyle name="Εισαγωγή 21 6 2 2" xfId="45499"/>
    <cellStyle name="Εισαγωγή 21 6 3" xfId="45500"/>
    <cellStyle name="Εισαγωγή 21 6 3 2" xfId="45501"/>
    <cellStyle name="Εισαγωγή 21 6 4" xfId="45502"/>
    <cellStyle name="Εισαγωγή 21 6 5" xfId="45503"/>
    <cellStyle name="Εισαγωγή 21 6 6" xfId="45504"/>
    <cellStyle name="Εισαγωγή 21 7" xfId="45505"/>
    <cellStyle name="Εισαγωγή 21 7 2" xfId="45506"/>
    <cellStyle name="Εισαγωγή 21 7 3" xfId="45507"/>
    <cellStyle name="Εισαγωγή 21 7 4" xfId="45508"/>
    <cellStyle name="Εισαγωγή 21 8" xfId="45509"/>
    <cellStyle name="Εισαγωγή 21 8 2" xfId="45510"/>
    <cellStyle name="Εισαγωγή 21 9" xfId="45511"/>
    <cellStyle name="Εισαγωγή 21 9 2" xfId="45512"/>
    <cellStyle name="Εισαγωγή 22" xfId="45513"/>
    <cellStyle name="Εισαγωγή 22 2" xfId="45514"/>
    <cellStyle name="Εισαγωγή 22 2 2" xfId="45515"/>
    <cellStyle name="Εισαγωγή 22 2 2 2" xfId="45516"/>
    <cellStyle name="Εισαγωγή 22 2 3" xfId="45517"/>
    <cellStyle name="Εισαγωγή 22 2 3 2" xfId="45518"/>
    <cellStyle name="Εισαγωγή 22 2 4" xfId="45519"/>
    <cellStyle name="Εισαγωγή 22 3" xfId="45520"/>
    <cellStyle name="Εισαγωγή 22 3 2" xfId="45521"/>
    <cellStyle name="Εισαγωγή 22 4" xfId="45522"/>
    <cellStyle name="Εισαγωγή 22 4 2" xfId="45523"/>
    <cellStyle name="Εισαγωγή 22 5" xfId="45524"/>
    <cellStyle name="Εισαγωγή 22 5 2" xfId="45525"/>
    <cellStyle name="Εισαγωγή 22 6" xfId="45526"/>
    <cellStyle name="Εισαγωγή 22 7" xfId="45527"/>
    <cellStyle name="Εισαγωγή 22 8" xfId="45528"/>
    <cellStyle name="Εισαγωγή 23" xfId="45529"/>
    <cellStyle name="Εισαγωγή 23 2" xfId="45530"/>
    <cellStyle name="Εισαγωγή 23 2 2" xfId="45531"/>
    <cellStyle name="Εισαγωγή 23 2 2 2" xfId="45532"/>
    <cellStyle name="Εισαγωγή 23 2 3" xfId="45533"/>
    <cellStyle name="Εισαγωγή 23 2 3 2" xfId="45534"/>
    <cellStyle name="Εισαγωγή 23 2 4" xfId="45535"/>
    <cellStyle name="Εισαγωγή 23 3" xfId="45536"/>
    <cellStyle name="Εισαγωγή 23 3 2" xfId="45537"/>
    <cellStyle name="Εισαγωγή 23 4" xfId="45538"/>
    <cellStyle name="Εισαγωγή 23 4 2" xfId="45539"/>
    <cellStyle name="Εισαγωγή 23 5" xfId="45540"/>
    <cellStyle name="Εισαγωγή 23 5 2" xfId="45541"/>
    <cellStyle name="Εισαγωγή 23 6" xfId="45542"/>
    <cellStyle name="Εισαγωγή 23 7" xfId="45543"/>
    <cellStyle name="Εισαγωγή 24" xfId="45544"/>
    <cellStyle name="Εισαγωγή 24 2" xfId="45545"/>
    <cellStyle name="Εισαγωγή 24 2 2" xfId="45546"/>
    <cellStyle name="Εισαγωγή 24 3" xfId="45547"/>
    <cellStyle name="Εισαγωγή 24 3 2" xfId="45548"/>
    <cellStyle name="Εισαγωγή 24 4" xfId="45549"/>
    <cellStyle name="Εισαγωγή 24 5" xfId="45550"/>
    <cellStyle name="Εισαγωγή 25" xfId="45551"/>
    <cellStyle name="Εισαγωγή 25 2" xfId="45552"/>
    <cellStyle name="Εισαγωγή 25 2 2" xfId="45553"/>
    <cellStyle name="Εισαγωγή 25 3" xfId="45554"/>
    <cellStyle name="Εισαγωγή 25 3 2" xfId="45555"/>
    <cellStyle name="Εισαγωγή 25 4" xfId="45556"/>
    <cellStyle name="Εισαγωγή 25 5" xfId="45557"/>
    <cellStyle name="Εισαγωγή 25 6" xfId="45558"/>
    <cellStyle name="Εισαγωγή 26" xfId="45559"/>
    <cellStyle name="Εισαγωγή 26 2" xfId="45560"/>
    <cellStyle name="Εισαγωγή 26 3" xfId="45561"/>
    <cellStyle name="Εισαγωγή 26 4" xfId="45562"/>
    <cellStyle name="Εισαγωγή 27" xfId="45563"/>
    <cellStyle name="Εισαγωγή 27 2" xfId="45564"/>
    <cellStyle name="Εισαγωγή 27 3" xfId="45565"/>
    <cellStyle name="Εισαγωγή 27 4" xfId="45566"/>
    <cellStyle name="Εισαγωγή 28" xfId="45567"/>
    <cellStyle name="Εισαγωγή 28 2" xfId="45568"/>
    <cellStyle name="Εισαγωγή 29" xfId="45569"/>
    <cellStyle name="Εισαγωγή 3" xfId="45570"/>
    <cellStyle name="Εισαγωγή 3 2" xfId="45571"/>
    <cellStyle name="Εισαγωγή 3 2 2" xfId="45572"/>
    <cellStyle name="Εισαγωγή 3 2 2 2" xfId="45573"/>
    <cellStyle name="Εισαγωγή 3 2 2 2 2" xfId="45574"/>
    <cellStyle name="Εισαγωγή 3 2 2 3" xfId="45575"/>
    <cellStyle name="Εισαγωγή 3 2 2 3 2" xfId="45576"/>
    <cellStyle name="Εισαγωγή 3 2 2 4" xfId="45577"/>
    <cellStyle name="Εισαγωγή 3 2 3" xfId="45578"/>
    <cellStyle name="Εισαγωγή 3 2 3 2" xfId="45579"/>
    <cellStyle name="Εισαγωγή 3 2 4" xfId="45580"/>
    <cellStyle name="Εισαγωγή 3 2 4 2" xfId="45581"/>
    <cellStyle name="Εισαγωγή 3 2 5" xfId="45582"/>
    <cellStyle name="Εισαγωγή 3 2 5 2" xfId="45583"/>
    <cellStyle name="Εισαγωγή 3 2 6" xfId="45584"/>
    <cellStyle name="Εισαγωγή 3 3" xfId="45585"/>
    <cellStyle name="Εισαγωγή 3 3 2" xfId="45586"/>
    <cellStyle name="Εισαγωγή 3 3 2 2" xfId="45587"/>
    <cellStyle name="Εισαγωγή 3 3 2 2 2" xfId="45588"/>
    <cellStyle name="Εισαγωγή 3 3 2 3" xfId="45589"/>
    <cellStyle name="Εισαγωγή 3 3 2 3 2" xfId="45590"/>
    <cellStyle name="Εισαγωγή 3 3 2 4" xfId="45591"/>
    <cellStyle name="Εισαγωγή 3 3 3" xfId="45592"/>
    <cellStyle name="Εισαγωγή 3 3 3 2" xfId="45593"/>
    <cellStyle name="Εισαγωγή 3 3 4" xfId="45594"/>
    <cellStyle name="Εισαγωγή 3 3 4 2" xfId="45595"/>
    <cellStyle name="Εισαγωγή 3 3 5" xfId="45596"/>
    <cellStyle name="Εισαγωγή 3 3 5 2" xfId="45597"/>
    <cellStyle name="Εισαγωγή 3 3 6" xfId="45598"/>
    <cellStyle name="Εισαγωγή 3 3 7" xfId="45599"/>
    <cellStyle name="Εισαγωγή 3 3 8" xfId="45600"/>
    <cellStyle name="Εισαγωγή 3 4" xfId="45601"/>
    <cellStyle name="Εισαγωγή 3 4 2" xfId="45602"/>
    <cellStyle name="Εισαγωγή 3 4 2 2" xfId="45603"/>
    <cellStyle name="Εισαγωγή 3 4 3" xfId="45604"/>
    <cellStyle name="Εισαγωγή 3 4 3 2" xfId="45605"/>
    <cellStyle name="Εισαγωγή 3 4 4" xfId="45606"/>
    <cellStyle name="Εισαγωγή 3 4 5" xfId="45607"/>
    <cellStyle name="Εισαγωγή 3 4 6" xfId="45608"/>
    <cellStyle name="Εισαγωγή 3 5" xfId="45609"/>
    <cellStyle name="Εισαγωγή 3 5 2" xfId="45610"/>
    <cellStyle name="Εισαγωγή 3 5 3" xfId="45611"/>
    <cellStyle name="Εισαγωγή 3 5 4" xfId="45612"/>
    <cellStyle name="Εισαγωγή 3 6" xfId="45613"/>
    <cellStyle name="Εισαγωγή 3 6 2" xfId="45614"/>
    <cellStyle name="Εισαγωγή 3 6 3" xfId="45615"/>
    <cellStyle name="Εισαγωγή 3 6 4" xfId="45616"/>
    <cellStyle name="Εισαγωγή 3 7" xfId="45617"/>
    <cellStyle name="Εισαγωγή 3 7 2" xfId="45618"/>
    <cellStyle name="Εισαγωγή 3 7 3" xfId="45619"/>
    <cellStyle name="Εισαγωγή 3 7 4" xfId="45620"/>
    <cellStyle name="Εισαγωγή 3 8" xfId="45621"/>
    <cellStyle name="Εισαγωγή 3 9" xfId="45622"/>
    <cellStyle name="Εισαγωγή 30" xfId="45623"/>
    <cellStyle name="Εισαγωγή 31" xfId="45624"/>
    <cellStyle name="Εισαγωγή 4" xfId="45625"/>
    <cellStyle name="Εισαγωγή 4 10" xfId="45626"/>
    <cellStyle name="Εισαγωγή 4 11" xfId="45627"/>
    <cellStyle name="Εισαγωγή 4 2" xfId="45628"/>
    <cellStyle name="Εισαγωγή 4 2 2" xfId="45629"/>
    <cellStyle name="Εισαγωγή 4 2 2 2" xfId="45630"/>
    <cellStyle name="Εισαγωγή 4 2 2 2 2" xfId="45631"/>
    <cellStyle name="Εισαγωγή 4 2 2 3" xfId="45632"/>
    <cellStyle name="Εισαγωγή 4 2 2 3 2" xfId="45633"/>
    <cellStyle name="Εισαγωγή 4 2 2 4" xfId="45634"/>
    <cellStyle name="Εισαγωγή 4 2 3" xfId="45635"/>
    <cellStyle name="Εισαγωγή 4 2 3 2" xfId="45636"/>
    <cellStyle name="Εισαγωγή 4 2 4" xfId="45637"/>
    <cellStyle name="Εισαγωγή 4 2 4 2" xfId="45638"/>
    <cellStyle name="Εισαγωγή 4 2 5" xfId="45639"/>
    <cellStyle name="Εισαγωγή 4 2 5 2" xfId="45640"/>
    <cellStyle name="Εισαγωγή 4 2 6" xfId="45641"/>
    <cellStyle name="Εισαγωγή 4 3" xfId="45642"/>
    <cellStyle name="Εισαγωγή 4 3 2" xfId="45643"/>
    <cellStyle name="Εισαγωγή 4 3 2 2" xfId="45644"/>
    <cellStyle name="Εισαγωγή 4 3 2 2 2" xfId="45645"/>
    <cellStyle name="Εισαγωγή 4 3 2 3" xfId="45646"/>
    <cellStyle name="Εισαγωγή 4 3 2 3 2" xfId="45647"/>
    <cellStyle name="Εισαγωγή 4 3 2 4" xfId="45648"/>
    <cellStyle name="Εισαγωγή 4 3 3" xfId="45649"/>
    <cellStyle name="Εισαγωγή 4 3 3 2" xfId="45650"/>
    <cellStyle name="Εισαγωγή 4 3 4" xfId="45651"/>
    <cellStyle name="Εισαγωγή 4 3 4 2" xfId="45652"/>
    <cellStyle name="Εισαγωγή 4 3 5" xfId="45653"/>
    <cellStyle name="Εισαγωγή 4 3 5 2" xfId="45654"/>
    <cellStyle name="Εισαγωγή 4 3 6" xfId="45655"/>
    <cellStyle name="Εισαγωγή 4 3 7" xfId="45656"/>
    <cellStyle name="Εισαγωγή 4 3 8" xfId="45657"/>
    <cellStyle name="Εισαγωγή 4 4" xfId="45658"/>
    <cellStyle name="Εισαγωγή 4 4 2" xfId="45659"/>
    <cellStyle name="Εισαγωγή 4 4 2 2" xfId="45660"/>
    <cellStyle name="Εισαγωγή 4 4 3" xfId="45661"/>
    <cellStyle name="Εισαγωγή 4 4 3 2" xfId="45662"/>
    <cellStyle name="Εισαγωγή 4 4 4" xfId="45663"/>
    <cellStyle name="Εισαγωγή 4 4 5" xfId="45664"/>
    <cellStyle name="Εισαγωγή 4 4 6" xfId="45665"/>
    <cellStyle name="Εισαγωγή 4 5" xfId="45666"/>
    <cellStyle name="Εισαγωγή 4 5 2" xfId="45667"/>
    <cellStyle name="Εισαγωγή 4 5 2 2" xfId="45668"/>
    <cellStyle name="Εισαγωγή 4 5 3" xfId="45669"/>
    <cellStyle name="Εισαγωγή 4 5 3 2" xfId="45670"/>
    <cellStyle name="Εισαγωγή 4 5 4" xfId="45671"/>
    <cellStyle name="Εισαγωγή 4 5 5" xfId="45672"/>
    <cellStyle name="Εισαγωγή 4 5 6" xfId="45673"/>
    <cellStyle name="Εισαγωγή 4 6" xfId="45674"/>
    <cellStyle name="Εισαγωγή 4 6 2" xfId="45675"/>
    <cellStyle name="Εισαγωγή 4 6 2 2" xfId="45676"/>
    <cellStyle name="Εισαγωγή 4 6 3" xfId="45677"/>
    <cellStyle name="Εισαγωγή 4 6 3 2" xfId="45678"/>
    <cellStyle name="Εισαγωγή 4 6 4" xfId="45679"/>
    <cellStyle name="Εισαγωγή 4 6 5" xfId="45680"/>
    <cellStyle name="Εισαγωγή 4 6 6" xfId="45681"/>
    <cellStyle name="Εισαγωγή 4 7" xfId="45682"/>
    <cellStyle name="Εισαγωγή 4 7 2" xfId="45683"/>
    <cellStyle name="Εισαγωγή 4 7 3" xfId="45684"/>
    <cellStyle name="Εισαγωγή 4 7 4" xfId="45685"/>
    <cellStyle name="Εισαγωγή 4 8" xfId="45686"/>
    <cellStyle name="Εισαγωγή 4 8 2" xfId="45687"/>
    <cellStyle name="Εισαγωγή 4 9" xfId="45688"/>
    <cellStyle name="Εισαγωγή 4 9 2" xfId="45689"/>
    <cellStyle name="Εισαγωγή 5" xfId="45690"/>
    <cellStyle name="Εισαγωγή 5 10" xfId="45691"/>
    <cellStyle name="Εισαγωγή 5 11" xfId="45692"/>
    <cellStyle name="Εισαγωγή 5 2" xfId="45693"/>
    <cellStyle name="Εισαγωγή 5 2 2" xfId="45694"/>
    <cellStyle name="Εισαγωγή 5 2 2 2" xfId="45695"/>
    <cellStyle name="Εισαγωγή 5 2 2 2 2" xfId="45696"/>
    <cellStyle name="Εισαγωγή 5 2 2 3" xfId="45697"/>
    <cellStyle name="Εισαγωγή 5 2 2 3 2" xfId="45698"/>
    <cellStyle name="Εισαγωγή 5 2 2 4" xfId="45699"/>
    <cellStyle name="Εισαγωγή 5 2 3" xfId="45700"/>
    <cellStyle name="Εισαγωγή 5 2 3 2" xfId="45701"/>
    <cellStyle name="Εισαγωγή 5 2 4" xfId="45702"/>
    <cellStyle name="Εισαγωγή 5 2 4 2" xfId="45703"/>
    <cellStyle name="Εισαγωγή 5 2 5" xfId="45704"/>
    <cellStyle name="Εισαγωγή 5 2 5 2" xfId="45705"/>
    <cellStyle name="Εισαγωγή 5 2 6" xfId="45706"/>
    <cellStyle name="Εισαγωγή 5 3" xfId="45707"/>
    <cellStyle name="Εισαγωγή 5 3 2" xfId="45708"/>
    <cellStyle name="Εισαγωγή 5 3 2 2" xfId="45709"/>
    <cellStyle name="Εισαγωγή 5 3 2 2 2" xfId="45710"/>
    <cellStyle name="Εισαγωγή 5 3 2 3" xfId="45711"/>
    <cellStyle name="Εισαγωγή 5 3 2 3 2" xfId="45712"/>
    <cellStyle name="Εισαγωγή 5 3 2 4" xfId="45713"/>
    <cellStyle name="Εισαγωγή 5 3 3" xfId="45714"/>
    <cellStyle name="Εισαγωγή 5 3 3 2" xfId="45715"/>
    <cellStyle name="Εισαγωγή 5 3 4" xfId="45716"/>
    <cellStyle name="Εισαγωγή 5 3 4 2" xfId="45717"/>
    <cellStyle name="Εισαγωγή 5 3 5" xfId="45718"/>
    <cellStyle name="Εισαγωγή 5 3 5 2" xfId="45719"/>
    <cellStyle name="Εισαγωγή 5 3 6" xfId="45720"/>
    <cellStyle name="Εισαγωγή 5 3 7" xfId="45721"/>
    <cellStyle name="Εισαγωγή 5 3 8" xfId="45722"/>
    <cellStyle name="Εισαγωγή 5 4" xfId="45723"/>
    <cellStyle name="Εισαγωγή 5 4 2" xfId="45724"/>
    <cellStyle name="Εισαγωγή 5 4 2 2" xfId="45725"/>
    <cellStyle name="Εισαγωγή 5 4 3" xfId="45726"/>
    <cellStyle name="Εισαγωγή 5 4 3 2" xfId="45727"/>
    <cellStyle name="Εισαγωγή 5 4 4" xfId="45728"/>
    <cellStyle name="Εισαγωγή 5 4 5" xfId="45729"/>
    <cellStyle name="Εισαγωγή 5 4 6" xfId="45730"/>
    <cellStyle name="Εισαγωγή 5 5" xfId="45731"/>
    <cellStyle name="Εισαγωγή 5 5 2" xfId="45732"/>
    <cellStyle name="Εισαγωγή 5 5 2 2" xfId="45733"/>
    <cellStyle name="Εισαγωγή 5 5 3" xfId="45734"/>
    <cellStyle name="Εισαγωγή 5 5 3 2" xfId="45735"/>
    <cellStyle name="Εισαγωγή 5 5 4" xfId="45736"/>
    <cellStyle name="Εισαγωγή 5 5 5" xfId="45737"/>
    <cellStyle name="Εισαγωγή 5 5 6" xfId="45738"/>
    <cellStyle name="Εισαγωγή 5 6" xfId="45739"/>
    <cellStyle name="Εισαγωγή 5 6 2" xfId="45740"/>
    <cellStyle name="Εισαγωγή 5 6 2 2" xfId="45741"/>
    <cellStyle name="Εισαγωγή 5 6 3" xfId="45742"/>
    <cellStyle name="Εισαγωγή 5 6 3 2" xfId="45743"/>
    <cellStyle name="Εισαγωγή 5 6 4" xfId="45744"/>
    <cellStyle name="Εισαγωγή 5 6 5" xfId="45745"/>
    <cellStyle name="Εισαγωγή 5 6 6" xfId="45746"/>
    <cellStyle name="Εισαγωγή 5 7" xfId="45747"/>
    <cellStyle name="Εισαγωγή 5 7 2" xfId="45748"/>
    <cellStyle name="Εισαγωγή 5 7 3" xfId="45749"/>
    <cellStyle name="Εισαγωγή 5 7 4" xfId="45750"/>
    <cellStyle name="Εισαγωγή 5 8" xfId="45751"/>
    <cellStyle name="Εισαγωγή 5 8 2" xfId="45752"/>
    <cellStyle name="Εισαγωγή 5 9" xfId="45753"/>
    <cellStyle name="Εισαγωγή 5 9 2" xfId="45754"/>
    <cellStyle name="Εισαγωγή 6" xfId="45755"/>
    <cellStyle name="Εισαγωγή 6 10" xfId="45756"/>
    <cellStyle name="Εισαγωγή 6 11" xfId="45757"/>
    <cellStyle name="Εισαγωγή 6 2" xfId="45758"/>
    <cellStyle name="Εισαγωγή 6 2 2" xfId="45759"/>
    <cellStyle name="Εισαγωγή 6 2 2 2" xfId="45760"/>
    <cellStyle name="Εισαγωγή 6 2 2 2 2" xfId="45761"/>
    <cellStyle name="Εισαγωγή 6 2 2 3" xfId="45762"/>
    <cellStyle name="Εισαγωγή 6 2 2 3 2" xfId="45763"/>
    <cellStyle name="Εισαγωγή 6 2 2 4" xfId="45764"/>
    <cellStyle name="Εισαγωγή 6 2 3" xfId="45765"/>
    <cellStyle name="Εισαγωγή 6 2 3 2" xfId="45766"/>
    <cellStyle name="Εισαγωγή 6 2 4" xfId="45767"/>
    <cellStyle name="Εισαγωγή 6 2 4 2" xfId="45768"/>
    <cellStyle name="Εισαγωγή 6 2 5" xfId="45769"/>
    <cellStyle name="Εισαγωγή 6 2 5 2" xfId="45770"/>
    <cellStyle name="Εισαγωγή 6 2 6" xfId="45771"/>
    <cellStyle name="Εισαγωγή 6 3" xfId="45772"/>
    <cellStyle name="Εισαγωγή 6 3 2" xfId="45773"/>
    <cellStyle name="Εισαγωγή 6 3 2 2" xfId="45774"/>
    <cellStyle name="Εισαγωγή 6 3 2 2 2" xfId="45775"/>
    <cellStyle name="Εισαγωγή 6 3 2 3" xfId="45776"/>
    <cellStyle name="Εισαγωγή 6 3 2 3 2" xfId="45777"/>
    <cellStyle name="Εισαγωγή 6 3 2 4" xfId="45778"/>
    <cellStyle name="Εισαγωγή 6 3 3" xfId="45779"/>
    <cellStyle name="Εισαγωγή 6 3 3 2" xfId="45780"/>
    <cellStyle name="Εισαγωγή 6 3 4" xfId="45781"/>
    <cellStyle name="Εισαγωγή 6 3 4 2" xfId="45782"/>
    <cellStyle name="Εισαγωγή 6 3 5" xfId="45783"/>
    <cellStyle name="Εισαγωγή 6 3 5 2" xfId="45784"/>
    <cellStyle name="Εισαγωγή 6 3 6" xfId="45785"/>
    <cellStyle name="Εισαγωγή 6 3 7" xfId="45786"/>
    <cellStyle name="Εισαγωγή 6 3 8" xfId="45787"/>
    <cellStyle name="Εισαγωγή 6 4" xfId="45788"/>
    <cellStyle name="Εισαγωγή 6 4 2" xfId="45789"/>
    <cellStyle name="Εισαγωγή 6 4 2 2" xfId="45790"/>
    <cellStyle name="Εισαγωγή 6 4 3" xfId="45791"/>
    <cellStyle name="Εισαγωγή 6 4 3 2" xfId="45792"/>
    <cellStyle name="Εισαγωγή 6 4 4" xfId="45793"/>
    <cellStyle name="Εισαγωγή 6 4 5" xfId="45794"/>
    <cellStyle name="Εισαγωγή 6 4 6" xfId="45795"/>
    <cellStyle name="Εισαγωγή 6 5" xfId="45796"/>
    <cellStyle name="Εισαγωγή 6 5 2" xfId="45797"/>
    <cellStyle name="Εισαγωγή 6 5 2 2" xfId="45798"/>
    <cellStyle name="Εισαγωγή 6 5 3" xfId="45799"/>
    <cellStyle name="Εισαγωγή 6 5 3 2" xfId="45800"/>
    <cellStyle name="Εισαγωγή 6 5 4" xfId="45801"/>
    <cellStyle name="Εισαγωγή 6 5 5" xfId="45802"/>
    <cellStyle name="Εισαγωγή 6 5 6" xfId="45803"/>
    <cellStyle name="Εισαγωγή 6 6" xfId="45804"/>
    <cellStyle name="Εισαγωγή 6 6 2" xfId="45805"/>
    <cellStyle name="Εισαγωγή 6 6 2 2" xfId="45806"/>
    <cellStyle name="Εισαγωγή 6 6 3" xfId="45807"/>
    <cellStyle name="Εισαγωγή 6 6 3 2" xfId="45808"/>
    <cellStyle name="Εισαγωγή 6 6 4" xfId="45809"/>
    <cellStyle name="Εισαγωγή 6 6 5" xfId="45810"/>
    <cellStyle name="Εισαγωγή 6 6 6" xfId="45811"/>
    <cellStyle name="Εισαγωγή 6 7" xfId="45812"/>
    <cellStyle name="Εισαγωγή 6 7 2" xfId="45813"/>
    <cellStyle name="Εισαγωγή 6 7 3" xfId="45814"/>
    <cellStyle name="Εισαγωγή 6 7 4" xfId="45815"/>
    <cellStyle name="Εισαγωγή 6 8" xfId="45816"/>
    <cellStyle name="Εισαγωγή 6 8 2" xfId="45817"/>
    <cellStyle name="Εισαγωγή 6 9" xfId="45818"/>
    <cellStyle name="Εισαγωγή 6 9 2" xfId="45819"/>
    <cellStyle name="Εισαγωγή 7" xfId="45820"/>
    <cellStyle name="Εισαγωγή 7 10" xfId="45821"/>
    <cellStyle name="Εισαγωγή 7 11" xfId="45822"/>
    <cellStyle name="Εισαγωγή 7 2" xfId="45823"/>
    <cellStyle name="Εισαγωγή 7 2 2" xfId="45824"/>
    <cellStyle name="Εισαγωγή 7 2 2 2" xfId="45825"/>
    <cellStyle name="Εισαγωγή 7 2 2 2 2" xfId="45826"/>
    <cellStyle name="Εισαγωγή 7 2 2 3" xfId="45827"/>
    <cellStyle name="Εισαγωγή 7 2 2 3 2" xfId="45828"/>
    <cellStyle name="Εισαγωγή 7 2 2 4" xfId="45829"/>
    <cellStyle name="Εισαγωγή 7 2 3" xfId="45830"/>
    <cellStyle name="Εισαγωγή 7 2 3 2" xfId="45831"/>
    <cellStyle name="Εισαγωγή 7 2 4" xfId="45832"/>
    <cellStyle name="Εισαγωγή 7 2 4 2" xfId="45833"/>
    <cellStyle name="Εισαγωγή 7 2 5" xfId="45834"/>
    <cellStyle name="Εισαγωγή 7 2 5 2" xfId="45835"/>
    <cellStyle name="Εισαγωγή 7 2 6" xfId="45836"/>
    <cellStyle name="Εισαγωγή 7 3" xfId="45837"/>
    <cellStyle name="Εισαγωγή 7 3 2" xfId="45838"/>
    <cellStyle name="Εισαγωγή 7 3 2 2" xfId="45839"/>
    <cellStyle name="Εισαγωγή 7 3 2 2 2" xfId="45840"/>
    <cellStyle name="Εισαγωγή 7 3 2 3" xfId="45841"/>
    <cellStyle name="Εισαγωγή 7 3 2 3 2" xfId="45842"/>
    <cellStyle name="Εισαγωγή 7 3 2 4" xfId="45843"/>
    <cellStyle name="Εισαγωγή 7 3 3" xfId="45844"/>
    <cellStyle name="Εισαγωγή 7 3 3 2" xfId="45845"/>
    <cellStyle name="Εισαγωγή 7 3 4" xfId="45846"/>
    <cellStyle name="Εισαγωγή 7 3 4 2" xfId="45847"/>
    <cellStyle name="Εισαγωγή 7 3 5" xfId="45848"/>
    <cellStyle name="Εισαγωγή 7 3 5 2" xfId="45849"/>
    <cellStyle name="Εισαγωγή 7 3 6" xfId="45850"/>
    <cellStyle name="Εισαγωγή 7 3 7" xfId="45851"/>
    <cellStyle name="Εισαγωγή 7 3 8" xfId="45852"/>
    <cellStyle name="Εισαγωγή 7 4" xfId="45853"/>
    <cellStyle name="Εισαγωγή 7 4 2" xfId="45854"/>
    <cellStyle name="Εισαγωγή 7 4 2 2" xfId="45855"/>
    <cellStyle name="Εισαγωγή 7 4 3" xfId="45856"/>
    <cellStyle name="Εισαγωγή 7 4 3 2" xfId="45857"/>
    <cellStyle name="Εισαγωγή 7 4 4" xfId="45858"/>
    <cellStyle name="Εισαγωγή 7 4 5" xfId="45859"/>
    <cellStyle name="Εισαγωγή 7 4 6" xfId="45860"/>
    <cellStyle name="Εισαγωγή 7 5" xfId="45861"/>
    <cellStyle name="Εισαγωγή 7 5 2" xfId="45862"/>
    <cellStyle name="Εισαγωγή 7 5 2 2" xfId="45863"/>
    <cellStyle name="Εισαγωγή 7 5 3" xfId="45864"/>
    <cellStyle name="Εισαγωγή 7 5 3 2" xfId="45865"/>
    <cellStyle name="Εισαγωγή 7 5 4" xfId="45866"/>
    <cellStyle name="Εισαγωγή 7 5 5" xfId="45867"/>
    <cellStyle name="Εισαγωγή 7 5 6" xfId="45868"/>
    <cellStyle name="Εισαγωγή 7 6" xfId="45869"/>
    <cellStyle name="Εισαγωγή 7 6 2" xfId="45870"/>
    <cellStyle name="Εισαγωγή 7 6 2 2" xfId="45871"/>
    <cellStyle name="Εισαγωγή 7 6 3" xfId="45872"/>
    <cellStyle name="Εισαγωγή 7 6 3 2" xfId="45873"/>
    <cellStyle name="Εισαγωγή 7 6 4" xfId="45874"/>
    <cellStyle name="Εισαγωγή 7 6 5" xfId="45875"/>
    <cellStyle name="Εισαγωγή 7 6 6" xfId="45876"/>
    <cellStyle name="Εισαγωγή 7 7" xfId="45877"/>
    <cellStyle name="Εισαγωγή 7 7 2" xfId="45878"/>
    <cellStyle name="Εισαγωγή 7 7 3" xfId="45879"/>
    <cellStyle name="Εισαγωγή 7 7 4" xfId="45880"/>
    <cellStyle name="Εισαγωγή 7 8" xfId="45881"/>
    <cellStyle name="Εισαγωγή 7 8 2" xfId="45882"/>
    <cellStyle name="Εισαγωγή 7 9" xfId="45883"/>
    <cellStyle name="Εισαγωγή 7 9 2" xfId="45884"/>
    <cellStyle name="Εισαγωγή 8" xfId="45885"/>
    <cellStyle name="Εισαγωγή 8 10" xfId="45886"/>
    <cellStyle name="Εισαγωγή 8 11" xfId="45887"/>
    <cellStyle name="Εισαγωγή 8 2" xfId="45888"/>
    <cellStyle name="Εισαγωγή 8 2 2" xfId="45889"/>
    <cellStyle name="Εισαγωγή 8 2 2 2" xfId="45890"/>
    <cellStyle name="Εισαγωγή 8 2 2 2 2" xfId="45891"/>
    <cellStyle name="Εισαγωγή 8 2 2 3" xfId="45892"/>
    <cellStyle name="Εισαγωγή 8 2 2 3 2" xfId="45893"/>
    <cellStyle name="Εισαγωγή 8 2 2 4" xfId="45894"/>
    <cellStyle name="Εισαγωγή 8 2 3" xfId="45895"/>
    <cellStyle name="Εισαγωγή 8 2 3 2" xfId="45896"/>
    <cellStyle name="Εισαγωγή 8 2 4" xfId="45897"/>
    <cellStyle name="Εισαγωγή 8 2 4 2" xfId="45898"/>
    <cellStyle name="Εισαγωγή 8 2 5" xfId="45899"/>
    <cellStyle name="Εισαγωγή 8 2 5 2" xfId="45900"/>
    <cellStyle name="Εισαγωγή 8 2 6" xfId="45901"/>
    <cellStyle name="Εισαγωγή 8 3" xfId="45902"/>
    <cellStyle name="Εισαγωγή 8 3 2" xfId="45903"/>
    <cellStyle name="Εισαγωγή 8 3 2 2" xfId="45904"/>
    <cellStyle name="Εισαγωγή 8 3 2 2 2" xfId="45905"/>
    <cellStyle name="Εισαγωγή 8 3 2 3" xfId="45906"/>
    <cellStyle name="Εισαγωγή 8 3 2 3 2" xfId="45907"/>
    <cellStyle name="Εισαγωγή 8 3 2 4" xfId="45908"/>
    <cellStyle name="Εισαγωγή 8 3 3" xfId="45909"/>
    <cellStyle name="Εισαγωγή 8 3 3 2" xfId="45910"/>
    <cellStyle name="Εισαγωγή 8 3 4" xfId="45911"/>
    <cellStyle name="Εισαγωγή 8 3 4 2" xfId="45912"/>
    <cellStyle name="Εισαγωγή 8 3 5" xfId="45913"/>
    <cellStyle name="Εισαγωγή 8 3 5 2" xfId="45914"/>
    <cellStyle name="Εισαγωγή 8 3 6" xfId="45915"/>
    <cellStyle name="Εισαγωγή 8 3 7" xfId="45916"/>
    <cellStyle name="Εισαγωγή 8 3 8" xfId="45917"/>
    <cellStyle name="Εισαγωγή 8 4" xfId="45918"/>
    <cellStyle name="Εισαγωγή 8 4 2" xfId="45919"/>
    <cellStyle name="Εισαγωγή 8 4 2 2" xfId="45920"/>
    <cellStyle name="Εισαγωγή 8 4 3" xfId="45921"/>
    <cellStyle name="Εισαγωγή 8 4 3 2" xfId="45922"/>
    <cellStyle name="Εισαγωγή 8 4 4" xfId="45923"/>
    <cellStyle name="Εισαγωγή 8 4 5" xfId="45924"/>
    <cellStyle name="Εισαγωγή 8 4 6" xfId="45925"/>
    <cellStyle name="Εισαγωγή 8 5" xfId="45926"/>
    <cellStyle name="Εισαγωγή 8 5 2" xfId="45927"/>
    <cellStyle name="Εισαγωγή 8 5 2 2" xfId="45928"/>
    <cellStyle name="Εισαγωγή 8 5 3" xfId="45929"/>
    <cellStyle name="Εισαγωγή 8 5 3 2" xfId="45930"/>
    <cellStyle name="Εισαγωγή 8 5 4" xfId="45931"/>
    <cellStyle name="Εισαγωγή 8 5 5" xfId="45932"/>
    <cellStyle name="Εισαγωγή 8 5 6" xfId="45933"/>
    <cellStyle name="Εισαγωγή 8 6" xfId="45934"/>
    <cellStyle name="Εισαγωγή 8 6 2" xfId="45935"/>
    <cellStyle name="Εισαγωγή 8 6 2 2" xfId="45936"/>
    <cellStyle name="Εισαγωγή 8 6 3" xfId="45937"/>
    <cellStyle name="Εισαγωγή 8 6 3 2" xfId="45938"/>
    <cellStyle name="Εισαγωγή 8 6 4" xfId="45939"/>
    <cellStyle name="Εισαγωγή 8 6 5" xfId="45940"/>
    <cellStyle name="Εισαγωγή 8 6 6" xfId="45941"/>
    <cellStyle name="Εισαγωγή 8 7" xfId="45942"/>
    <cellStyle name="Εισαγωγή 8 7 2" xfId="45943"/>
    <cellStyle name="Εισαγωγή 8 7 3" xfId="45944"/>
    <cellStyle name="Εισαγωγή 8 7 4" xfId="45945"/>
    <cellStyle name="Εισαγωγή 8 8" xfId="45946"/>
    <cellStyle name="Εισαγωγή 8 8 2" xfId="45947"/>
    <cellStyle name="Εισαγωγή 8 9" xfId="45948"/>
    <cellStyle name="Εισαγωγή 8 9 2" xfId="45949"/>
    <cellStyle name="Εισαγωγή 9" xfId="45950"/>
    <cellStyle name="Εισαγωγή 9 10" xfId="45951"/>
    <cellStyle name="Εισαγωγή 9 11" xfId="45952"/>
    <cellStyle name="Εισαγωγή 9 2" xfId="45953"/>
    <cellStyle name="Εισαγωγή 9 2 2" xfId="45954"/>
    <cellStyle name="Εισαγωγή 9 2 2 2" xfId="45955"/>
    <cellStyle name="Εισαγωγή 9 2 2 2 2" xfId="45956"/>
    <cellStyle name="Εισαγωγή 9 2 2 3" xfId="45957"/>
    <cellStyle name="Εισαγωγή 9 2 2 3 2" xfId="45958"/>
    <cellStyle name="Εισαγωγή 9 2 2 4" xfId="45959"/>
    <cellStyle name="Εισαγωγή 9 2 3" xfId="45960"/>
    <cellStyle name="Εισαγωγή 9 2 3 2" xfId="45961"/>
    <cellStyle name="Εισαγωγή 9 2 4" xfId="45962"/>
    <cellStyle name="Εισαγωγή 9 2 4 2" xfId="45963"/>
    <cellStyle name="Εισαγωγή 9 2 5" xfId="45964"/>
    <cellStyle name="Εισαγωγή 9 2 5 2" xfId="45965"/>
    <cellStyle name="Εισαγωγή 9 2 6" xfId="45966"/>
    <cellStyle name="Εισαγωγή 9 3" xfId="45967"/>
    <cellStyle name="Εισαγωγή 9 3 2" xfId="45968"/>
    <cellStyle name="Εισαγωγή 9 3 2 2" xfId="45969"/>
    <cellStyle name="Εισαγωγή 9 3 2 2 2" xfId="45970"/>
    <cellStyle name="Εισαγωγή 9 3 2 3" xfId="45971"/>
    <cellStyle name="Εισαγωγή 9 3 2 3 2" xfId="45972"/>
    <cellStyle name="Εισαγωγή 9 3 2 4" xfId="45973"/>
    <cellStyle name="Εισαγωγή 9 3 3" xfId="45974"/>
    <cellStyle name="Εισαγωγή 9 3 3 2" xfId="45975"/>
    <cellStyle name="Εισαγωγή 9 3 4" xfId="45976"/>
    <cellStyle name="Εισαγωγή 9 3 4 2" xfId="45977"/>
    <cellStyle name="Εισαγωγή 9 3 5" xfId="45978"/>
    <cellStyle name="Εισαγωγή 9 3 5 2" xfId="45979"/>
    <cellStyle name="Εισαγωγή 9 3 6" xfId="45980"/>
    <cellStyle name="Εισαγωγή 9 3 7" xfId="45981"/>
    <cellStyle name="Εισαγωγή 9 3 8" xfId="45982"/>
    <cellStyle name="Εισαγωγή 9 4" xfId="45983"/>
    <cellStyle name="Εισαγωγή 9 4 2" xfId="45984"/>
    <cellStyle name="Εισαγωγή 9 4 2 2" xfId="45985"/>
    <cellStyle name="Εισαγωγή 9 4 3" xfId="45986"/>
    <cellStyle name="Εισαγωγή 9 4 3 2" xfId="45987"/>
    <cellStyle name="Εισαγωγή 9 4 4" xfId="45988"/>
    <cellStyle name="Εισαγωγή 9 4 5" xfId="45989"/>
    <cellStyle name="Εισαγωγή 9 4 6" xfId="45990"/>
    <cellStyle name="Εισαγωγή 9 5" xfId="45991"/>
    <cellStyle name="Εισαγωγή 9 5 2" xfId="45992"/>
    <cellStyle name="Εισαγωγή 9 5 2 2" xfId="45993"/>
    <cellStyle name="Εισαγωγή 9 5 3" xfId="45994"/>
    <cellStyle name="Εισαγωγή 9 5 3 2" xfId="45995"/>
    <cellStyle name="Εισαγωγή 9 5 4" xfId="45996"/>
    <cellStyle name="Εισαγωγή 9 5 5" xfId="45997"/>
    <cellStyle name="Εισαγωγή 9 5 6" xfId="45998"/>
    <cellStyle name="Εισαγωγή 9 6" xfId="45999"/>
    <cellStyle name="Εισαγωγή 9 6 2" xfId="46000"/>
    <cellStyle name="Εισαγωγή 9 6 2 2" xfId="46001"/>
    <cellStyle name="Εισαγωγή 9 6 3" xfId="46002"/>
    <cellStyle name="Εισαγωγή 9 6 3 2" xfId="46003"/>
    <cellStyle name="Εισαγωγή 9 6 4" xfId="46004"/>
    <cellStyle name="Εισαγωγή 9 6 5" xfId="46005"/>
    <cellStyle name="Εισαγωγή 9 6 6" xfId="46006"/>
    <cellStyle name="Εισαγωγή 9 7" xfId="46007"/>
    <cellStyle name="Εισαγωγή 9 7 2" xfId="46008"/>
    <cellStyle name="Εισαγωγή 9 7 3" xfId="46009"/>
    <cellStyle name="Εισαγωγή 9 7 4" xfId="46010"/>
    <cellStyle name="Εισαγωγή 9 8" xfId="46011"/>
    <cellStyle name="Εισαγωγή 9 8 2" xfId="46012"/>
    <cellStyle name="Εισαγωγή 9 9" xfId="46013"/>
    <cellStyle name="Εισαγωγή 9 9 2" xfId="46014"/>
    <cellStyle name="Έλεγχος κελιού 2" xfId="46015"/>
    <cellStyle name="Έλεγχος κελιού 2 2" xfId="46016"/>
    <cellStyle name="Έλεγχος κελιού 2 3" xfId="46017"/>
    <cellStyle name="Έλεγχος κελιού 2 4" xfId="46018"/>
    <cellStyle name="Έλεγχος κελιού 2 5" xfId="46019"/>
    <cellStyle name="Έλεγχος κελιού 3" xfId="46020"/>
    <cellStyle name="Έλεγχος κελιού 4" xfId="46021"/>
    <cellStyle name="Έλεγχος κελιού 5" xfId="46022"/>
    <cellStyle name="Έλεγχος κελιού 6" xfId="46023"/>
    <cellStyle name="Έμφαση1 2" xfId="46024"/>
    <cellStyle name="Έμφαση1 2 2" xfId="46025"/>
    <cellStyle name="Έμφαση1 2 3" xfId="46026"/>
    <cellStyle name="Έμφαση1 2 4" xfId="46027"/>
    <cellStyle name="Έμφαση1 2 5" xfId="46028"/>
    <cellStyle name="Έμφαση1 3" xfId="46029"/>
    <cellStyle name="Έμφαση1 4" xfId="46030"/>
    <cellStyle name="Έμφαση1 5" xfId="46031"/>
    <cellStyle name="Έμφαση1 6" xfId="46032"/>
    <cellStyle name="Έμφαση1 7" xfId="46033"/>
    <cellStyle name="Έμφαση2 2" xfId="46034"/>
    <cellStyle name="Έμφαση2 2 2" xfId="46035"/>
    <cellStyle name="Έμφαση2 2 3" xfId="46036"/>
    <cellStyle name="Έμφαση2 2 4" xfId="46037"/>
    <cellStyle name="Έμφαση2 2 5" xfId="46038"/>
    <cellStyle name="Έμφαση2 3" xfId="46039"/>
    <cellStyle name="Έμφαση2 4" xfId="46040"/>
    <cellStyle name="Έμφαση2 5" xfId="46041"/>
    <cellStyle name="Έμφαση2 6" xfId="46042"/>
    <cellStyle name="Έμφαση2 7" xfId="46043"/>
    <cellStyle name="Έμφαση3 2" xfId="46044"/>
    <cellStyle name="Έμφαση3 2 2" xfId="46045"/>
    <cellStyle name="Έμφαση3 2 3" xfId="46046"/>
    <cellStyle name="Έμφαση3 2 4" xfId="46047"/>
    <cellStyle name="Έμφαση3 2 5" xfId="46048"/>
    <cellStyle name="Έμφαση3 3" xfId="46049"/>
    <cellStyle name="Έμφαση3 4" xfId="46050"/>
    <cellStyle name="Έμφαση3 5" xfId="46051"/>
    <cellStyle name="Έμφαση3 6" xfId="46052"/>
    <cellStyle name="Έμφαση3 7" xfId="46053"/>
    <cellStyle name="Έμφαση4 2" xfId="46054"/>
    <cellStyle name="Έμφαση4 2 2" xfId="46055"/>
    <cellStyle name="Έμφαση4 2 3" xfId="46056"/>
    <cellStyle name="Έμφαση4 2 4" xfId="46057"/>
    <cellStyle name="Έμφαση4 2 5" xfId="46058"/>
    <cellStyle name="Έμφαση4 3" xfId="46059"/>
    <cellStyle name="Έμφαση4 4" xfId="46060"/>
    <cellStyle name="Έμφαση4 5" xfId="46061"/>
    <cellStyle name="Έμφαση4 6" xfId="46062"/>
    <cellStyle name="Έμφαση4 7" xfId="46063"/>
    <cellStyle name="Έμφαση5 2" xfId="46064"/>
    <cellStyle name="Έμφαση5 2 2" xfId="46065"/>
    <cellStyle name="Έμφαση5 2 3" xfId="46066"/>
    <cellStyle name="Έμφαση5 2 4" xfId="46067"/>
    <cellStyle name="Έμφαση5 2 5" xfId="46068"/>
    <cellStyle name="Έμφαση5 3" xfId="46069"/>
    <cellStyle name="Έμφαση5 4" xfId="46070"/>
    <cellStyle name="Έμφαση5 5" xfId="46071"/>
    <cellStyle name="Έμφαση5 6" xfId="46072"/>
    <cellStyle name="Έμφαση6 2" xfId="46073"/>
    <cellStyle name="Έμφαση6 2 2" xfId="46074"/>
    <cellStyle name="Έμφαση6 2 3" xfId="46075"/>
    <cellStyle name="Έμφαση6 2 4" xfId="46076"/>
    <cellStyle name="Έμφαση6 2 5" xfId="46077"/>
    <cellStyle name="Έμφαση6 3" xfId="46078"/>
    <cellStyle name="Έμφαση6 4" xfId="46079"/>
    <cellStyle name="Έμφαση6 5" xfId="46080"/>
    <cellStyle name="Έμφαση6 6" xfId="46081"/>
    <cellStyle name="Έμφαση6 7" xfId="46082"/>
    <cellStyle name="Έξοδος 10" xfId="46083"/>
    <cellStyle name="Έξοδος 10 2" xfId="46084"/>
    <cellStyle name="Έξοδος 10 2 2" xfId="46085"/>
    <cellStyle name="Έξοδος 10 2 2 2" xfId="46086"/>
    <cellStyle name="Έξοδος 10 2 3" xfId="46087"/>
    <cellStyle name="Έξοδος 10 2 3 2" xfId="46088"/>
    <cellStyle name="Έξοδος 10 2 4" xfId="46089"/>
    <cellStyle name="Έξοδος 10 3" xfId="46090"/>
    <cellStyle name="Έξοδος 10 3 2" xfId="46091"/>
    <cellStyle name="Έξοδος 10 4" xfId="46092"/>
    <cellStyle name="Έξοδος 10 4 2" xfId="46093"/>
    <cellStyle name="Έξοδος 10 5" xfId="46094"/>
    <cellStyle name="Έξοδος 10 5 2" xfId="46095"/>
    <cellStyle name="Έξοδος 10 6" xfId="46096"/>
    <cellStyle name="Έξοδος 10 7" xfId="46097"/>
    <cellStyle name="Έξοδος 11" xfId="46098"/>
    <cellStyle name="Έξοδος 11 2" xfId="46099"/>
    <cellStyle name="Έξοδος 11 2 2" xfId="46100"/>
    <cellStyle name="Έξοδος 11 3" xfId="46101"/>
    <cellStyle name="Έξοδος 11 3 2" xfId="46102"/>
    <cellStyle name="Έξοδος 11 4" xfId="46103"/>
    <cellStyle name="Έξοδος 11 5" xfId="46104"/>
    <cellStyle name="Έξοδος 12" xfId="46105"/>
    <cellStyle name="Έξοδος 12 2" xfId="46106"/>
    <cellStyle name="Έξοδος 12 2 2" xfId="46107"/>
    <cellStyle name="Έξοδος 12 3" xfId="46108"/>
    <cellStyle name="Έξοδος 12 3 2" xfId="46109"/>
    <cellStyle name="Έξοδος 12 4" xfId="46110"/>
    <cellStyle name="Έξοδος 12 5" xfId="46111"/>
    <cellStyle name="Έξοδος 12 6" xfId="46112"/>
    <cellStyle name="Έξοδος 13" xfId="46113"/>
    <cellStyle name="Έξοδος 13 2" xfId="46114"/>
    <cellStyle name="Έξοδος 13 2 2" xfId="46115"/>
    <cellStyle name="Έξοδος 13 3" xfId="46116"/>
    <cellStyle name="Έξοδος 13 3 2" xfId="46117"/>
    <cellStyle name="Έξοδος 13 4" xfId="46118"/>
    <cellStyle name="Έξοδος 13 5" xfId="46119"/>
    <cellStyle name="Έξοδος 13 6" xfId="46120"/>
    <cellStyle name="Έξοδος 14" xfId="46121"/>
    <cellStyle name="Έξοδος 14 2" xfId="46122"/>
    <cellStyle name="Έξοδος 14 2 2" xfId="46123"/>
    <cellStyle name="Έξοδος 14 3" xfId="46124"/>
    <cellStyle name="Έξοδος 14 3 2" xfId="46125"/>
    <cellStyle name="Έξοδος 14 4" xfId="46126"/>
    <cellStyle name="Έξοδος 15" xfId="46127"/>
    <cellStyle name="Έξοδος 15 2" xfId="46128"/>
    <cellStyle name="Έξοδος 16" xfId="46129"/>
    <cellStyle name="Έξοδος 16 2" xfId="46130"/>
    <cellStyle name="Έξοδος 17" xfId="46131"/>
    <cellStyle name="Έξοδος 17 2" xfId="46132"/>
    <cellStyle name="Έξοδος 18" xfId="46133"/>
    <cellStyle name="Έξοδος 19" xfId="46134"/>
    <cellStyle name="Έξοδος 2" xfId="46135"/>
    <cellStyle name="Έξοδος 2 10" xfId="46136"/>
    <cellStyle name="Έξοδος 2 10 10" xfId="46137"/>
    <cellStyle name="Έξοδος 2 10 11" xfId="46138"/>
    <cellStyle name="Έξοδος 2 10 2" xfId="46139"/>
    <cellStyle name="Έξοδος 2 10 2 2" xfId="46140"/>
    <cellStyle name="Έξοδος 2 10 2 2 2" xfId="46141"/>
    <cellStyle name="Έξοδος 2 10 2 2 2 2" xfId="46142"/>
    <cellStyle name="Έξοδος 2 10 2 2 3" xfId="46143"/>
    <cellStyle name="Έξοδος 2 10 2 2 3 2" xfId="46144"/>
    <cellStyle name="Έξοδος 2 10 2 2 4" xfId="46145"/>
    <cellStyle name="Έξοδος 2 10 2 3" xfId="46146"/>
    <cellStyle name="Έξοδος 2 10 2 3 2" xfId="46147"/>
    <cellStyle name="Έξοδος 2 10 2 4" xfId="46148"/>
    <cellStyle name="Έξοδος 2 10 2 4 2" xfId="46149"/>
    <cellStyle name="Έξοδος 2 10 2 5" xfId="46150"/>
    <cellStyle name="Έξοδος 2 10 2 5 2" xfId="46151"/>
    <cellStyle name="Έξοδος 2 10 2 6" xfId="46152"/>
    <cellStyle name="Έξοδος 2 10 3" xfId="46153"/>
    <cellStyle name="Έξοδος 2 10 3 2" xfId="46154"/>
    <cellStyle name="Έξοδος 2 10 3 2 2" xfId="46155"/>
    <cellStyle name="Έξοδος 2 10 3 2 2 2" xfId="46156"/>
    <cellStyle name="Έξοδος 2 10 3 2 3" xfId="46157"/>
    <cellStyle name="Έξοδος 2 10 3 2 3 2" xfId="46158"/>
    <cellStyle name="Έξοδος 2 10 3 2 4" xfId="46159"/>
    <cellStyle name="Έξοδος 2 10 3 3" xfId="46160"/>
    <cellStyle name="Έξοδος 2 10 3 3 2" xfId="46161"/>
    <cellStyle name="Έξοδος 2 10 3 4" xfId="46162"/>
    <cellStyle name="Έξοδος 2 10 3 4 2" xfId="46163"/>
    <cellStyle name="Έξοδος 2 10 3 5" xfId="46164"/>
    <cellStyle name="Έξοδος 2 10 3 5 2" xfId="46165"/>
    <cellStyle name="Έξοδος 2 10 3 6" xfId="46166"/>
    <cellStyle name="Έξοδος 2 10 3 7" xfId="46167"/>
    <cellStyle name="Έξοδος 2 10 3 8" xfId="46168"/>
    <cellStyle name="Έξοδος 2 10 4" xfId="46169"/>
    <cellStyle name="Έξοδος 2 10 4 2" xfId="46170"/>
    <cellStyle name="Έξοδος 2 10 4 2 2" xfId="46171"/>
    <cellStyle name="Έξοδος 2 10 4 3" xfId="46172"/>
    <cellStyle name="Έξοδος 2 10 4 3 2" xfId="46173"/>
    <cellStyle name="Έξοδος 2 10 4 4" xfId="46174"/>
    <cellStyle name="Έξοδος 2 10 4 5" xfId="46175"/>
    <cellStyle name="Έξοδος 2 10 4 6" xfId="46176"/>
    <cellStyle name="Έξοδος 2 10 5" xfId="46177"/>
    <cellStyle name="Έξοδος 2 10 5 2" xfId="46178"/>
    <cellStyle name="Έξοδος 2 10 5 2 2" xfId="46179"/>
    <cellStyle name="Έξοδος 2 10 5 3" xfId="46180"/>
    <cellStyle name="Έξοδος 2 10 5 3 2" xfId="46181"/>
    <cellStyle name="Έξοδος 2 10 5 4" xfId="46182"/>
    <cellStyle name="Έξοδος 2 10 5 5" xfId="46183"/>
    <cellStyle name="Έξοδος 2 10 5 6" xfId="46184"/>
    <cellStyle name="Έξοδος 2 10 6" xfId="46185"/>
    <cellStyle name="Έξοδος 2 10 6 2" xfId="46186"/>
    <cellStyle name="Έξοδος 2 10 6 2 2" xfId="46187"/>
    <cellStyle name="Έξοδος 2 10 6 3" xfId="46188"/>
    <cellStyle name="Έξοδος 2 10 6 3 2" xfId="46189"/>
    <cellStyle name="Έξοδος 2 10 6 4" xfId="46190"/>
    <cellStyle name="Έξοδος 2 10 6 5" xfId="46191"/>
    <cellStyle name="Έξοδος 2 10 6 6" xfId="46192"/>
    <cellStyle name="Έξοδος 2 10 7" xfId="46193"/>
    <cellStyle name="Έξοδος 2 10 7 2" xfId="46194"/>
    <cellStyle name="Έξοδος 2 10 7 3" xfId="46195"/>
    <cellStyle name="Έξοδος 2 10 7 4" xfId="46196"/>
    <cellStyle name="Έξοδος 2 10 8" xfId="46197"/>
    <cellStyle name="Έξοδος 2 10 8 2" xfId="46198"/>
    <cellStyle name="Έξοδος 2 10 9" xfId="46199"/>
    <cellStyle name="Έξοδος 2 10 9 2" xfId="46200"/>
    <cellStyle name="Έξοδος 2 11" xfId="46201"/>
    <cellStyle name="Έξοδος 2 11 10" xfId="46202"/>
    <cellStyle name="Έξοδος 2 11 11" xfId="46203"/>
    <cellStyle name="Έξοδος 2 11 2" xfId="46204"/>
    <cellStyle name="Έξοδος 2 11 2 2" xfId="46205"/>
    <cellStyle name="Έξοδος 2 11 2 2 2" xfId="46206"/>
    <cellStyle name="Έξοδος 2 11 2 2 2 2" xfId="46207"/>
    <cellStyle name="Έξοδος 2 11 2 2 3" xfId="46208"/>
    <cellStyle name="Έξοδος 2 11 2 2 3 2" xfId="46209"/>
    <cellStyle name="Έξοδος 2 11 2 2 4" xfId="46210"/>
    <cellStyle name="Έξοδος 2 11 2 3" xfId="46211"/>
    <cellStyle name="Έξοδος 2 11 2 3 2" xfId="46212"/>
    <cellStyle name="Έξοδος 2 11 2 4" xfId="46213"/>
    <cellStyle name="Έξοδος 2 11 2 4 2" xfId="46214"/>
    <cellStyle name="Έξοδος 2 11 2 5" xfId="46215"/>
    <cellStyle name="Έξοδος 2 11 2 5 2" xfId="46216"/>
    <cellStyle name="Έξοδος 2 11 2 6" xfId="46217"/>
    <cellStyle name="Έξοδος 2 11 3" xfId="46218"/>
    <cellStyle name="Έξοδος 2 11 3 2" xfId="46219"/>
    <cellStyle name="Έξοδος 2 11 3 2 2" xfId="46220"/>
    <cellStyle name="Έξοδος 2 11 3 2 2 2" xfId="46221"/>
    <cellStyle name="Έξοδος 2 11 3 2 3" xfId="46222"/>
    <cellStyle name="Έξοδος 2 11 3 2 3 2" xfId="46223"/>
    <cellStyle name="Έξοδος 2 11 3 2 4" xfId="46224"/>
    <cellStyle name="Έξοδος 2 11 3 3" xfId="46225"/>
    <cellStyle name="Έξοδος 2 11 3 3 2" xfId="46226"/>
    <cellStyle name="Έξοδος 2 11 3 4" xfId="46227"/>
    <cellStyle name="Έξοδος 2 11 3 4 2" xfId="46228"/>
    <cellStyle name="Έξοδος 2 11 3 5" xfId="46229"/>
    <cellStyle name="Έξοδος 2 11 3 5 2" xfId="46230"/>
    <cellStyle name="Έξοδος 2 11 3 6" xfId="46231"/>
    <cellStyle name="Έξοδος 2 11 3 7" xfId="46232"/>
    <cellStyle name="Έξοδος 2 11 3 8" xfId="46233"/>
    <cellStyle name="Έξοδος 2 11 4" xfId="46234"/>
    <cellStyle name="Έξοδος 2 11 4 2" xfId="46235"/>
    <cellStyle name="Έξοδος 2 11 4 2 2" xfId="46236"/>
    <cellStyle name="Έξοδος 2 11 4 3" xfId="46237"/>
    <cellStyle name="Έξοδος 2 11 4 3 2" xfId="46238"/>
    <cellStyle name="Έξοδος 2 11 4 4" xfId="46239"/>
    <cellStyle name="Έξοδος 2 11 4 5" xfId="46240"/>
    <cellStyle name="Έξοδος 2 11 4 6" xfId="46241"/>
    <cellStyle name="Έξοδος 2 11 5" xfId="46242"/>
    <cellStyle name="Έξοδος 2 11 5 2" xfId="46243"/>
    <cellStyle name="Έξοδος 2 11 5 2 2" xfId="46244"/>
    <cellStyle name="Έξοδος 2 11 5 3" xfId="46245"/>
    <cellStyle name="Έξοδος 2 11 5 3 2" xfId="46246"/>
    <cellStyle name="Έξοδος 2 11 5 4" xfId="46247"/>
    <cellStyle name="Έξοδος 2 11 5 5" xfId="46248"/>
    <cellStyle name="Έξοδος 2 11 5 6" xfId="46249"/>
    <cellStyle name="Έξοδος 2 11 6" xfId="46250"/>
    <cellStyle name="Έξοδος 2 11 6 2" xfId="46251"/>
    <cellStyle name="Έξοδος 2 11 6 2 2" xfId="46252"/>
    <cellStyle name="Έξοδος 2 11 6 3" xfId="46253"/>
    <cellStyle name="Έξοδος 2 11 6 3 2" xfId="46254"/>
    <cellStyle name="Έξοδος 2 11 6 4" xfId="46255"/>
    <cellStyle name="Έξοδος 2 11 6 5" xfId="46256"/>
    <cellStyle name="Έξοδος 2 11 6 6" xfId="46257"/>
    <cellStyle name="Έξοδος 2 11 7" xfId="46258"/>
    <cellStyle name="Έξοδος 2 11 7 2" xfId="46259"/>
    <cellStyle name="Έξοδος 2 11 7 3" xfId="46260"/>
    <cellStyle name="Έξοδος 2 11 7 4" xfId="46261"/>
    <cellStyle name="Έξοδος 2 11 8" xfId="46262"/>
    <cellStyle name="Έξοδος 2 11 8 2" xfId="46263"/>
    <cellStyle name="Έξοδος 2 11 9" xfId="46264"/>
    <cellStyle name="Έξοδος 2 11 9 2" xfId="46265"/>
    <cellStyle name="Έξοδος 2 12" xfId="46266"/>
    <cellStyle name="Έξοδος 2 12 10" xfId="46267"/>
    <cellStyle name="Έξοδος 2 12 11" xfId="46268"/>
    <cellStyle name="Έξοδος 2 12 2" xfId="46269"/>
    <cellStyle name="Έξοδος 2 12 2 2" xfId="46270"/>
    <cellStyle name="Έξοδος 2 12 2 2 2" xfId="46271"/>
    <cellStyle name="Έξοδος 2 12 2 2 2 2" xfId="46272"/>
    <cellStyle name="Έξοδος 2 12 2 2 3" xfId="46273"/>
    <cellStyle name="Έξοδος 2 12 2 2 3 2" xfId="46274"/>
    <cellStyle name="Έξοδος 2 12 2 2 4" xfId="46275"/>
    <cellStyle name="Έξοδος 2 12 2 3" xfId="46276"/>
    <cellStyle name="Έξοδος 2 12 2 3 2" xfId="46277"/>
    <cellStyle name="Έξοδος 2 12 2 4" xfId="46278"/>
    <cellStyle name="Έξοδος 2 12 2 4 2" xfId="46279"/>
    <cellStyle name="Έξοδος 2 12 2 5" xfId="46280"/>
    <cellStyle name="Έξοδος 2 12 2 5 2" xfId="46281"/>
    <cellStyle name="Έξοδος 2 12 2 6" xfId="46282"/>
    <cellStyle name="Έξοδος 2 12 3" xfId="46283"/>
    <cellStyle name="Έξοδος 2 12 3 2" xfId="46284"/>
    <cellStyle name="Έξοδος 2 12 3 2 2" xfId="46285"/>
    <cellStyle name="Έξοδος 2 12 3 2 2 2" xfId="46286"/>
    <cellStyle name="Έξοδος 2 12 3 2 3" xfId="46287"/>
    <cellStyle name="Έξοδος 2 12 3 2 3 2" xfId="46288"/>
    <cellStyle name="Έξοδος 2 12 3 2 4" xfId="46289"/>
    <cellStyle name="Έξοδος 2 12 3 3" xfId="46290"/>
    <cellStyle name="Έξοδος 2 12 3 3 2" xfId="46291"/>
    <cellStyle name="Έξοδος 2 12 3 4" xfId="46292"/>
    <cellStyle name="Έξοδος 2 12 3 4 2" xfId="46293"/>
    <cellStyle name="Έξοδος 2 12 3 5" xfId="46294"/>
    <cellStyle name="Έξοδος 2 12 3 5 2" xfId="46295"/>
    <cellStyle name="Έξοδος 2 12 3 6" xfId="46296"/>
    <cellStyle name="Έξοδος 2 12 3 7" xfId="46297"/>
    <cellStyle name="Έξοδος 2 12 3 8" xfId="46298"/>
    <cellStyle name="Έξοδος 2 12 4" xfId="46299"/>
    <cellStyle name="Έξοδος 2 12 4 2" xfId="46300"/>
    <cellStyle name="Έξοδος 2 12 4 2 2" xfId="46301"/>
    <cellStyle name="Έξοδος 2 12 4 3" xfId="46302"/>
    <cellStyle name="Έξοδος 2 12 4 3 2" xfId="46303"/>
    <cellStyle name="Έξοδος 2 12 4 4" xfId="46304"/>
    <cellStyle name="Έξοδος 2 12 4 5" xfId="46305"/>
    <cellStyle name="Έξοδος 2 12 4 6" xfId="46306"/>
    <cellStyle name="Έξοδος 2 12 5" xfId="46307"/>
    <cellStyle name="Έξοδος 2 12 5 2" xfId="46308"/>
    <cellStyle name="Έξοδος 2 12 5 2 2" xfId="46309"/>
    <cellStyle name="Έξοδος 2 12 5 3" xfId="46310"/>
    <cellStyle name="Έξοδος 2 12 5 3 2" xfId="46311"/>
    <cellStyle name="Έξοδος 2 12 5 4" xfId="46312"/>
    <cellStyle name="Έξοδος 2 12 5 5" xfId="46313"/>
    <cellStyle name="Έξοδος 2 12 5 6" xfId="46314"/>
    <cellStyle name="Έξοδος 2 12 6" xfId="46315"/>
    <cellStyle name="Έξοδος 2 12 6 2" xfId="46316"/>
    <cellStyle name="Έξοδος 2 12 6 2 2" xfId="46317"/>
    <cellStyle name="Έξοδος 2 12 6 3" xfId="46318"/>
    <cellStyle name="Έξοδος 2 12 6 3 2" xfId="46319"/>
    <cellStyle name="Έξοδος 2 12 6 4" xfId="46320"/>
    <cellStyle name="Έξοδος 2 12 6 5" xfId="46321"/>
    <cellStyle name="Έξοδος 2 12 6 6" xfId="46322"/>
    <cellStyle name="Έξοδος 2 12 7" xfId="46323"/>
    <cellStyle name="Έξοδος 2 12 7 2" xfId="46324"/>
    <cellStyle name="Έξοδος 2 12 7 3" xfId="46325"/>
    <cellStyle name="Έξοδος 2 12 7 4" xfId="46326"/>
    <cellStyle name="Έξοδος 2 12 8" xfId="46327"/>
    <cellStyle name="Έξοδος 2 12 8 2" xfId="46328"/>
    <cellStyle name="Έξοδος 2 12 9" xfId="46329"/>
    <cellStyle name="Έξοδος 2 12 9 2" xfId="46330"/>
    <cellStyle name="Έξοδος 2 13" xfId="46331"/>
    <cellStyle name="Έξοδος 2 13 10" xfId="46332"/>
    <cellStyle name="Έξοδος 2 13 11" xfId="46333"/>
    <cellStyle name="Έξοδος 2 13 2" xfId="46334"/>
    <cellStyle name="Έξοδος 2 13 2 2" xfId="46335"/>
    <cellStyle name="Έξοδος 2 13 2 2 2" xfId="46336"/>
    <cellStyle name="Έξοδος 2 13 2 2 2 2" xfId="46337"/>
    <cellStyle name="Έξοδος 2 13 2 2 3" xfId="46338"/>
    <cellStyle name="Έξοδος 2 13 2 2 3 2" xfId="46339"/>
    <cellStyle name="Έξοδος 2 13 2 2 4" xfId="46340"/>
    <cellStyle name="Έξοδος 2 13 2 3" xfId="46341"/>
    <cellStyle name="Έξοδος 2 13 2 3 2" xfId="46342"/>
    <cellStyle name="Έξοδος 2 13 2 4" xfId="46343"/>
    <cellStyle name="Έξοδος 2 13 2 4 2" xfId="46344"/>
    <cellStyle name="Έξοδος 2 13 2 5" xfId="46345"/>
    <cellStyle name="Έξοδος 2 13 2 5 2" xfId="46346"/>
    <cellStyle name="Έξοδος 2 13 2 6" xfId="46347"/>
    <cellStyle name="Έξοδος 2 13 3" xfId="46348"/>
    <cellStyle name="Έξοδος 2 13 3 2" xfId="46349"/>
    <cellStyle name="Έξοδος 2 13 3 2 2" xfId="46350"/>
    <cellStyle name="Έξοδος 2 13 3 2 2 2" xfId="46351"/>
    <cellStyle name="Έξοδος 2 13 3 2 3" xfId="46352"/>
    <cellStyle name="Έξοδος 2 13 3 2 3 2" xfId="46353"/>
    <cellStyle name="Έξοδος 2 13 3 2 4" xfId="46354"/>
    <cellStyle name="Έξοδος 2 13 3 3" xfId="46355"/>
    <cellStyle name="Έξοδος 2 13 3 3 2" xfId="46356"/>
    <cellStyle name="Έξοδος 2 13 3 4" xfId="46357"/>
    <cellStyle name="Έξοδος 2 13 3 4 2" xfId="46358"/>
    <cellStyle name="Έξοδος 2 13 3 5" xfId="46359"/>
    <cellStyle name="Έξοδος 2 13 3 5 2" xfId="46360"/>
    <cellStyle name="Έξοδος 2 13 3 6" xfId="46361"/>
    <cellStyle name="Έξοδος 2 13 3 7" xfId="46362"/>
    <cellStyle name="Έξοδος 2 13 3 8" xfId="46363"/>
    <cellStyle name="Έξοδος 2 13 4" xfId="46364"/>
    <cellStyle name="Έξοδος 2 13 4 2" xfId="46365"/>
    <cellStyle name="Έξοδος 2 13 4 2 2" xfId="46366"/>
    <cellStyle name="Έξοδος 2 13 4 3" xfId="46367"/>
    <cellStyle name="Έξοδος 2 13 4 3 2" xfId="46368"/>
    <cellStyle name="Έξοδος 2 13 4 4" xfId="46369"/>
    <cellStyle name="Έξοδος 2 13 4 5" xfId="46370"/>
    <cellStyle name="Έξοδος 2 13 4 6" xfId="46371"/>
    <cellStyle name="Έξοδος 2 13 5" xfId="46372"/>
    <cellStyle name="Έξοδος 2 13 5 2" xfId="46373"/>
    <cellStyle name="Έξοδος 2 13 5 2 2" xfId="46374"/>
    <cellStyle name="Έξοδος 2 13 5 3" xfId="46375"/>
    <cellStyle name="Έξοδος 2 13 5 3 2" xfId="46376"/>
    <cellStyle name="Έξοδος 2 13 5 4" xfId="46377"/>
    <cellStyle name="Έξοδος 2 13 5 5" xfId="46378"/>
    <cellStyle name="Έξοδος 2 13 5 6" xfId="46379"/>
    <cellStyle name="Έξοδος 2 13 6" xfId="46380"/>
    <cellStyle name="Έξοδος 2 13 6 2" xfId="46381"/>
    <cellStyle name="Έξοδος 2 13 6 2 2" xfId="46382"/>
    <cellStyle name="Έξοδος 2 13 6 3" xfId="46383"/>
    <cellStyle name="Έξοδος 2 13 6 3 2" xfId="46384"/>
    <cellStyle name="Έξοδος 2 13 6 4" xfId="46385"/>
    <cellStyle name="Έξοδος 2 13 6 5" xfId="46386"/>
    <cellStyle name="Έξοδος 2 13 6 6" xfId="46387"/>
    <cellStyle name="Έξοδος 2 13 7" xfId="46388"/>
    <cellStyle name="Έξοδος 2 13 7 2" xfId="46389"/>
    <cellStyle name="Έξοδος 2 13 7 3" xfId="46390"/>
    <cellStyle name="Έξοδος 2 13 7 4" xfId="46391"/>
    <cellStyle name="Έξοδος 2 13 8" xfId="46392"/>
    <cellStyle name="Έξοδος 2 13 8 2" xfId="46393"/>
    <cellStyle name="Έξοδος 2 13 9" xfId="46394"/>
    <cellStyle name="Έξοδος 2 13 9 2" xfId="46395"/>
    <cellStyle name="Έξοδος 2 14" xfId="46396"/>
    <cellStyle name="Έξοδος 2 14 10" xfId="46397"/>
    <cellStyle name="Έξοδος 2 14 11" xfId="46398"/>
    <cellStyle name="Έξοδος 2 14 2" xfId="46399"/>
    <cellStyle name="Έξοδος 2 14 2 2" xfId="46400"/>
    <cellStyle name="Έξοδος 2 14 2 2 2" xfId="46401"/>
    <cellStyle name="Έξοδος 2 14 2 2 2 2" xfId="46402"/>
    <cellStyle name="Έξοδος 2 14 2 2 3" xfId="46403"/>
    <cellStyle name="Έξοδος 2 14 2 2 3 2" xfId="46404"/>
    <cellStyle name="Έξοδος 2 14 2 2 4" xfId="46405"/>
    <cellStyle name="Έξοδος 2 14 2 3" xfId="46406"/>
    <cellStyle name="Έξοδος 2 14 2 3 2" xfId="46407"/>
    <cellStyle name="Έξοδος 2 14 2 4" xfId="46408"/>
    <cellStyle name="Έξοδος 2 14 2 4 2" xfId="46409"/>
    <cellStyle name="Έξοδος 2 14 2 5" xfId="46410"/>
    <cellStyle name="Έξοδος 2 14 2 5 2" xfId="46411"/>
    <cellStyle name="Έξοδος 2 14 2 6" xfId="46412"/>
    <cellStyle name="Έξοδος 2 14 3" xfId="46413"/>
    <cellStyle name="Έξοδος 2 14 3 2" xfId="46414"/>
    <cellStyle name="Έξοδος 2 14 3 2 2" xfId="46415"/>
    <cellStyle name="Έξοδος 2 14 3 2 2 2" xfId="46416"/>
    <cellStyle name="Έξοδος 2 14 3 2 3" xfId="46417"/>
    <cellStyle name="Έξοδος 2 14 3 2 3 2" xfId="46418"/>
    <cellStyle name="Έξοδος 2 14 3 2 4" xfId="46419"/>
    <cellStyle name="Έξοδος 2 14 3 3" xfId="46420"/>
    <cellStyle name="Έξοδος 2 14 3 3 2" xfId="46421"/>
    <cellStyle name="Έξοδος 2 14 3 4" xfId="46422"/>
    <cellStyle name="Έξοδος 2 14 3 4 2" xfId="46423"/>
    <cellStyle name="Έξοδος 2 14 3 5" xfId="46424"/>
    <cellStyle name="Έξοδος 2 14 3 5 2" xfId="46425"/>
    <cellStyle name="Έξοδος 2 14 3 6" xfId="46426"/>
    <cellStyle name="Έξοδος 2 14 3 7" xfId="46427"/>
    <cellStyle name="Έξοδος 2 14 3 8" xfId="46428"/>
    <cellStyle name="Έξοδος 2 14 4" xfId="46429"/>
    <cellStyle name="Έξοδος 2 14 4 2" xfId="46430"/>
    <cellStyle name="Έξοδος 2 14 4 2 2" xfId="46431"/>
    <cellStyle name="Έξοδος 2 14 4 3" xfId="46432"/>
    <cellStyle name="Έξοδος 2 14 4 3 2" xfId="46433"/>
    <cellStyle name="Έξοδος 2 14 4 4" xfId="46434"/>
    <cellStyle name="Έξοδος 2 14 4 5" xfId="46435"/>
    <cellStyle name="Έξοδος 2 14 4 6" xfId="46436"/>
    <cellStyle name="Έξοδος 2 14 5" xfId="46437"/>
    <cellStyle name="Έξοδος 2 14 5 2" xfId="46438"/>
    <cellStyle name="Έξοδος 2 14 5 2 2" xfId="46439"/>
    <cellStyle name="Έξοδος 2 14 5 3" xfId="46440"/>
    <cellStyle name="Έξοδος 2 14 5 3 2" xfId="46441"/>
    <cellStyle name="Έξοδος 2 14 5 4" xfId="46442"/>
    <cellStyle name="Έξοδος 2 14 5 5" xfId="46443"/>
    <cellStyle name="Έξοδος 2 14 5 6" xfId="46444"/>
    <cellStyle name="Έξοδος 2 14 6" xfId="46445"/>
    <cellStyle name="Έξοδος 2 14 6 2" xfId="46446"/>
    <cellStyle name="Έξοδος 2 14 6 2 2" xfId="46447"/>
    <cellStyle name="Έξοδος 2 14 6 3" xfId="46448"/>
    <cellStyle name="Έξοδος 2 14 6 3 2" xfId="46449"/>
    <cellStyle name="Έξοδος 2 14 6 4" xfId="46450"/>
    <cellStyle name="Έξοδος 2 14 6 5" xfId="46451"/>
    <cellStyle name="Έξοδος 2 14 6 6" xfId="46452"/>
    <cellStyle name="Έξοδος 2 14 7" xfId="46453"/>
    <cellStyle name="Έξοδος 2 14 7 2" xfId="46454"/>
    <cellStyle name="Έξοδος 2 14 7 3" xfId="46455"/>
    <cellStyle name="Έξοδος 2 14 7 4" xfId="46456"/>
    <cellStyle name="Έξοδος 2 14 8" xfId="46457"/>
    <cellStyle name="Έξοδος 2 14 8 2" xfId="46458"/>
    <cellStyle name="Έξοδος 2 14 9" xfId="46459"/>
    <cellStyle name="Έξοδος 2 14 9 2" xfId="46460"/>
    <cellStyle name="Έξοδος 2 15" xfId="46461"/>
    <cellStyle name="Έξοδος 2 15 10" xfId="46462"/>
    <cellStyle name="Έξοδος 2 15 11" xfId="46463"/>
    <cellStyle name="Έξοδος 2 15 2" xfId="46464"/>
    <cellStyle name="Έξοδος 2 15 2 2" xfId="46465"/>
    <cellStyle name="Έξοδος 2 15 2 2 2" xfId="46466"/>
    <cellStyle name="Έξοδος 2 15 2 2 2 2" xfId="46467"/>
    <cellStyle name="Έξοδος 2 15 2 2 3" xfId="46468"/>
    <cellStyle name="Έξοδος 2 15 2 2 3 2" xfId="46469"/>
    <cellStyle name="Έξοδος 2 15 2 2 4" xfId="46470"/>
    <cellStyle name="Έξοδος 2 15 2 3" xfId="46471"/>
    <cellStyle name="Έξοδος 2 15 2 3 2" xfId="46472"/>
    <cellStyle name="Έξοδος 2 15 2 4" xfId="46473"/>
    <cellStyle name="Έξοδος 2 15 2 4 2" xfId="46474"/>
    <cellStyle name="Έξοδος 2 15 2 5" xfId="46475"/>
    <cellStyle name="Έξοδος 2 15 2 5 2" xfId="46476"/>
    <cellStyle name="Έξοδος 2 15 2 6" xfId="46477"/>
    <cellStyle name="Έξοδος 2 15 3" xfId="46478"/>
    <cellStyle name="Έξοδος 2 15 3 2" xfId="46479"/>
    <cellStyle name="Έξοδος 2 15 3 2 2" xfId="46480"/>
    <cellStyle name="Έξοδος 2 15 3 2 2 2" xfId="46481"/>
    <cellStyle name="Έξοδος 2 15 3 2 3" xfId="46482"/>
    <cellStyle name="Έξοδος 2 15 3 2 3 2" xfId="46483"/>
    <cellStyle name="Έξοδος 2 15 3 2 4" xfId="46484"/>
    <cellStyle name="Έξοδος 2 15 3 3" xfId="46485"/>
    <cellStyle name="Έξοδος 2 15 3 3 2" xfId="46486"/>
    <cellStyle name="Έξοδος 2 15 3 4" xfId="46487"/>
    <cellStyle name="Έξοδος 2 15 3 4 2" xfId="46488"/>
    <cellStyle name="Έξοδος 2 15 3 5" xfId="46489"/>
    <cellStyle name="Έξοδος 2 15 3 5 2" xfId="46490"/>
    <cellStyle name="Έξοδος 2 15 3 6" xfId="46491"/>
    <cellStyle name="Έξοδος 2 15 3 7" xfId="46492"/>
    <cellStyle name="Έξοδος 2 15 3 8" xfId="46493"/>
    <cellStyle name="Έξοδος 2 15 4" xfId="46494"/>
    <cellStyle name="Έξοδος 2 15 4 2" xfId="46495"/>
    <cellStyle name="Έξοδος 2 15 4 2 2" xfId="46496"/>
    <cellStyle name="Έξοδος 2 15 4 3" xfId="46497"/>
    <cellStyle name="Έξοδος 2 15 4 3 2" xfId="46498"/>
    <cellStyle name="Έξοδος 2 15 4 4" xfId="46499"/>
    <cellStyle name="Έξοδος 2 15 4 5" xfId="46500"/>
    <cellStyle name="Έξοδος 2 15 4 6" xfId="46501"/>
    <cellStyle name="Έξοδος 2 15 5" xfId="46502"/>
    <cellStyle name="Έξοδος 2 15 5 2" xfId="46503"/>
    <cellStyle name="Έξοδος 2 15 5 2 2" xfId="46504"/>
    <cellStyle name="Έξοδος 2 15 5 3" xfId="46505"/>
    <cellStyle name="Έξοδος 2 15 5 3 2" xfId="46506"/>
    <cellStyle name="Έξοδος 2 15 5 4" xfId="46507"/>
    <cellStyle name="Έξοδος 2 15 5 5" xfId="46508"/>
    <cellStyle name="Έξοδος 2 15 5 6" xfId="46509"/>
    <cellStyle name="Έξοδος 2 15 6" xfId="46510"/>
    <cellStyle name="Έξοδος 2 15 6 2" xfId="46511"/>
    <cellStyle name="Έξοδος 2 15 6 2 2" xfId="46512"/>
    <cellStyle name="Έξοδος 2 15 6 3" xfId="46513"/>
    <cellStyle name="Έξοδος 2 15 6 3 2" xfId="46514"/>
    <cellStyle name="Έξοδος 2 15 6 4" xfId="46515"/>
    <cellStyle name="Έξοδος 2 15 6 5" xfId="46516"/>
    <cellStyle name="Έξοδος 2 15 6 6" xfId="46517"/>
    <cellStyle name="Έξοδος 2 15 7" xfId="46518"/>
    <cellStyle name="Έξοδος 2 15 7 2" xfId="46519"/>
    <cellStyle name="Έξοδος 2 15 7 3" xfId="46520"/>
    <cellStyle name="Έξοδος 2 15 7 4" xfId="46521"/>
    <cellStyle name="Έξοδος 2 15 8" xfId="46522"/>
    <cellStyle name="Έξοδος 2 15 8 2" xfId="46523"/>
    <cellStyle name="Έξοδος 2 15 9" xfId="46524"/>
    <cellStyle name="Έξοδος 2 15 9 2" xfId="46525"/>
    <cellStyle name="Έξοδος 2 16" xfId="46526"/>
    <cellStyle name="Έξοδος 2 16 10" xfId="46527"/>
    <cellStyle name="Έξοδος 2 16 11" xfId="46528"/>
    <cellStyle name="Έξοδος 2 16 2" xfId="46529"/>
    <cellStyle name="Έξοδος 2 16 2 2" xfId="46530"/>
    <cellStyle name="Έξοδος 2 16 2 2 2" xfId="46531"/>
    <cellStyle name="Έξοδος 2 16 2 2 2 2" xfId="46532"/>
    <cellStyle name="Έξοδος 2 16 2 2 3" xfId="46533"/>
    <cellStyle name="Έξοδος 2 16 2 2 3 2" xfId="46534"/>
    <cellStyle name="Έξοδος 2 16 2 2 4" xfId="46535"/>
    <cellStyle name="Έξοδος 2 16 2 3" xfId="46536"/>
    <cellStyle name="Έξοδος 2 16 2 3 2" xfId="46537"/>
    <cellStyle name="Έξοδος 2 16 2 4" xfId="46538"/>
    <cellStyle name="Έξοδος 2 16 2 4 2" xfId="46539"/>
    <cellStyle name="Έξοδος 2 16 2 5" xfId="46540"/>
    <cellStyle name="Έξοδος 2 16 2 5 2" xfId="46541"/>
    <cellStyle name="Έξοδος 2 16 2 6" xfId="46542"/>
    <cellStyle name="Έξοδος 2 16 3" xfId="46543"/>
    <cellStyle name="Έξοδος 2 16 3 2" xfId="46544"/>
    <cellStyle name="Έξοδος 2 16 3 2 2" xfId="46545"/>
    <cellStyle name="Έξοδος 2 16 3 2 2 2" xfId="46546"/>
    <cellStyle name="Έξοδος 2 16 3 2 3" xfId="46547"/>
    <cellStyle name="Έξοδος 2 16 3 2 3 2" xfId="46548"/>
    <cellStyle name="Έξοδος 2 16 3 2 4" xfId="46549"/>
    <cellStyle name="Έξοδος 2 16 3 3" xfId="46550"/>
    <cellStyle name="Έξοδος 2 16 3 3 2" xfId="46551"/>
    <cellStyle name="Έξοδος 2 16 3 4" xfId="46552"/>
    <cellStyle name="Έξοδος 2 16 3 4 2" xfId="46553"/>
    <cellStyle name="Έξοδος 2 16 3 5" xfId="46554"/>
    <cellStyle name="Έξοδος 2 16 3 5 2" xfId="46555"/>
    <cellStyle name="Έξοδος 2 16 3 6" xfId="46556"/>
    <cellStyle name="Έξοδος 2 16 3 7" xfId="46557"/>
    <cellStyle name="Έξοδος 2 16 3 8" xfId="46558"/>
    <cellStyle name="Έξοδος 2 16 4" xfId="46559"/>
    <cellStyle name="Έξοδος 2 16 4 2" xfId="46560"/>
    <cellStyle name="Έξοδος 2 16 4 2 2" xfId="46561"/>
    <cellStyle name="Έξοδος 2 16 4 3" xfId="46562"/>
    <cellStyle name="Έξοδος 2 16 4 3 2" xfId="46563"/>
    <cellStyle name="Έξοδος 2 16 4 4" xfId="46564"/>
    <cellStyle name="Έξοδος 2 16 4 5" xfId="46565"/>
    <cellStyle name="Έξοδος 2 16 4 6" xfId="46566"/>
    <cellStyle name="Έξοδος 2 16 5" xfId="46567"/>
    <cellStyle name="Έξοδος 2 16 5 2" xfId="46568"/>
    <cellStyle name="Έξοδος 2 16 5 2 2" xfId="46569"/>
    <cellStyle name="Έξοδος 2 16 5 3" xfId="46570"/>
    <cellStyle name="Έξοδος 2 16 5 3 2" xfId="46571"/>
    <cellStyle name="Έξοδος 2 16 5 4" xfId="46572"/>
    <cellStyle name="Έξοδος 2 16 5 5" xfId="46573"/>
    <cellStyle name="Έξοδος 2 16 5 6" xfId="46574"/>
    <cellStyle name="Έξοδος 2 16 6" xfId="46575"/>
    <cellStyle name="Έξοδος 2 16 6 2" xfId="46576"/>
    <cellStyle name="Έξοδος 2 16 6 2 2" xfId="46577"/>
    <cellStyle name="Έξοδος 2 16 6 3" xfId="46578"/>
    <cellStyle name="Έξοδος 2 16 6 3 2" xfId="46579"/>
    <cellStyle name="Έξοδος 2 16 6 4" xfId="46580"/>
    <cellStyle name="Έξοδος 2 16 6 5" xfId="46581"/>
    <cellStyle name="Έξοδος 2 16 6 6" xfId="46582"/>
    <cellStyle name="Έξοδος 2 16 7" xfId="46583"/>
    <cellStyle name="Έξοδος 2 16 7 2" xfId="46584"/>
    <cellStyle name="Έξοδος 2 16 7 3" xfId="46585"/>
    <cellStyle name="Έξοδος 2 16 7 4" xfId="46586"/>
    <cellStyle name="Έξοδος 2 16 8" xfId="46587"/>
    <cellStyle name="Έξοδος 2 16 8 2" xfId="46588"/>
    <cellStyle name="Έξοδος 2 16 9" xfId="46589"/>
    <cellStyle name="Έξοδος 2 16 9 2" xfId="46590"/>
    <cellStyle name="Έξοδος 2 17" xfId="46591"/>
    <cellStyle name="Έξοδος 2 17 10" xfId="46592"/>
    <cellStyle name="Έξοδος 2 17 11" xfId="46593"/>
    <cellStyle name="Έξοδος 2 17 2" xfId="46594"/>
    <cellStyle name="Έξοδος 2 17 2 2" xfId="46595"/>
    <cellStyle name="Έξοδος 2 17 2 2 2" xfId="46596"/>
    <cellStyle name="Έξοδος 2 17 2 2 2 2" xfId="46597"/>
    <cellStyle name="Έξοδος 2 17 2 2 3" xfId="46598"/>
    <cellStyle name="Έξοδος 2 17 2 2 3 2" xfId="46599"/>
    <cellStyle name="Έξοδος 2 17 2 2 4" xfId="46600"/>
    <cellStyle name="Έξοδος 2 17 2 3" xfId="46601"/>
    <cellStyle name="Έξοδος 2 17 2 3 2" xfId="46602"/>
    <cellStyle name="Έξοδος 2 17 2 4" xfId="46603"/>
    <cellStyle name="Έξοδος 2 17 2 4 2" xfId="46604"/>
    <cellStyle name="Έξοδος 2 17 2 5" xfId="46605"/>
    <cellStyle name="Έξοδος 2 17 2 5 2" xfId="46606"/>
    <cellStyle name="Έξοδος 2 17 2 6" xfId="46607"/>
    <cellStyle name="Έξοδος 2 17 3" xfId="46608"/>
    <cellStyle name="Έξοδος 2 17 3 2" xfId="46609"/>
    <cellStyle name="Έξοδος 2 17 3 2 2" xfId="46610"/>
    <cellStyle name="Έξοδος 2 17 3 2 2 2" xfId="46611"/>
    <cellStyle name="Έξοδος 2 17 3 2 3" xfId="46612"/>
    <cellStyle name="Έξοδος 2 17 3 2 3 2" xfId="46613"/>
    <cellStyle name="Έξοδος 2 17 3 2 4" xfId="46614"/>
    <cellStyle name="Έξοδος 2 17 3 3" xfId="46615"/>
    <cellStyle name="Έξοδος 2 17 3 3 2" xfId="46616"/>
    <cellStyle name="Έξοδος 2 17 3 4" xfId="46617"/>
    <cellStyle name="Έξοδος 2 17 3 4 2" xfId="46618"/>
    <cellStyle name="Έξοδος 2 17 3 5" xfId="46619"/>
    <cellStyle name="Έξοδος 2 17 3 5 2" xfId="46620"/>
    <cellStyle name="Έξοδος 2 17 3 6" xfId="46621"/>
    <cellStyle name="Έξοδος 2 17 3 7" xfId="46622"/>
    <cellStyle name="Έξοδος 2 17 3 8" xfId="46623"/>
    <cellStyle name="Έξοδος 2 17 4" xfId="46624"/>
    <cellStyle name="Έξοδος 2 17 4 2" xfId="46625"/>
    <cellStyle name="Έξοδος 2 17 4 2 2" xfId="46626"/>
    <cellStyle name="Έξοδος 2 17 4 3" xfId="46627"/>
    <cellStyle name="Έξοδος 2 17 4 3 2" xfId="46628"/>
    <cellStyle name="Έξοδος 2 17 4 4" xfId="46629"/>
    <cellStyle name="Έξοδος 2 17 4 5" xfId="46630"/>
    <cellStyle name="Έξοδος 2 17 4 6" xfId="46631"/>
    <cellStyle name="Έξοδος 2 17 5" xfId="46632"/>
    <cellStyle name="Έξοδος 2 17 5 2" xfId="46633"/>
    <cellStyle name="Έξοδος 2 17 5 2 2" xfId="46634"/>
    <cellStyle name="Έξοδος 2 17 5 3" xfId="46635"/>
    <cellStyle name="Έξοδος 2 17 5 3 2" xfId="46636"/>
    <cellStyle name="Έξοδος 2 17 5 4" xfId="46637"/>
    <cellStyle name="Έξοδος 2 17 5 5" xfId="46638"/>
    <cellStyle name="Έξοδος 2 17 5 6" xfId="46639"/>
    <cellStyle name="Έξοδος 2 17 6" xfId="46640"/>
    <cellStyle name="Έξοδος 2 17 6 2" xfId="46641"/>
    <cellStyle name="Έξοδος 2 17 6 2 2" xfId="46642"/>
    <cellStyle name="Έξοδος 2 17 6 3" xfId="46643"/>
    <cellStyle name="Έξοδος 2 17 6 3 2" xfId="46644"/>
    <cellStyle name="Έξοδος 2 17 6 4" xfId="46645"/>
    <cellStyle name="Έξοδος 2 17 6 5" xfId="46646"/>
    <cellStyle name="Έξοδος 2 17 6 6" xfId="46647"/>
    <cellStyle name="Έξοδος 2 17 7" xfId="46648"/>
    <cellStyle name="Έξοδος 2 17 7 2" xfId="46649"/>
    <cellStyle name="Έξοδος 2 17 7 3" xfId="46650"/>
    <cellStyle name="Έξοδος 2 17 7 4" xfId="46651"/>
    <cellStyle name="Έξοδος 2 17 8" xfId="46652"/>
    <cellStyle name="Έξοδος 2 17 8 2" xfId="46653"/>
    <cellStyle name="Έξοδος 2 17 9" xfId="46654"/>
    <cellStyle name="Έξοδος 2 17 9 2" xfId="46655"/>
    <cellStyle name="Έξοδος 2 18" xfId="46656"/>
    <cellStyle name="Έξοδος 2 18 2" xfId="46657"/>
    <cellStyle name="Έξοδος 2 18 2 2" xfId="46658"/>
    <cellStyle name="Έξοδος 2 18 2 2 2" xfId="46659"/>
    <cellStyle name="Έξοδος 2 18 2 3" xfId="46660"/>
    <cellStyle name="Έξοδος 2 18 2 3 2" xfId="46661"/>
    <cellStyle name="Έξοδος 2 18 2 4" xfId="46662"/>
    <cellStyle name="Έξοδος 2 18 3" xfId="46663"/>
    <cellStyle name="Έξοδος 2 18 3 2" xfId="46664"/>
    <cellStyle name="Έξοδος 2 18 4" xfId="46665"/>
    <cellStyle name="Έξοδος 2 18 4 2" xfId="46666"/>
    <cellStyle name="Έξοδος 2 18 5" xfId="46667"/>
    <cellStyle name="Έξοδος 2 18 5 2" xfId="46668"/>
    <cellStyle name="Έξοδος 2 18 6" xfId="46669"/>
    <cellStyle name="Έξοδος 2 18 7" xfId="46670"/>
    <cellStyle name="Έξοδος 2 18 8" xfId="46671"/>
    <cellStyle name="Έξοδος 2 19" xfId="46672"/>
    <cellStyle name="Έξοδος 2 19 2" xfId="46673"/>
    <cellStyle name="Έξοδος 2 19 2 2" xfId="46674"/>
    <cellStyle name="Έξοδος 2 19 2 2 2" xfId="46675"/>
    <cellStyle name="Έξοδος 2 19 2 3" xfId="46676"/>
    <cellStyle name="Έξοδος 2 19 2 3 2" xfId="46677"/>
    <cellStyle name="Έξοδος 2 19 2 4" xfId="46678"/>
    <cellStyle name="Έξοδος 2 19 3" xfId="46679"/>
    <cellStyle name="Έξοδος 2 19 3 2" xfId="46680"/>
    <cellStyle name="Έξοδος 2 19 4" xfId="46681"/>
    <cellStyle name="Έξοδος 2 19 4 2" xfId="46682"/>
    <cellStyle name="Έξοδος 2 19 5" xfId="46683"/>
    <cellStyle name="Έξοδος 2 19 5 2" xfId="46684"/>
    <cellStyle name="Έξοδος 2 19 6" xfId="46685"/>
    <cellStyle name="Έξοδος 2 19 7" xfId="46686"/>
    <cellStyle name="Έξοδος 2 19 8" xfId="46687"/>
    <cellStyle name="Έξοδος 2 2" xfId="46688"/>
    <cellStyle name="Έξοδος 2 2 10" xfId="46689"/>
    <cellStyle name="Έξοδος 2 2 10 2" xfId="46690"/>
    <cellStyle name="Έξοδος 2 2 11" xfId="46691"/>
    <cellStyle name="Έξοδος 2 2 12" xfId="46692"/>
    <cellStyle name="Έξοδος 2 2 2" xfId="46693"/>
    <cellStyle name="Έξοδος 2 2 2 2" xfId="46694"/>
    <cellStyle name="Έξοδος 2 2 2 2 2" xfId="46695"/>
    <cellStyle name="Έξοδος 2 2 2 2 2 2" xfId="46696"/>
    <cellStyle name="Έξοδος 2 2 2 2 3" xfId="46697"/>
    <cellStyle name="Έξοδος 2 2 2 2 3 2" xfId="46698"/>
    <cellStyle name="Έξοδος 2 2 2 2 4" xfId="46699"/>
    <cellStyle name="Έξοδος 2 2 2 3" xfId="46700"/>
    <cellStyle name="Έξοδος 2 2 2 3 2" xfId="46701"/>
    <cellStyle name="Έξοδος 2 2 2 4" xfId="46702"/>
    <cellStyle name="Έξοδος 2 2 2 4 2" xfId="46703"/>
    <cellStyle name="Έξοδος 2 2 2 5" xfId="46704"/>
    <cellStyle name="Έξοδος 2 2 2 5 2" xfId="46705"/>
    <cellStyle name="Έξοδος 2 2 2 6" xfId="46706"/>
    <cellStyle name="Έξοδος 2 2 3" xfId="46707"/>
    <cellStyle name="Έξοδος 2 2 3 2" xfId="46708"/>
    <cellStyle name="Έξοδος 2 2 3 2 2" xfId="46709"/>
    <cellStyle name="Έξοδος 2 2 3 2 2 2" xfId="46710"/>
    <cellStyle name="Έξοδος 2 2 3 2 3" xfId="46711"/>
    <cellStyle name="Έξοδος 2 2 3 2 3 2" xfId="46712"/>
    <cellStyle name="Έξοδος 2 2 3 2 4" xfId="46713"/>
    <cellStyle name="Έξοδος 2 2 3 3" xfId="46714"/>
    <cellStyle name="Έξοδος 2 2 3 3 2" xfId="46715"/>
    <cellStyle name="Έξοδος 2 2 3 4" xfId="46716"/>
    <cellStyle name="Έξοδος 2 2 3 4 2" xfId="46717"/>
    <cellStyle name="Έξοδος 2 2 3 5" xfId="46718"/>
    <cellStyle name="Έξοδος 2 2 3 5 2" xfId="46719"/>
    <cellStyle name="Έξοδος 2 2 3 6" xfId="46720"/>
    <cellStyle name="Έξοδος 2 2 3 7" xfId="46721"/>
    <cellStyle name="Έξοδος 2 2 3 8" xfId="46722"/>
    <cellStyle name="Έξοδος 2 2 4" xfId="46723"/>
    <cellStyle name="Έξοδος 2 2 4 2" xfId="46724"/>
    <cellStyle name="Έξοδος 2 2 4 2 2" xfId="46725"/>
    <cellStyle name="Έξοδος 2 2 4 2 2 2" xfId="46726"/>
    <cellStyle name="Έξοδος 2 2 4 2 3" xfId="46727"/>
    <cellStyle name="Έξοδος 2 2 4 2 3 2" xfId="46728"/>
    <cellStyle name="Έξοδος 2 2 4 2 4" xfId="46729"/>
    <cellStyle name="Έξοδος 2 2 4 3" xfId="46730"/>
    <cellStyle name="Έξοδος 2 2 4 3 2" xfId="46731"/>
    <cellStyle name="Έξοδος 2 2 4 4" xfId="46732"/>
    <cellStyle name="Έξοδος 2 2 4 4 2" xfId="46733"/>
    <cellStyle name="Έξοδος 2 2 4 5" xfId="46734"/>
    <cellStyle name="Έξοδος 2 2 4 5 2" xfId="46735"/>
    <cellStyle name="Έξοδος 2 2 4 6" xfId="46736"/>
    <cellStyle name="Έξοδος 2 2 4 7" xfId="46737"/>
    <cellStyle name="Έξοδος 2 2 4 8" xfId="46738"/>
    <cellStyle name="Έξοδος 2 2 5" xfId="46739"/>
    <cellStyle name="Έξοδος 2 2 5 2" xfId="46740"/>
    <cellStyle name="Έξοδος 2 2 5 2 2" xfId="46741"/>
    <cellStyle name="Έξοδος 2 2 5 3" xfId="46742"/>
    <cellStyle name="Έξοδος 2 2 5 3 2" xfId="46743"/>
    <cellStyle name="Έξοδος 2 2 5 4" xfId="46744"/>
    <cellStyle name="Έξοδος 2 2 5 5" xfId="46745"/>
    <cellStyle name="Έξοδος 2 2 5 6" xfId="46746"/>
    <cellStyle name="Έξοδος 2 2 6" xfId="46747"/>
    <cellStyle name="Έξοδος 2 2 6 2" xfId="46748"/>
    <cellStyle name="Έξοδος 2 2 6 2 2" xfId="46749"/>
    <cellStyle name="Έξοδος 2 2 6 3" xfId="46750"/>
    <cellStyle name="Έξοδος 2 2 6 3 2" xfId="46751"/>
    <cellStyle name="Έξοδος 2 2 6 4" xfId="46752"/>
    <cellStyle name="Έξοδος 2 2 6 5" xfId="46753"/>
    <cellStyle name="Έξοδος 2 2 6 6" xfId="46754"/>
    <cellStyle name="Έξοδος 2 2 7" xfId="46755"/>
    <cellStyle name="Έξοδος 2 2 7 2" xfId="46756"/>
    <cellStyle name="Έξοδος 2 2 7 2 2" xfId="46757"/>
    <cellStyle name="Έξοδος 2 2 7 3" xfId="46758"/>
    <cellStyle name="Έξοδος 2 2 7 3 2" xfId="46759"/>
    <cellStyle name="Έξοδος 2 2 7 4" xfId="46760"/>
    <cellStyle name="Έξοδος 2 2 7 5" xfId="46761"/>
    <cellStyle name="Έξοδος 2 2 7 6" xfId="46762"/>
    <cellStyle name="Έξοδος 2 2 8" xfId="46763"/>
    <cellStyle name="Έξοδος 2 2 8 2" xfId="46764"/>
    <cellStyle name="Έξοδος 2 2 9" xfId="46765"/>
    <cellStyle name="Έξοδος 2 2 9 2" xfId="46766"/>
    <cellStyle name="Έξοδος 2 20" xfId="46767"/>
    <cellStyle name="Έξοδος 2 20 2" xfId="46768"/>
    <cellStyle name="Έξοδος 2 20 2 2" xfId="46769"/>
    <cellStyle name="Έξοδος 2 20 2 2 2" xfId="46770"/>
    <cellStyle name="Έξοδος 2 20 2 3" xfId="46771"/>
    <cellStyle name="Έξοδος 2 20 2 3 2" xfId="46772"/>
    <cellStyle name="Έξοδος 2 20 2 4" xfId="46773"/>
    <cellStyle name="Έξοδος 2 20 3" xfId="46774"/>
    <cellStyle name="Έξοδος 2 20 3 2" xfId="46775"/>
    <cellStyle name="Έξοδος 2 20 4" xfId="46776"/>
    <cellStyle name="Έξοδος 2 20 4 2" xfId="46777"/>
    <cellStyle name="Έξοδος 2 20 5" xfId="46778"/>
    <cellStyle name="Έξοδος 2 20 5 2" xfId="46779"/>
    <cellStyle name="Έξοδος 2 20 6" xfId="46780"/>
    <cellStyle name="Έξοδος 2 20 7" xfId="46781"/>
    <cellStyle name="Έξοδος 2 21" xfId="46782"/>
    <cellStyle name="Έξοδος 2 21 2" xfId="46783"/>
    <cellStyle name="Έξοδος 2 21 2 2" xfId="46784"/>
    <cellStyle name="Έξοδος 2 21 3" xfId="46785"/>
    <cellStyle name="Έξοδος 2 21 3 2" xfId="46786"/>
    <cellStyle name="Έξοδος 2 21 4" xfId="46787"/>
    <cellStyle name="Έξοδος 2 21 5" xfId="46788"/>
    <cellStyle name="Έξοδος 2 22" xfId="46789"/>
    <cellStyle name="Έξοδος 2 22 2" xfId="46790"/>
    <cellStyle name="Έξοδος 2 22 2 2" xfId="46791"/>
    <cellStyle name="Έξοδος 2 22 3" xfId="46792"/>
    <cellStyle name="Έξοδος 2 22 3 2" xfId="46793"/>
    <cellStyle name="Έξοδος 2 22 4" xfId="46794"/>
    <cellStyle name="Έξοδος 2 22 5" xfId="46795"/>
    <cellStyle name="Έξοδος 2 22 6" xfId="46796"/>
    <cellStyle name="Έξοδος 2 23" xfId="46797"/>
    <cellStyle name="Έξοδος 2 23 2" xfId="46798"/>
    <cellStyle name="Έξοδος 2 23 2 2" xfId="46799"/>
    <cellStyle name="Έξοδος 2 23 3" xfId="46800"/>
    <cellStyle name="Έξοδος 2 23 3 2" xfId="46801"/>
    <cellStyle name="Έξοδος 2 23 4" xfId="46802"/>
    <cellStyle name="Έξοδος 2 23 5" xfId="46803"/>
    <cellStyle name="Έξοδος 2 23 6" xfId="46804"/>
    <cellStyle name="Έξοδος 2 24" xfId="46805"/>
    <cellStyle name="Έξοδος 2 24 2" xfId="46806"/>
    <cellStyle name="Έξοδος 2 25" xfId="46807"/>
    <cellStyle name="Έξοδος 2 25 2" xfId="46808"/>
    <cellStyle name="Έξοδος 2 26" xfId="46809"/>
    <cellStyle name="Έξοδος 2 26 2" xfId="46810"/>
    <cellStyle name="Έξοδος 2 27" xfId="46811"/>
    <cellStyle name="Έξοδος 2 28" xfId="46812"/>
    <cellStyle name="Έξοδος 2 29" xfId="46813"/>
    <cellStyle name="Έξοδος 2 3" xfId="46814"/>
    <cellStyle name="Έξοδος 2 3 10" xfId="46815"/>
    <cellStyle name="Έξοδος 2 3 11" xfId="46816"/>
    <cellStyle name="Έξοδος 2 3 2" xfId="46817"/>
    <cellStyle name="Έξοδος 2 3 2 2" xfId="46818"/>
    <cellStyle name="Έξοδος 2 3 2 2 2" xfId="46819"/>
    <cellStyle name="Έξοδος 2 3 2 2 2 2" xfId="46820"/>
    <cellStyle name="Έξοδος 2 3 2 2 3" xfId="46821"/>
    <cellStyle name="Έξοδος 2 3 2 2 3 2" xfId="46822"/>
    <cellStyle name="Έξοδος 2 3 2 2 4" xfId="46823"/>
    <cellStyle name="Έξοδος 2 3 2 3" xfId="46824"/>
    <cellStyle name="Έξοδος 2 3 2 3 2" xfId="46825"/>
    <cellStyle name="Έξοδος 2 3 2 4" xfId="46826"/>
    <cellStyle name="Έξοδος 2 3 2 4 2" xfId="46827"/>
    <cellStyle name="Έξοδος 2 3 2 5" xfId="46828"/>
    <cellStyle name="Έξοδος 2 3 2 5 2" xfId="46829"/>
    <cellStyle name="Έξοδος 2 3 2 6" xfId="46830"/>
    <cellStyle name="Έξοδος 2 3 3" xfId="46831"/>
    <cellStyle name="Έξοδος 2 3 3 2" xfId="46832"/>
    <cellStyle name="Έξοδος 2 3 3 2 2" xfId="46833"/>
    <cellStyle name="Έξοδος 2 3 3 2 2 2" xfId="46834"/>
    <cellStyle name="Έξοδος 2 3 3 2 3" xfId="46835"/>
    <cellStyle name="Έξοδος 2 3 3 2 3 2" xfId="46836"/>
    <cellStyle name="Έξοδος 2 3 3 2 4" xfId="46837"/>
    <cellStyle name="Έξοδος 2 3 3 3" xfId="46838"/>
    <cellStyle name="Έξοδος 2 3 3 3 2" xfId="46839"/>
    <cellStyle name="Έξοδος 2 3 3 4" xfId="46840"/>
    <cellStyle name="Έξοδος 2 3 3 4 2" xfId="46841"/>
    <cellStyle name="Έξοδος 2 3 3 5" xfId="46842"/>
    <cellStyle name="Έξοδος 2 3 3 5 2" xfId="46843"/>
    <cellStyle name="Έξοδος 2 3 3 6" xfId="46844"/>
    <cellStyle name="Έξοδος 2 3 3 7" xfId="46845"/>
    <cellStyle name="Έξοδος 2 3 3 8" xfId="46846"/>
    <cellStyle name="Έξοδος 2 3 4" xfId="46847"/>
    <cellStyle name="Έξοδος 2 3 4 2" xfId="46848"/>
    <cellStyle name="Έξοδος 2 3 4 2 2" xfId="46849"/>
    <cellStyle name="Έξοδος 2 3 4 3" xfId="46850"/>
    <cellStyle name="Έξοδος 2 3 4 3 2" xfId="46851"/>
    <cellStyle name="Έξοδος 2 3 4 4" xfId="46852"/>
    <cellStyle name="Έξοδος 2 3 4 5" xfId="46853"/>
    <cellStyle name="Έξοδος 2 3 4 6" xfId="46854"/>
    <cellStyle name="Έξοδος 2 3 5" xfId="46855"/>
    <cellStyle name="Έξοδος 2 3 5 2" xfId="46856"/>
    <cellStyle name="Έξοδος 2 3 5 2 2" xfId="46857"/>
    <cellStyle name="Έξοδος 2 3 5 3" xfId="46858"/>
    <cellStyle name="Έξοδος 2 3 5 3 2" xfId="46859"/>
    <cellStyle name="Έξοδος 2 3 5 4" xfId="46860"/>
    <cellStyle name="Έξοδος 2 3 5 5" xfId="46861"/>
    <cellStyle name="Έξοδος 2 3 5 6" xfId="46862"/>
    <cellStyle name="Έξοδος 2 3 6" xfId="46863"/>
    <cellStyle name="Έξοδος 2 3 6 2" xfId="46864"/>
    <cellStyle name="Έξοδος 2 3 6 2 2" xfId="46865"/>
    <cellStyle name="Έξοδος 2 3 6 3" xfId="46866"/>
    <cellStyle name="Έξοδος 2 3 6 3 2" xfId="46867"/>
    <cellStyle name="Έξοδος 2 3 6 4" xfId="46868"/>
    <cellStyle name="Έξοδος 2 3 6 5" xfId="46869"/>
    <cellStyle name="Έξοδος 2 3 6 6" xfId="46870"/>
    <cellStyle name="Έξοδος 2 3 7" xfId="46871"/>
    <cellStyle name="Έξοδος 2 3 7 2" xfId="46872"/>
    <cellStyle name="Έξοδος 2 3 7 3" xfId="46873"/>
    <cellStyle name="Έξοδος 2 3 7 4" xfId="46874"/>
    <cellStyle name="Έξοδος 2 3 8" xfId="46875"/>
    <cellStyle name="Έξοδος 2 3 8 2" xfId="46876"/>
    <cellStyle name="Έξοδος 2 3 9" xfId="46877"/>
    <cellStyle name="Έξοδος 2 3 9 2" xfId="46878"/>
    <cellStyle name="Έξοδος 2 4" xfId="46879"/>
    <cellStyle name="Έξοδος 2 4 10" xfId="46880"/>
    <cellStyle name="Έξοδος 2 4 11" xfId="46881"/>
    <cellStyle name="Έξοδος 2 4 2" xfId="46882"/>
    <cellStyle name="Έξοδος 2 4 2 2" xfId="46883"/>
    <cellStyle name="Έξοδος 2 4 2 2 2" xfId="46884"/>
    <cellStyle name="Έξοδος 2 4 2 2 2 2" xfId="46885"/>
    <cellStyle name="Έξοδος 2 4 2 2 3" xfId="46886"/>
    <cellStyle name="Έξοδος 2 4 2 2 3 2" xfId="46887"/>
    <cellStyle name="Έξοδος 2 4 2 2 4" xfId="46888"/>
    <cellStyle name="Έξοδος 2 4 2 3" xfId="46889"/>
    <cellStyle name="Έξοδος 2 4 2 3 2" xfId="46890"/>
    <cellStyle name="Έξοδος 2 4 2 4" xfId="46891"/>
    <cellStyle name="Έξοδος 2 4 2 4 2" xfId="46892"/>
    <cellStyle name="Έξοδος 2 4 2 5" xfId="46893"/>
    <cellStyle name="Έξοδος 2 4 2 5 2" xfId="46894"/>
    <cellStyle name="Έξοδος 2 4 2 6" xfId="46895"/>
    <cellStyle name="Έξοδος 2 4 3" xfId="46896"/>
    <cellStyle name="Έξοδος 2 4 3 2" xfId="46897"/>
    <cellStyle name="Έξοδος 2 4 3 2 2" xfId="46898"/>
    <cellStyle name="Έξοδος 2 4 3 2 2 2" xfId="46899"/>
    <cellStyle name="Έξοδος 2 4 3 2 3" xfId="46900"/>
    <cellStyle name="Έξοδος 2 4 3 2 3 2" xfId="46901"/>
    <cellStyle name="Έξοδος 2 4 3 2 4" xfId="46902"/>
    <cellStyle name="Έξοδος 2 4 3 3" xfId="46903"/>
    <cellStyle name="Έξοδος 2 4 3 3 2" xfId="46904"/>
    <cellStyle name="Έξοδος 2 4 3 4" xfId="46905"/>
    <cellStyle name="Έξοδος 2 4 3 4 2" xfId="46906"/>
    <cellStyle name="Έξοδος 2 4 3 5" xfId="46907"/>
    <cellStyle name="Έξοδος 2 4 3 5 2" xfId="46908"/>
    <cellStyle name="Έξοδος 2 4 3 6" xfId="46909"/>
    <cellStyle name="Έξοδος 2 4 3 7" xfId="46910"/>
    <cellStyle name="Έξοδος 2 4 3 8" xfId="46911"/>
    <cellStyle name="Έξοδος 2 4 4" xfId="46912"/>
    <cellStyle name="Έξοδος 2 4 4 2" xfId="46913"/>
    <cellStyle name="Έξοδος 2 4 4 2 2" xfId="46914"/>
    <cellStyle name="Έξοδος 2 4 4 3" xfId="46915"/>
    <cellStyle name="Έξοδος 2 4 4 3 2" xfId="46916"/>
    <cellStyle name="Έξοδος 2 4 4 4" xfId="46917"/>
    <cellStyle name="Έξοδος 2 4 4 5" xfId="46918"/>
    <cellStyle name="Έξοδος 2 4 4 6" xfId="46919"/>
    <cellStyle name="Έξοδος 2 4 5" xfId="46920"/>
    <cellStyle name="Έξοδος 2 4 5 2" xfId="46921"/>
    <cellStyle name="Έξοδος 2 4 5 2 2" xfId="46922"/>
    <cellStyle name="Έξοδος 2 4 5 3" xfId="46923"/>
    <cellStyle name="Έξοδος 2 4 5 3 2" xfId="46924"/>
    <cellStyle name="Έξοδος 2 4 5 4" xfId="46925"/>
    <cellStyle name="Έξοδος 2 4 5 5" xfId="46926"/>
    <cellStyle name="Έξοδος 2 4 5 6" xfId="46927"/>
    <cellStyle name="Έξοδος 2 4 6" xfId="46928"/>
    <cellStyle name="Έξοδος 2 4 6 2" xfId="46929"/>
    <cellStyle name="Έξοδος 2 4 6 2 2" xfId="46930"/>
    <cellStyle name="Έξοδος 2 4 6 3" xfId="46931"/>
    <cellStyle name="Έξοδος 2 4 6 3 2" xfId="46932"/>
    <cellStyle name="Έξοδος 2 4 6 4" xfId="46933"/>
    <cellStyle name="Έξοδος 2 4 6 5" xfId="46934"/>
    <cellStyle name="Έξοδος 2 4 6 6" xfId="46935"/>
    <cellStyle name="Έξοδος 2 4 7" xfId="46936"/>
    <cellStyle name="Έξοδος 2 4 7 2" xfId="46937"/>
    <cellStyle name="Έξοδος 2 4 7 3" xfId="46938"/>
    <cellStyle name="Έξοδος 2 4 7 4" xfId="46939"/>
    <cellStyle name="Έξοδος 2 4 8" xfId="46940"/>
    <cellStyle name="Έξοδος 2 4 8 2" xfId="46941"/>
    <cellStyle name="Έξοδος 2 4 9" xfId="46942"/>
    <cellStyle name="Έξοδος 2 4 9 2" xfId="46943"/>
    <cellStyle name="Έξοδος 2 5" xfId="46944"/>
    <cellStyle name="Έξοδος 2 5 10" xfId="46945"/>
    <cellStyle name="Έξοδος 2 5 11" xfId="46946"/>
    <cellStyle name="Έξοδος 2 5 2" xfId="46947"/>
    <cellStyle name="Έξοδος 2 5 2 2" xfId="46948"/>
    <cellStyle name="Έξοδος 2 5 2 2 2" xfId="46949"/>
    <cellStyle name="Έξοδος 2 5 2 2 2 2" xfId="46950"/>
    <cellStyle name="Έξοδος 2 5 2 2 3" xfId="46951"/>
    <cellStyle name="Έξοδος 2 5 2 2 3 2" xfId="46952"/>
    <cellStyle name="Έξοδος 2 5 2 2 4" xfId="46953"/>
    <cellStyle name="Έξοδος 2 5 2 3" xfId="46954"/>
    <cellStyle name="Έξοδος 2 5 2 3 2" xfId="46955"/>
    <cellStyle name="Έξοδος 2 5 2 4" xfId="46956"/>
    <cellStyle name="Έξοδος 2 5 2 4 2" xfId="46957"/>
    <cellStyle name="Έξοδος 2 5 2 5" xfId="46958"/>
    <cellStyle name="Έξοδος 2 5 2 5 2" xfId="46959"/>
    <cellStyle name="Έξοδος 2 5 2 6" xfId="46960"/>
    <cellStyle name="Έξοδος 2 5 3" xfId="46961"/>
    <cellStyle name="Έξοδος 2 5 3 2" xfId="46962"/>
    <cellStyle name="Έξοδος 2 5 3 2 2" xfId="46963"/>
    <cellStyle name="Έξοδος 2 5 3 2 2 2" xfId="46964"/>
    <cellStyle name="Έξοδος 2 5 3 2 3" xfId="46965"/>
    <cellStyle name="Έξοδος 2 5 3 2 3 2" xfId="46966"/>
    <cellStyle name="Έξοδος 2 5 3 2 4" xfId="46967"/>
    <cellStyle name="Έξοδος 2 5 3 3" xfId="46968"/>
    <cellStyle name="Έξοδος 2 5 3 3 2" xfId="46969"/>
    <cellStyle name="Έξοδος 2 5 3 4" xfId="46970"/>
    <cellStyle name="Έξοδος 2 5 3 4 2" xfId="46971"/>
    <cellStyle name="Έξοδος 2 5 3 5" xfId="46972"/>
    <cellStyle name="Έξοδος 2 5 3 5 2" xfId="46973"/>
    <cellStyle name="Έξοδος 2 5 3 6" xfId="46974"/>
    <cellStyle name="Έξοδος 2 5 3 7" xfId="46975"/>
    <cellStyle name="Έξοδος 2 5 3 8" xfId="46976"/>
    <cellStyle name="Έξοδος 2 5 4" xfId="46977"/>
    <cellStyle name="Έξοδος 2 5 4 2" xfId="46978"/>
    <cellStyle name="Έξοδος 2 5 4 2 2" xfId="46979"/>
    <cellStyle name="Έξοδος 2 5 4 3" xfId="46980"/>
    <cellStyle name="Έξοδος 2 5 4 3 2" xfId="46981"/>
    <cellStyle name="Έξοδος 2 5 4 4" xfId="46982"/>
    <cellStyle name="Έξοδος 2 5 4 5" xfId="46983"/>
    <cellStyle name="Έξοδος 2 5 4 6" xfId="46984"/>
    <cellStyle name="Έξοδος 2 5 5" xfId="46985"/>
    <cellStyle name="Έξοδος 2 5 5 2" xfId="46986"/>
    <cellStyle name="Έξοδος 2 5 5 2 2" xfId="46987"/>
    <cellStyle name="Έξοδος 2 5 5 3" xfId="46988"/>
    <cellStyle name="Έξοδος 2 5 5 3 2" xfId="46989"/>
    <cellStyle name="Έξοδος 2 5 5 4" xfId="46990"/>
    <cellStyle name="Έξοδος 2 5 5 5" xfId="46991"/>
    <cellStyle name="Έξοδος 2 5 5 6" xfId="46992"/>
    <cellStyle name="Έξοδος 2 5 6" xfId="46993"/>
    <cellStyle name="Έξοδος 2 5 6 2" xfId="46994"/>
    <cellStyle name="Έξοδος 2 5 6 2 2" xfId="46995"/>
    <cellStyle name="Έξοδος 2 5 6 3" xfId="46996"/>
    <cellStyle name="Έξοδος 2 5 6 3 2" xfId="46997"/>
    <cellStyle name="Έξοδος 2 5 6 4" xfId="46998"/>
    <cellStyle name="Έξοδος 2 5 6 5" xfId="46999"/>
    <cellStyle name="Έξοδος 2 5 6 6" xfId="47000"/>
    <cellStyle name="Έξοδος 2 5 7" xfId="47001"/>
    <cellStyle name="Έξοδος 2 5 7 2" xfId="47002"/>
    <cellStyle name="Έξοδος 2 5 7 3" xfId="47003"/>
    <cellStyle name="Έξοδος 2 5 7 4" xfId="47004"/>
    <cellStyle name="Έξοδος 2 5 8" xfId="47005"/>
    <cellStyle name="Έξοδος 2 5 8 2" xfId="47006"/>
    <cellStyle name="Έξοδος 2 5 9" xfId="47007"/>
    <cellStyle name="Έξοδος 2 5 9 2" xfId="47008"/>
    <cellStyle name="Έξοδος 2 6" xfId="47009"/>
    <cellStyle name="Έξοδος 2 6 10" xfId="47010"/>
    <cellStyle name="Έξοδος 2 6 11" xfId="47011"/>
    <cellStyle name="Έξοδος 2 6 2" xfId="47012"/>
    <cellStyle name="Έξοδος 2 6 2 2" xfId="47013"/>
    <cellStyle name="Έξοδος 2 6 2 2 2" xfId="47014"/>
    <cellStyle name="Έξοδος 2 6 2 2 2 2" xfId="47015"/>
    <cellStyle name="Έξοδος 2 6 2 2 3" xfId="47016"/>
    <cellStyle name="Έξοδος 2 6 2 2 3 2" xfId="47017"/>
    <cellStyle name="Έξοδος 2 6 2 2 4" xfId="47018"/>
    <cellStyle name="Έξοδος 2 6 2 3" xfId="47019"/>
    <cellStyle name="Έξοδος 2 6 2 3 2" xfId="47020"/>
    <cellStyle name="Έξοδος 2 6 2 4" xfId="47021"/>
    <cellStyle name="Έξοδος 2 6 2 4 2" xfId="47022"/>
    <cellStyle name="Έξοδος 2 6 2 5" xfId="47023"/>
    <cellStyle name="Έξοδος 2 6 2 5 2" xfId="47024"/>
    <cellStyle name="Έξοδος 2 6 2 6" xfId="47025"/>
    <cellStyle name="Έξοδος 2 6 3" xfId="47026"/>
    <cellStyle name="Έξοδος 2 6 3 2" xfId="47027"/>
    <cellStyle name="Έξοδος 2 6 3 2 2" xfId="47028"/>
    <cellStyle name="Έξοδος 2 6 3 2 2 2" xfId="47029"/>
    <cellStyle name="Έξοδος 2 6 3 2 3" xfId="47030"/>
    <cellStyle name="Έξοδος 2 6 3 2 3 2" xfId="47031"/>
    <cellStyle name="Έξοδος 2 6 3 2 4" xfId="47032"/>
    <cellStyle name="Έξοδος 2 6 3 3" xfId="47033"/>
    <cellStyle name="Έξοδος 2 6 3 3 2" xfId="47034"/>
    <cellStyle name="Έξοδος 2 6 3 4" xfId="47035"/>
    <cellStyle name="Έξοδος 2 6 3 4 2" xfId="47036"/>
    <cellStyle name="Έξοδος 2 6 3 5" xfId="47037"/>
    <cellStyle name="Έξοδος 2 6 3 5 2" xfId="47038"/>
    <cellStyle name="Έξοδος 2 6 3 6" xfId="47039"/>
    <cellStyle name="Έξοδος 2 6 3 7" xfId="47040"/>
    <cellStyle name="Έξοδος 2 6 3 8" xfId="47041"/>
    <cellStyle name="Έξοδος 2 6 4" xfId="47042"/>
    <cellStyle name="Έξοδος 2 6 4 2" xfId="47043"/>
    <cellStyle name="Έξοδος 2 6 4 2 2" xfId="47044"/>
    <cellStyle name="Έξοδος 2 6 4 3" xfId="47045"/>
    <cellStyle name="Έξοδος 2 6 4 3 2" xfId="47046"/>
    <cellStyle name="Έξοδος 2 6 4 4" xfId="47047"/>
    <cellStyle name="Έξοδος 2 6 4 5" xfId="47048"/>
    <cellStyle name="Έξοδος 2 6 4 6" xfId="47049"/>
    <cellStyle name="Έξοδος 2 6 5" xfId="47050"/>
    <cellStyle name="Έξοδος 2 6 5 2" xfId="47051"/>
    <cellStyle name="Έξοδος 2 6 5 2 2" xfId="47052"/>
    <cellStyle name="Έξοδος 2 6 5 3" xfId="47053"/>
    <cellStyle name="Έξοδος 2 6 5 3 2" xfId="47054"/>
    <cellStyle name="Έξοδος 2 6 5 4" xfId="47055"/>
    <cellStyle name="Έξοδος 2 6 5 5" xfId="47056"/>
    <cellStyle name="Έξοδος 2 6 5 6" xfId="47057"/>
    <cellStyle name="Έξοδος 2 6 6" xfId="47058"/>
    <cellStyle name="Έξοδος 2 6 6 2" xfId="47059"/>
    <cellStyle name="Έξοδος 2 6 6 2 2" xfId="47060"/>
    <cellStyle name="Έξοδος 2 6 6 3" xfId="47061"/>
    <cellStyle name="Έξοδος 2 6 6 3 2" xfId="47062"/>
    <cellStyle name="Έξοδος 2 6 6 4" xfId="47063"/>
    <cellStyle name="Έξοδος 2 6 6 5" xfId="47064"/>
    <cellStyle name="Έξοδος 2 6 6 6" xfId="47065"/>
    <cellStyle name="Έξοδος 2 6 7" xfId="47066"/>
    <cellStyle name="Έξοδος 2 6 7 2" xfId="47067"/>
    <cellStyle name="Έξοδος 2 6 7 3" xfId="47068"/>
    <cellStyle name="Έξοδος 2 6 7 4" xfId="47069"/>
    <cellStyle name="Έξοδος 2 6 8" xfId="47070"/>
    <cellStyle name="Έξοδος 2 6 8 2" xfId="47071"/>
    <cellStyle name="Έξοδος 2 6 9" xfId="47072"/>
    <cellStyle name="Έξοδος 2 6 9 2" xfId="47073"/>
    <cellStyle name="Έξοδος 2 7" xfId="47074"/>
    <cellStyle name="Έξοδος 2 7 10" xfId="47075"/>
    <cellStyle name="Έξοδος 2 7 11" xfId="47076"/>
    <cellStyle name="Έξοδος 2 7 2" xfId="47077"/>
    <cellStyle name="Έξοδος 2 7 2 2" xfId="47078"/>
    <cellStyle name="Έξοδος 2 7 2 2 2" xfId="47079"/>
    <cellStyle name="Έξοδος 2 7 2 2 2 2" xfId="47080"/>
    <cellStyle name="Έξοδος 2 7 2 2 3" xfId="47081"/>
    <cellStyle name="Έξοδος 2 7 2 2 3 2" xfId="47082"/>
    <cellStyle name="Έξοδος 2 7 2 2 4" xfId="47083"/>
    <cellStyle name="Έξοδος 2 7 2 3" xfId="47084"/>
    <cellStyle name="Έξοδος 2 7 2 3 2" xfId="47085"/>
    <cellStyle name="Έξοδος 2 7 2 4" xfId="47086"/>
    <cellStyle name="Έξοδος 2 7 2 4 2" xfId="47087"/>
    <cellStyle name="Έξοδος 2 7 2 5" xfId="47088"/>
    <cellStyle name="Έξοδος 2 7 2 5 2" xfId="47089"/>
    <cellStyle name="Έξοδος 2 7 2 6" xfId="47090"/>
    <cellStyle name="Έξοδος 2 7 3" xfId="47091"/>
    <cellStyle name="Έξοδος 2 7 3 2" xfId="47092"/>
    <cellStyle name="Έξοδος 2 7 3 2 2" xfId="47093"/>
    <cellStyle name="Έξοδος 2 7 3 2 2 2" xfId="47094"/>
    <cellStyle name="Έξοδος 2 7 3 2 3" xfId="47095"/>
    <cellStyle name="Έξοδος 2 7 3 2 3 2" xfId="47096"/>
    <cellStyle name="Έξοδος 2 7 3 2 4" xfId="47097"/>
    <cellStyle name="Έξοδος 2 7 3 3" xfId="47098"/>
    <cellStyle name="Έξοδος 2 7 3 3 2" xfId="47099"/>
    <cellStyle name="Έξοδος 2 7 3 4" xfId="47100"/>
    <cellStyle name="Έξοδος 2 7 3 4 2" xfId="47101"/>
    <cellStyle name="Έξοδος 2 7 3 5" xfId="47102"/>
    <cellStyle name="Έξοδος 2 7 3 5 2" xfId="47103"/>
    <cellStyle name="Έξοδος 2 7 3 6" xfId="47104"/>
    <cellStyle name="Έξοδος 2 7 3 7" xfId="47105"/>
    <cellStyle name="Έξοδος 2 7 3 8" xfId="47106"/>
    <cellStyle name="Έξοδος 2 7 4" xfId="47107"/>
    <cellStyle name="Έξοδος 2 7 4 2" xfId="47108"/>
    <cellStyle name="Έξοδος 2 7 4 2 2" xfId="47109"/>
    <cellStyle name="Έξοδος 2 7 4 3" xfId="47110"/>
    <cellStyle name="Έξοδος 2 7 4 3 2" xfId="47111"/>
    <cellStyle name="Έξοδος 2 7 4 4" xfId="47112"/>
    <cellStyle name="Έξοδος 2 7 4 5" xfId="47113"/>
    <cellStyle name="Έξοδος 2 7 4 6" xfId="47114"/>
    <cellStyle name="Έξοδος 2 7 5" xfId="47115"/>
    <cellStyle name="Έξοδος 2 7 5 2" xfId="47116"/>
    <cellStyle name="Έξοδος 2 7 5 2 2" xfId="47117"/>
    <cellStyle name="Έξοδος 2 7 5 3" xfId="47118"/>
    <cellStyle name="Έξοδος 2 7 5 3 2" xfId="47119"/>
    <cellStyle name="Έξοδος 2 7 5 4" xfId="47120"/>
    <cellStyle name="Έξοδος 2 7 5 5" xfId="47121"/>
    <cellStyle name="Έξοδος 2 7 5 6" xfId="47122"/>
    <cellStyle name="Έξοδος 2 7 6" xfId="47123"/>
    <cellStyle name="Έξοδος 2 7 6 2" xfId="47124"/>
    <cellStyle name="Έξοδος 2 7 6 2 2" xfId="47125"/>
    <cellStyle name="Έξοδος 2 7 6 3" xfId="47126"/>
    <cellStyle name="Έξοδος 2 7 6 3 2" xfId="47127"/>
    <cellStyle name="Έξοδος 2 7 6 4" xfId="47128"/>
    <cellStyle name="Έξοδος 2 7 6 5" xfId="47129"/>
    <cellStyle name="Έξοδος 2 7 6 6" xfId="47130"/>
    <cellStyle name="Έξοδος 2 7 7" xfId="47131"/>
    <cellStyle name="Έξοδος 2 7 7 2" xfId="47132"/>
    <cellStyle name="Έξοδος 2 7 7 3" xfId="47133"/>
    <cellStyle name="Έξοδος 2 7 7 4" xfId="47134"/>
    <cellStyle name="Έξοδος 2 7 8" xfId="47135"/>
    <cellStyle name="Έξοδος 2 7 8 2" xfId="47136"/>
    <cellStyle name="Έξοδος 2 7 9" xfId="47137"/>
    <cellStyle name="Έξοδος 2 7 9 2" xfId="47138"/>
    <cellStyle name="Έξοδος 2 8" xfId="47139"/>
    <cellStyle name="Έξοδος 2 8 10" xfId="47140"/>
    <cellStyle name="Έξοδος 2 8 11" xfId="47141"/>
    <cellStyle name="Έξοδος 2 8 2" xfId="47142"/>
    <cellStyle name="Έξοδος 2 8 2 2" xfId="47143"/>
    <cellStyle name="Έξοδος 2 8 2 2 2" xfId="47144"/>
    <cellStyle name="Έξοδος 2 8 2 2 2 2" xfId="47145"/>
    <cellStyle name="Έξοδος 2 8 2 2 3" xfId="47146"/>
    <cellStyle name="Έξοδος 2 8 2 2 3 2" xfId="47147"/>
    <cellStyle name="Έξοδος 2 8 2 2 4" xfId="47148"/>
    <cellStyle name="Έξοδος 2 8 2 3" xfId="47149"/>
    <cellStyle name="Έξοδος 2 8 2 3 2" xfId="47150"/>
    <cellStyle name="Έξοδος 2 8 2 4" xfId="47151"/>
    <cellStyle name="Έξοδος 2 8 2 4 2" xfId="47152"/>
    <cellStyle name="Έξοδος 2 8 2 5" xfId="47153"/>
    <cellStyle name="Έξοδος 2 8 2 5 2" xfId="47154"/>
    <cellStyle name="Έξοδος 2 8 2 6" xfId="47155"/>
    <cellStyle name="Έξοδος 2 8 3" xfId="47156"/>
    <cellStyle name="Έξοδος 2 8 3 2" xfId="47157"/>
    <cellStyle name="Έξοδος 2 8 3 2 2" xfId="47158"/>
    <cellStyle name="Έξοδος 2 8 3 2 2 2" xfId="47159"/>
    <cellStyle name="Έξοδος 2 8 3 2 3" xfId="47160"/>
    <cellStyle name="Έξοδος 2 8 3 2 3 2" xfId="47161"/>
    <cellStyle name="Έξοδος 2 8 3 2 4" xfId="47162"/>
    <cellStyle name="Έξοδος 2 8 3 3" xfId="47163"/>
    <cellStyle name="Έξοδος 2 8 3 3 2" xfId="47164"/>
    <cellStyle name="Έξοδος 2 8 3 4" xfId="47165"/>
    <cellStyle name="Έξοδος 2 8 3 4 2" xfId="47166"/>
    <cellStyle name="Έξοδος 2 8 3 5" xfId="47167"/>
    <cellStyle name="Έξοδος 2 8 3 5 2" xfId="47168"/>
    <cellStyle name="Έξοδος 2 8 3 6" xfId="47169"/>
    <cellStyle name="Έξοδος 2 8 3 7" xfId="47170"/>
    <cellStyle name="Έξοδος 2 8 3 8" xfId="47171"/>
    <cellStyle name="Έξοδος 2 8 4" xfId="47172"/>
    <cellStyle name="Έξοδος 2 8 4 2" xfId="47173"/>
    <cellStyle name="Έξοδος 2 8 4 2 2" xfId="47174"/>
    <cellStyle name="Έξοδος 2 8 4 3" xfId="47175"/>
    <cellStyle name="Έξοδος 2 8 4 3 2" xfId="47176"/>
    <cellStyle name="Έξοδος 2 8 4 4" xfId="47177"/>
    <cellStyle name="Έξοδος 2 8 4 5" xfId="47178"/>
    <cellStyle name="Έξοδος 2 8 4 6" xfId="47179"/>
    <cellStyle name="Έξοδος 2 8 5" xfId="47180"/>
    <cellStyle name="Έξοδος 2 8 5 2" xfId="47181"/>
    <cellStyle name="Έξοδος 2 8 5 2 2" xfId="47182"/>
    <cellStyle name="Έξοδος 2 8 5 3" xfId="47183"/>
    <cellStyle name="Έξοδος 2 8 5 3 2" xfId="47184"/>
    <cellStyle name="Έξοδος 2 8 5 4" xfId="47185"/>
    <cellStyle name="Έξοδος 2 8 5 5" xfId="47186"/>
    <cellStyle name="Έξοδος 2 8 5 6" xfId="47187"/>
    <cellStyle name="Έξοδος 2 8 6" xfId="47188"/>
    <cellStyle name="Έξοδος 2 8 6 2" xfId="47189"/>
    <cellStyle name="Έξοδος 2 8 6 2 2" xfId="47190"/>
    <cellStyle name="Έξοδος 2 8 6 3" xfId="47191"/>
    <cellStyle name="Έξοδος 2 8 6 3 2" xfId="47192"/>
    <cellStyle name="Έξοδος 2 8 6 4" xfId="47193"/>
    <cellStyle name="Έξοδος 2 8 6 5" xfId="47194"/>
    <cellStyle name="Έξοδος 2 8 6 6" xfId="47195"/>
    <cellStyle name="Έξοδος 2 8 7" xfId="47196"/>
    <cellStyle name="Έξοδος 2 8 7 2" xfId="47197"/>
    <cellStyle name="Έξοδος 2 8 7 3" xfId="47198"/>
    <cellStyle name="Έξοδος 2 8 7 4" xfId="47199"/>
    <cellStyle name="Έξοδος 2 8 8" xfId="47200"/>
    <cellStyle name="Έξοδος 2 8 8 2" xfId="47201"/>
    <cellStyle name="Έξοδος 2 8 9" xfId="47202"/>
    <cellStyle name="Έξοδος 2 8 9 2" xfId="47203"/>
    <cellStyle name="Έξοδος 2 9" xfId="47204"/>
    <cellStyle name="Έξοδος 2 9 10" xfId="47205"/>
    <cellStyle name="Έξοδος 2 9 11" xfId="47206"/>
    <cellStyle name="Έξοδος 2 9 2" xfId="47207"/>
    <cellStyle name="Έξοδος 2 9 2 2" xfId="47208"/>
    <cellStyle name="Έξοδος 2 9 2 2 2" xfId="47209"/>
    <cellStyle name="Έξοδος 2 9 2 2 2 2" xfId="47210"/>
    <cellStyle name="Έξοδος 2 9 2 2 3" xfId="47211"/>
    <cellStyle name="Έξοδος 2 9 2 2 3 2" xfId="47212"/>
    <cellStyle name="Έξοδος 2 9 2 2 4" xfId="47213"/>
    <cellStyle name="Έξοδος 2 9 2 3" xfId="47214"/>
    <cellStyle name="Έξοδος 2 9 2 3 2" xfId="47215"/>
    <cellStyle name="Έξοδος 2 9 2 4" xfId="47216"/>
    <cellStyle name="Έξοδος 2 9 2 4 2" xfId="47217"/>
    <cellStyle name="Έξοδος 2 9 2 5" xfId="47218"/>
    <cellStyle name="Έξοδος 2 9 2 5 2" xfId="47219"/>
    <cellStyle name="Έξοδος 2 9 2 6" xfId="47220"/>
    <cellStyle name="Έξοδος 2 9 3" xfId="47221"/>
    <cellStyle name="Έξοδος 2 9 3 2" xfId="47222"/>
    <cellStyle name="Έξοδος 2 9 3 2 2" xfId="47223"/>
    <cellStyle name="Έξοδος 2 9 3 2 2 2" xfId="47224"/>
    <cellStyle name="Έξοδος 2 9 3 2 3" xfId="47225"/>
    <cellStyle name="Έξοδος 2 9 3 2 3 2" xfId="47226"/>
    <cellStyle name="Έξοδος 2 9 3 2 4" xfId="47227"/>
    <cellStyle name="Έξοδος 2 9 3 3" xfId="47228"/>
    <cellStyle name="Έξοδος 2 9 3 3 2" xfId="47229"/>
    <cellStyle name="Έξοδος 2 9 3 4" xfId="47230"/>
    <cellStyle name="Έξοδος 2 9 3 4 2" xfId="47231"/>
    <cellStyle name="Έξοδος 2 9 3 5" xfId="47232"/>
    <cellStyle name="Έξοδος 2 9 3 5 2" xfId="47233"/>
    <cellStyle name="Έξοδος 2 9 3 6" xfId="47234"/>
    <cellStyle name="Έξοδος 2 9 3 7" xfId="47235"/>
    <cellStyle name="Έξοδος 2 9 3 8" xfId="47236"/>
    <cellStyle name="Έξοδος 2 9 4" xfId="47237"/>
    <cellStyle name="Έξοδος 2 9 4 2" xfId="47238"/>
    <cellStyle name="Έξοδος 2 9 4 2 2" xfId="47239"/>
    <cellStyle name="Έξοδος 2 9 4 3" xfId="47240"/>
    <cellStyle name="Έξοδος 2 9 4 3 2" xfId="47241"/>
    <cellStyle name="Έξοδος 2 9 4 4" xfId="47242"/>
    <cellStyle name="Έξοδος 2 9 4 5" xfId="47243"/>
    <cellStyle name="Έξοδος 2 9 4 6" xfId="47244"/>
    <cellStyle name="Έξοδος 2 9 5" xfId="47245"/>
    <cellStyle name="Έξοδος 2 9 5 2" xfId="47246"/>
    <cellStyle name="Έξοδος 2 9 5 2 2" xfId="47247"/>
    <cellStyle name="Έξοδος 2 9 5 3" xfId="47248"/>
    <cellStyle name="Έξοδος 2 9 5 3 2" xfId="47249"/>
    <cellStyle name="Έξοδος 2 9 5 4" xfId="47250"/>
    <cellStyle name="Έξοδος 2 9 5 5" xfId="47251"/>
    <cellStyle name="Έξοδος 2 9 5 6" xfId="47252"/>
    <cellStyle name="Έξοδος 2 9 6" xfId="47253"/>
    <cellStyle name="Έξοδος 2 9 6 2" xfId="47254"/>
    <cellStyle name="Έξοδος 2 9 6 2 2" xfId="47255"/>
    <cellStyle name="Έξοδος 2 9 6 3" xfId="47256"/>
    <cellStyle name="Έξοδος 2 9 6 3 2" xfId="47257"/>
    <cellStyle name="Έξοδος 2 9 6 4" xfId="47258"/>
    <cellStyle name="Έξοδος 2 9 6 5" xfId="47259"/>
    <cellStyle name="Έξοδος 2 9 6 6" xfId="47260"/>
    <cellStyle name="Έξοδος 2 9 7" xfId="47261"/>
    <cellStyle name="Έξοδος 2 9 7 2" xfId="47262"/>
    <cellStyle name="Έξοδος 2 9 7 3" xfId="47263"/>
    <cellStyle name="Έξοδος 2 9 7 4" xfId="47264"/>
    <cellStyle name="Έξοδος 2 9 8" xfId="47265"/>
    <cellStyle name="Έξοδος 2 9 8 2" xfId="47266"/>
    <cellStyle name="Έξοδος 2 9 9" xfId="47267"/>
    <cellStyle name="Έξοδος 2 9 9 2" xfId="47268"/>
    <cellStyle name="Έξοδος 2_Liquidity 8 Oct 2011" xfId="47269"/>
    <cellStyle name="Έξοδος 20" xfId="47270"/>
    <cellStyle name="Έξοδος 3" xfId="47271"/>
    <cellStyle name="Έξοδος 3 10" xfId="47272"/>
    <cellStyle name="Έξοδος 3 10 2" xfId="47273"/>
    <cellStyle name="Έξοδος 3 11" xfId="47274"/>
    <cellStyle name="Έξοδος 3 12" xfId="47275"/>
    <cellStyle name="Έξοδος 3 2" xfId="47276"/>
    <cellStyle name="Έξοδος 3 2 2" xfId="47277"/>
    <cellStyle name="Έξοδος 3 2 2 2" xfId="47278"/>
    <cellStyle name="Έξοδος 3 2 2 2 2" xfId="47279"/>
    <cellStyle name="Έξοδος 3 2 2 3" xfId="47280"/>
    <cellStyle name="Έξοδος 3 2 2 3 2" xfId="47281"/>
    <cellStyle name="Έξοδος 3 2 2 4" xfId="47282"/>
    <cellStyle name="Έξοδος 3 2 3" xfId="47283"/>
    <cellStyle name="Έξοδος 3 2 3 2" xfId="47284"/>
    <cellStyle name="Έξοδος 3 2 4" xfId="47285"/>
    <cellStyle name="Έξοδος 3 2 4 2" xfId="47286"/>
    <cellStyle name="Έξοδος 3 2 5" xfId="47287"/>
    <cellStyle name="Έξοδος 3 2 5 2" xfId="47288"/>
    <cellStyle name="Έξοδος 3 2 6" xfId="47289"/>
    <cellStyle name="Έξοδος 3 3" xfId="47290"/>
    <cellStyle name="Έξοδος 3 3 2" xfId="47291"/>
    <cellStyle name="Έξοδος 3 3 2 2" xfId="47292"/>
    <cellStyle name="Έξοδος 3 3 2 2 2" xfId="47293"/>
    <cellStyle name="Έξοδος 3 3 2 3" xfId="47294"/>
    <cellStyle name="Έξοδος 3 3 2 3 2" xfId="47295"/>
    <cellStyle name="Έξοδος 3 3 2 4" xfId="47296"/>
    <cellStyle name="Έξοδος 3 3 3" xfId="47297"/>
    <cellStyle name="Έξοδος 3 3 3 2" xfId="47298"/>
    <cellStyle name="Έξοδος 3 3 4" xfId="47299"/>
    <cellStyle name="Έξοδος 3 3 4 2" xfId="47300"/>
    <cellStyle name="Έξοδος 3 3 5" xfId="47301"/>
    <cellStyle name="Έξοδος 3 3 5 2" xfId="47302"/>
    <cellStyle name="Έξοδος 3 3 6" xfId="47303"/>
    <cellStyle name="Έξοδος 3 3 7" xfId="47304"/>
    <cellStyle name="Έξοδος 3 3 8" xfId="47305"/>
    <cellStyle name="Έξοδος 3 4" xfId="47306"/>
    <cellStyle name="Έξοδος 3 4 2" xfId="47307"/>
    <cellStyle name="Έξοδος 3 4 2 2" xfId="47308"/>
    <cellStyle name="Έξοδος 3 4 2 2 2" xfId="47309"/>
    <cellStyle name="Έξοδος 3 4 2 3" xfId="47310"/>
    <cellStyle name="Έξοδος 3 4 2 3 2" xfId="47311"/>
    <cellStyle name="Έξοδος 3 4 2 4" xfId="47312"/>
    <cellStyle name="Έξοδος 3 4 3" xfId="47313"/>
    <cellStyle name="Έξοδος 3 4 3 2" xfId="47314"/>
    <cellStyle name="Έξοδος 3 4 4" xfId="47315"/>
    <cellStyle name="Έξοδος 3 4 4 2" xfId="47316"/>
    <cellStyle name="Έξοδος 3 4 5" xfId="47317"/>
    <cellStyle name="Έξοδος 3 4 5 2" xfId="47318"/>
    <cellStyle name="Έξοδος 3 4 6" xfId="47319"/>
    <cellStyle name="Έξοδος 3 4 7" xfId="47320"/>
    <cellStyle name="Έξοδος 3 4 8" xfId="47321"/>
    <cellStyle name="Έξοδος 3 5" xfId="47322"/>
    <cellStyle name="Έξοδος 3 5 2" xfId="47323"/>
    <cellStyle name="Έξοδος 3 5 2 2" xfId="47324"/>
    <cellStyle name="Έξοδος 3 5 3" xfId="47325"/>
    <cellStyle name="Έξοδος 3 5 3 2" xfId="47326"/>
    <cellStyle name="Έξοδος 3 5 4" xfId="47327"/>
    <cellStyle name="Έξοδος 3 5 5" xfId="47328"/>
    <cellStyle name="Έξοδος 3 5 6" xfId="47329"/>
    <cellStyle name="Έξοδος 3 6" xfId="47330"/>
    <cellStyle name="Έξοδος 3 6 2" xfId="47331"/>
    <cellStyle name="Έξοδος 3 6 2 2" xfId="47332"/>
    <cellStyle name="Έξοδος 3 6 3" xfId="47333"/>
    <cellStyle name="Έξοδος 3 6 3 2" xfId="47334"/>
    <cellStyle name="Έξοδος 3 6 4" xfId="47335"/>
    <cellStyle name="Έξοδος 3 6 5" xfId="47336"/>
    <cellStyle name="Έξοδος 3 6 6" xfId="47337"/>
    <cellStyle name="Έξοδος 3 7" xfId="47338"/>
    <cellStyle name="Έξοδος 3 7 2" xfId="47339"/>
    <cellStyle name="Έξοδος 3 7 2 2" xfId="47340"/>
    <cellStyle name="Έξοδος 3 7 3" xfId="47341"/>
    <cellStyle name="Έξοδος 3 7 3 2" xfId="47342"/>
    <cellStyle name="Έξοδος 3 7 4" xfId="47343"/>
    <cellStyle name="Έξοδος 3 7 5" xfId="47344"/>
    <cellStyle name="Έξοδος 3 7 6" xfId="47345"/>
    <cellStyle name="Έξοδος 3 8" xfId="47346"/>
    <cellStyle name="Έξοδος 3 8 2" xfId="47347"/>
    <cellStyle name="Έξοδος 3 9" xfId="47348"/>
    <cellStyle name="Έξοδος 3 9 2" xfId="47349"/>
    <cellStyle name="Έξοδος 4" xfId="47350"/>
    <cellStyle name="Έξοδος 4 2" xfId="47351"/>
    <cellStyle name="Έξοδος 4 2 2" xfId="47352"/>
    <cellStyle name="Έξοδος 4 2 2 2" xfId="47353"/>
    <cellStyle name="Έξοδος 4 2 2 2 2" xfId="47354"/>
    <cellStyle name="Έξοδος 4 2 2 3" xfId="47355"/>
    <cellStyle name="Έξοδος 4 2 2 3 2" xfId="47356"/>
    <cellStyle name="Έξοδος 4 2 2 4" xfId="47357"/>
    <cellStyle name="Έξοδος 4 2 3" xfId="47358"/>
    <cellStyle name="Έξοδος 4 2 3 2" xfId="47359"/>
    <cellStyle name="Έξοδος 4 2 4" xfId="47360"/>
    <cellStyle name="Έξοδος 4 2 4 2" xfId="47361"/>
    <cellStyle name="Έξοδος 4 2 5" xfId="47362"/>
    <cellStyle name="Έξοδος 4 2 5 2" xfId="47363"/>
    <cellStyle name="Έξοδος 4 2 6" xfId="47364"/>
    <cellStyle name="Έξοδος 4 3" xfId="47365"/>
    <cellStyle name="Έξοδος 4 3 2" xfId="47366"/>
    <cellStyle name="Έξοδος 4 3 2 2" xfId="47367"/>
    <cellStyle name="Έξοδος 4 3 2 2 2" xfId="47368"/>
    <cellStyle name="Έξοδος 4 3 2 3" xfId="47369"/>
    <cellStyle name="Έξοδος 4 3 2 3 2" xfId="47370"/>
    <cellStyle name="Έξοδος 4 3 2 4" xfId="47371"/>
    <cellStyle name="Έξοδος 4 3 3" xfId="47372"/>
    <cellStyle name="Έξοδος 4 3 3 2" xfId="47373"/>
    <cellStyle name="Έξοδος 4 3 4" xfId="47374"/>
    <cellStyle name="Έξοδος 4 3 4 2" xfId="47375"/>
    <cellStyle name="Έξοδος 4 3 5" xfId="47376"/>
    <cellStyle name="Έξοδος 4 3 5 2" xfId="47377"/>
    <cellStyle name="Έξοδος 4 3 6" xfId="47378"/>
    <cellStyle name="Έξοδος 4 3 7" xfId="47379"/>
    <cellStyle name="Έξοδος 4 3 8" xfId="47380"/>
    <cellStyle name="Έξοδος 4 4" xfId="47381"/>
    <cellStyle name="Έξοδος 4 4 2" xfId="47382"/>
    <cellStyle name="Έξοδος 4 4 2 2" xfId="47383"/>
    <cellStyle name="Έξοδος 4 4 3" xfId="47384"/>
    <cellStyle name="Έξοδος 4 4 3 2" xfId="47385"/>
    <cellStyle name="Έξοδος 4 4 4" xfId="47386"/>
    <cellStyle name="Έξοδος 4 4 5" xfId="47387"/>
    <cellStyle name="Έξοδος 4 4 6" xfId="47388"/>
    <cellStyle name="Έξοδος 4 5" xfId="47389"/>
    <cellStyle name="Έξοδος 4 5 2" xfId="47390"/>
    <cellStyle name="Έξοδος 4 5 3" xfId="47391"/>
    <cellStyle name="Έξοδος 4 5 4" xfId="47392"/>
    <cellStyle name="Έξοδος 4 6" xfId="47393"/>
    <cellStyle name="Έξοδος 4 6 2" xfId="47394"/>
    <cellStyle name="Έξοδος 4 6 3" xfId="47395"/>
    <cellStyle name="Έξοδος 4 6 4" xfId="47396"/>
    <cellStyle name="Έξοδος 4 7" xfId="47397"/>
    <cellStyle name="Έξοδος 4 7 2" xfId="47398"/>
    <cellStyle name="Έξοδος 4 7 3" xfId="47399"/>
    <cellStyle name="Έξοδος 4 7 4" xfId="47400"/>
    <cellStyle name="Έξοδος 4 8" xfId="47401"/>
    <cellStyle name="Έξοδος 4 9" xfId="47402"/>
    <cellStyle name="Έξοδος 5" xfId="47403"/>
    <cellStyle name="Έξοδος 5 2" xfId="47404"/>
    <cellStyle name="Έξοδος 5 2 2" xfId="47405"/>
    <cellStyle name="Έξοδος 5 2 2 2" xfId="47406"/>
    <cellStyle name="Έξοδος 5 2 2 2 2" xfId="47407"/>
    <cellStyle name="Έξοδος 5 2 2 3" xfId="47408"/>
    <cellStyle name="Έξοδος 5 2 2 3 2" xfId="47409"/>
    <cellStyle name="Έξοδος 5 2 2 4" xfId="47410"/>
    <cellStyle name="Έξοδος 5 2 3" xfId="47411"/>
    <cellStyle name="Έξοδος 5 2 3 2" xfId="47412"/>
    <cellStyle name="Έξοδος 5 2 4" xfId="47413"/>
    <cellStyle name="Έξοδος 5 2 4 2" xfId="47414"/>
    <cellStyle name="Έξοδος 5 2 5" xfId="47415"/>
    <cellStyle name="Έξοδος 5 2 5 2" xfId="47416"/>
    <cellStyle name="Έξοδος 5 2 6" xfId="47417"/>
    <cellStyle name="Έξοδος 5 3" xfId="47418"/>
    <cellStyle name="Έξοδος 5 3 2" xfId="47419"/>
    <cellStyle name="Έξοδος 5 3 2 2" xfId="47420"/>
    <cellStyle name="Έξοδος 5 3 2 2 2" xfId="47421"/>
    <cellStyle name="Έξοδος 5 3 2 3" xfId="47422"/>
    <cellStyle name="Έξοδος 5 3 2 3 2" xfId="47423"/>
    <cellStyle name="Έξοδος 5 3 2 4" xfId="47424"/>
    <cellStyle name="Έξοδος 5 3 3" xfId="47425"/>
    <cellStyle name="Έξοδος 5 3 3 2" xfId="47426"/>
    <cellStyle name="Έξοδος 5 3 4" xfId="47427"/>
    <cellStyle name="Έξοδος 5 3 4 2" xfId="47428"/>
    <cellStyle name="Έξοδος 5 3 5" xfId="47429"/>
    <cellStyle name="Έξοδος 5 3 5 2" xfId="47430"/>
    <cellStyle name="Έξοδος 5 3 6" xfId="47431"/>
    <cellStyle name="Έξοδος 5 3 7" xfId="47432"/>
    <cellStyle name="Έξοδος 5 3 8" xfId="47433"/>
    <cellStyle name="Έξοδος 5 4" xfId="47434"/>
    <cellStyle name="Έξοδος 5 4 2" xfId="47435"/>
    <cellStyle name="Έξοδος 5 4 2 2" xfId="47436"/>
    <cellStyle name="Έξοδος 5 4 3" xfId="47437"/>
    <cellStyle name="Έξοδος 5 4 3 2" xfId="47438"/>
    <cellStyle name="Έξοδος 5 4 4" xfId="47439"/>
    <cellStyle name="Έξοδος 5 4 5" xfId="47440"/>
    <cellStyle name="Έξοδος 5 4 6" xfId="47441"/>
    <cellStyle name="Έξοδος 5 5" xfId="47442"/>
    <cellStyle name="Έξοδος 5 5 2" xfId="47443"/>
    <cellStyle name="Έξοδος 5 5 3" xfId="47444"/>
    <cellStyle name="Έξοδος 5 5 4" xfId="47445"/>
    <cellStyle name="Έξοδος 5 6" xfId="47446"/>
    <cellStyle name="Έξοδος 5 6 2" xfId="47447"/>
    <cellStyle name="Έξοδος 5 6 3" xfId="47448"/>
    <cellStyle name="Έξοδος 5 6 4" xfId="47449"/>
    <cellStyle name="Έξοδος 5 7" xfId="47450"/>
    <cellStyle name="Έξοδος 5 7 2" xfId="47451"/>
    <cellStyle name="Έξοδος 5 7 3" xfId="47452"/>
    <cellStyle name="Έξοδος 5 7 4" xfId="47453"/>
    <cellStyle name="Έξοδος 5 8" xfId="47454"/>
    <cellStyle name="Έξοδος 5 9" xfId="47455"/>
    <cellStyle name="Έξοδος 6" xfId="47456"/>
    <cellStyle name="Έξοδος 6 10" xfId="47457"/>
    <cellStyle name="Έξοδος 6 11" xfId="47458"/>
    <cellStyle name="Έξοδος 6 2" xfId="47459"/>
    <cellStyle name="Έξοδος 6 2 2" xfId="47460"/>
    <cellStyle name="Έξοδος 6 2 2 2" xfId="47461"/>
    <cellStyle name="Έξοδος 6 2 2 2 2" xfId="47462"/>
    <cellStyle name="Έξοδος 6 2 2 3" xfId="47463"/>
    <cellStyle name="Έξοδος 6 2 2 3 2" xfId="47464"/>
    <cellStyle name="Έξοδος 6 2 2 4" xfId="47465"/>
    <cellStyle name="Έξοδος 6 2 3" xfId="47466"/>
    <cellStyle name="Έξοδος 6 2 3 2" xfId="47467"/>
    <cellStyle name="Έξοδος 6 2 4" xfId="47468"/>
    <cellStyle name="Έξοδος 6 2 4 2" xfId="47469"/>
    <cellStyle name="Έξοδος 6 2 5" xfId="47470"/>
    <cellStyle name="Έξοδος 6 2 5 2" xfId="47471"/>
    <cellStyle name="Έξοδος 6 2 6" xfId="47472"/>
    <cellStyle name="Έξοδος 6 3" xfId="47473"/>
    <cellStyle name="Έξοδος 6 3 2" xfId="47474"/>
    <cellStyle name="Έξοδος 6 3 2 2" xfId="47475"/>
    <cellStyle name="Έξοδος 6 3 2 2 2" xfId="47476"/>
    <cellStyle name="Έξοδος 6 3 2 3" xfId="47477"/>
    <cellStyle name="Έξοδος 6 3 2 3 2" xfId="47478"/>
    <cellStyle name="Έξοδος 6 3 2 4" xfId="47479"/>
    <cellStyle name="Έξοδος 6 3 3" xfId="47480"/>
    <cellStyle name="Έξοδος 6 3 3 2" xfId="47481"/>
    <cellStyle name="Έξοδος 6 3 4" xfId="47482"/>
    <cellStyle name="Έξοδος 6 3 4 2" xfId="47483"/>
    <cellStyle name="Έξοδος 6 3 5" xfId="47484"/>
    <cellStyle name="Έξοδος 6 3 5 2" xfId="47485"/>
    <cellStyle name="Έξοδος 6 3 6" xfId="47486"/>
    <cellStyle name="Έξοδος 6 3 7" xfId="47487"/>
    <cellStyle name="Έξοδος 6 3 8" xfId="47488"/>
    <cellStyle name="Έξοδος 6 4" xfId="47489"/>
    <cellStyle name="Έξοδος 6 4 2" xfId="47490"/>
    <cellStyle name="Έξοδος 6 4 2 2" xfId="47491"/>
    <cellStyle name="Έξοδος 6 4 3" xfId="47492"/>
    <cellStyle name="Έξοδος 6 4 3 2" xfId="47493"/>
    <cellStyle name="Έξοδος 6 4 4" xfId="47494"/>
    <cellStyle name="Έξοδος 6 4 5" xfId="47495"/>
    <cellStyle name="Έξοδος 6 4 6" xfId="47496"/>
    <cellStyle name="Έξοδος 6 5" xfId="47497"/>
    <cellStyle name="Έξοδος 6 5 2" xfId="47498"/>
    <cellStyle name="Έξοδος 6 5 2 2" xfId="47499"/>
    <cellStyle name="Έξοδος 6 5 3" xfId="47500"/>
    <cellStyle name="Έξοδος 6 5 3 2" xfId="47501"/>
    <cellStyle name="Έξοδος 6 5 4" xfId="47502"/>
    <cellStyle name="Έξοδος 6 5 5" xfId="47503"/>
    <cellStyle name="Έξοδος 6 5 6" xfId="47504"/>
    <cellStyle name="Έξοδος 6 6" xfId="47505"/>
    <cellStyle name="Έξοδος 6 6 2" xfId="47506"/>
    <cellStyle name="Έξοδος 6 6 2 2" xfId="47507"/>
    <cellStyle name="Έξοδος 6 6 3" xfId="47508"/>
    <cellStyle name="Έξοδος 6 6 3 2" xfId="47509"/>
    <cellStyle name="Έξοδος 6 6 4" xfId="47510"/>
    <cellStyle name="Έξοδος 6 6 5" xfId="47511"/>
    <cellStyle name="Έξοδος 6 6 6" xfId="47512"/>
    <cellStyle name="Έξοδος 6 7" xfId="47513"/>
    <cellStyle name="Έξοδος 6 7 2" xfId="47514"/>
    <cellStyle name="Έξοδος 6 7 3" xfId="47515"/>
    <cellStyle name="Έξοδος 6 7 4" xfId="47516"/>
    <cellStyle name="Έξοδος 6 8" xfId="47517"/>
    <cellStyle name="Έξοδος 6 8 2" xfId="47518"/>
    <cellStyle name="Έξοδος 6 9" xfId="47519"/>
    <cellStyle name="Έξοδος 6 9 2" xfId="47520"/>
    <cellStyle name="Έξοδος 7" xfId="47521"/>
    <cellStyle name="Έξοδος 7 10" xfId="47522"/>
    <cellStyle name="Έξοδος 7 11" xfId="47523"/>
    <cellStyle name="Έξοδος 7 2" xfId="47524"/>
    <cellStyle name="Έξοδος 7 2 2" xfId="47525"/>
    <cellStyle name="Έξοδος 7 2 2 2" xfId="47526"/>
    <cellStyle name="Έξοδος 7 2 2 2 2" xfId="47527"/>
    <cellStyle name="Έξοδος 7 2 2 3" xfId="47528"/>
    <cellStyle name="Έξοδος 7 2 2 3 2" xfId="47529"/>
    <cellStyle name="Έξοδος 7 2 2 4" xfId="47530"/>
    <cellStyle name="Έξοδος 7 2 3" xfId="47531"/>
    <cellStyle name="Έξοδος 7 2 3 2" xfId="47532"/>
    <cellStyle name="Έξοδος 7 2 4" xfId="47533"/>
    <cellStyle name="Έξοδος 7 2 4 2" xfId="47534"/>
    <cellStyle name="Έξοδος 7 2 5" xfId="47535"/>
    <cellStyle name="Έξοδος 7 2 5 2" xfId="47536"/>
    <cellStyle name="Έξοδος 7 2 6" xfId="47537"/>
    <cellStyle name="Έξοδος 7 3" xfId="47538"/>
    <cellStyle name="Έξοδος 7 3 2" xfId="47539"/>
    <cellStyle name="Έξοδος 7 3 2 2" xfId="47540"/>
    <cellStyle name="Έξοδος 7 3 2 2 2" xfId="47541"/>
    <cellStyle name="Έξοδος 7 3 2 3" xfId="47542"/>
    <cellStyle name="Έξοδος 7 3 2 3 2" xfId="47543"/>
    <cellStyle name="Έξοδος 7 3 2 4" xfId="47544"/>
    <cellStyle name="Έξοδος 7 3 3" xfId="47545"/>
    <cellStyle name="Έξοδος 7 3 3 2" xfId="47546"/>
    <cellStyle name="Έξοδος 7 3 4" xfId="47547"/>
    <cellStyle name="Έξοδος 7 3 4 2" xfId="47548"/>
    <cellStyle name="Έξοδος 7 3 5" xfId="47549"/>
    <cellStyle name="Έξοδος 7 3 5 2" xfId="47550"/>
    <cellStyle name="Έξοδος 7 3 6" xfId="47551"/>
    <cellStyle name="Έξοδος 7 3 7" xfId="47552"/>
    <cellStyle name="Έξοδος 7 3 8" xfId="47553"/>
    <cellStyle name="Έξοδος 7 4" xfId="47554"/>
    <cellStyle name="Έξοδος 7 4 2" xfId="47555"/>
    <cellStyle name="Έξοδος 7 4 2 2" xfId="47556"/>
    <cellStyle name="Έξοδος 7 4 3" xfId="47557"/>
    <cellStyle name="Έξοδος 7 4 3 2" xfId="47558"/>
    <cellStyle name="Έξοδος 7 4 4" xfId="47559"/>
    <cellStyle name="Έξοδος 7 4 5" xfId="47560"/>
    <cellStyle name="Έξοδος 7 4 6" xfId="47561"/>
    <cellStyle name="Έξοδος 7 5" xfId="47562"/>
    <cellStyle name="Έξοδος 7 5 2" xfId="47563"/>
    <cellStyle name="Έξοδος 7 5 2 2" xfId="47564"/>
    <cellStyle name="Έξοδος 7 5 3" xfId="47565"/>
    <cellStyle name="Έξοδος 7 5 3 2" xfId="47566"/>
    <cellStyle name="Έξοδος 7 5 4" xfId="47567"/>
    <cellStyle name="Έξοδος 7 5 5" xfId="47568"/>
    <cellStyle name="Έξοδος 7 5 6" xfId="47569"/>
    <cellStyle name="Έξοδος 7 6" xfId="47570"/>
    <cellStyle name="Έξοδος 7 6 2" xfId="47571"/>
    <cellStyle name="Έξοδος 7 6 2 2" xfId="47572"/>
    <cellStyle name="Έξοδος 7 6 3" xfId="47573"/>
    <cellStyle name="Έξοδος 7 6 3 2" xfId="47574"/>
    <cellStyle name="Έξοδος 7 6 4" xfId="47575"/>
    <cellStyle name="Έξοδος 7 6 5" xfId="47576"/>
    <cellStyle name="Έξοδος 7 6 6" xfId="47577"/>
    <cellStyle name="Έξοδος 7 7" xfId="47578"/>
    <cellStyle name="Έξοδος 7 7 2" xfId="47579"/>
    <cellStyle name="Έξοδος 7 7 3" xfId="47580"/>
    <cellStyle name="Έξοδος 7 7 4" xfId="47581"/>
    <cellStyle name="Έξοδος 7 8" xfId="47582"/>
    <cellStyle name="Έξοδος 7 8 2" xfId="47583"/>
    <cellStyle name="Έξοδος 7 9" xfId="47584"/>
    <cellStyle name="Έξοδος 7 9 2" xfId="47585"/>
    <cellStyle name="Έξοδος 8" xfId="47586"/>
    <cellStyle name="Έξοδος 8 2" xfId="47587"/>
    <cellStyle name="Έξοδος 8 2 2" xfId="47588"/>
    <cellStyle name="Έξοδος 8 2 2 2" xfId="47589"/>
    <cellStyle name="Έξοδος 8 2 3" xfId="47590"/>
    <cellStyle name="Έξοδος 8 2 3 2" xfId="47591"/>
    <cellStyle name="Έξοδος 8 2 4" xfId="47592"/>
    <cellStyle name="Έξοδος 8 3" xfId="47593"/>
    <cellStyle name="Έξοδος 8 3 2" xfId="47594"/>
    <cellStyle name="Έξοδος 8 4" xfId="47595"/>
    <cellStyle name="Έξοδος 8 4 2" xfId="47596"/>
    <cellStyle name="Έξοδος 8 5" xfId="47597"/>
    <cellStyle name="Έξοδος 8 5 2" xfId="47598"/>
    <cellStyle name="Έξοδος 8 6" xfId="47599"/>
    <cellStyle name="Έξοδος 8 7" xfId="47600"/>
    <cellStyle name="Έξοδος 8 8" xfId="47601"/>
    <cellStyle name="Έξοδος 9" xfId="47602"/>
    <cellStyle name="Έξοδος 9 2" xfId="47603"/>
    <cellStyle name="Έξοδος 9 2 2" xfId="47604"/>
    <cellStyle name="Έξοδος 9 2 2 2" xfId="47605"/>
    <cellStyle name="Έξοδος 9 2 3" xfId="47606"/>
    <cellStyle name="Έξοδος 9 2 3 2" xfId="47607"/>
    <cellStyle name="Έξοδος 9 2 4" xfId="47608"/>
    <cellStyle name="Έξοδος 9 3" xfId="47609"/>
    <cellStyle name="Έξοδος 9 3 2" xfId="47610"/>
    <cellStyle name="Έξοδος 9 4" xfId="47611"/>
    <cellStyle name="Έξοδος 9 4 2" xfId="47612"/>
    <cellStyle name="Έξοδος 9 5" xfId="47613"/>
    <cellStyle name="Έξοδος 9 5 2" xfId="47614"/>
    <cellStyle name="Έξοδος 9 6" xfId="47615"/>
    <cellStyle name="Έξοδος 9 7" xfId="47616"/>
    <cellStyle name="Έξοδος 9 8" xfId="47617"/>
    <cellStyle name="Επεξηγηματικό κείμενο 2" xfId="47618"/>
    <cellStyle name="Επεξηγηματικό κείμενο 2 2" xfId="47619"/>
    <cellStyle name="Επεξηγηματικό κείμενο 2 3" xfId="47620"/>
    <cellStyle name="Επεξηγηματικό κείμενο 2 4" xfId="47621"/>
    <cellStyle name="Επεξηγηματικό κείμενο 2 5" xfId="47622"/>
    <cellStyle name="Επεξηγηματικό κείμενο 3" xfId="47623"/>
    <cellStyle name="Επεξηγηματικό κείμενο 4" xfId="47624"/>
    <cellStyle name="Επεξηγηματικό κείμενο 5" xfId="47625"/>
    <cellStyle name="Επεξηγηματικό κείμενο 6" xfId="47626"/>
    <cellStyle name="Επικεφαλίδα 1 2" xfId="47627"/>
    <cellStyle name="Επικεφαλίδα 1 2 2" xfId="47628"/>
    <cellStyle name="Επικεφαλίδα 1 2 3" xfId="47629"/>
    <cellStyle name="Επικεφαλίδα 1 2 4" xfId="47630"/>
    <cellStyle name="Επικεφαλίδα 1 2 5" xfId="47631"/>
    <cellStyle name="Επικεφαλίδα 1 3" xfId="47632"/>
    <cellStyle name="Επικεφαλίδα 1 4" xfId="47633"/>
    <cellStyle name="Επικεφαλίδα 1 5" xfId="47634"/>
    <cellStyle name="Επικεφαλίδα 1 6" xfId="47635"/>
    <cellStyle name="Επικεφαλίδα 1 7" xfId="47636"/>
    <cellStyle name="Επικεφαλίδα 2 2" xfId="47637"/>
    <cellStyle name="Επικεφαλίδα 2 2 2" xfId="47638"/>
    <cellStyle name="Επικεφαλίδα 2 2 3" xfId="47639"/>
    <cellStyle name="Επικεφαλίδα 2 2 4" xfId="47640"/>
    <cellStyle name="Επικεφαλίδα 2 2 5" xfId="47641"/>
    <cellStyle name="Επικεφαλίδα 2 3" xfId="47642"/>
    <cellStyle name="Επικεφαλίδα 2 4" xfId="47643"/>
    <cellStyle name="Επικεφαλίδα 2 5" xfId="47644"/>
    <cellStyle name="Επικεφαλίδα 2 6" xfId="47645"/>
    <cellStyle name="Επικεφαλίδα 2 7" xfId="47646"/>
    <cellStyle name="Επικεφαλίδα 3 2" xfId="47647"/>
    <cellStyle name="Επικεφαλίδα 3 2 2" xfId="47648"/>
    <cellStyle name="Επικεφαλίδα 3 2 3" xfId="47649"/>
    <cellStyle name="Επικεφαλίδα 3 2 4" xfId="47650"/>
    <cellStyle name="Επικεφαλίδα 3 2 5" xfId="47651"/>
    <cellStyle name="Επικεφαλίδα 3 3" xfId="47652"/>
    <cellStyle name="Επικεφαλίδα 3 4" xfId="47653"/>
    <cellStyle name="Επικεφαλίδα 3 5" xfId="47654"/>
    <cellStyle name="Επικεφαλίδα 3 6" xfId="47655"/>
    <cellStyle name="Επικεφαλίδα 3 7" xfId="47656"/>
    <cellStyle name="Επικεφαλίδα 4 2" xfId="47657"/>
    <cellStyle name="Επικεφαλίδα 4 2 2" xfId="47658"/>
    <cellStyle name="Επικεφαλίδα 4 2 3" xfId="47659"/>
    <cellStyle name="Επικεφαλίδα 4 2 4" xfId="47660"/>
    <cellStyle name="Επικεφαλίδα 4 2 5" xfId="47661"/>
    <cellStyle name="Επικεφαλίδα 4 3" xfId="47662"/>
    <cellStyle name="Επικεφαλίδα 4 4" xfId="47663"/>
    <cellStyle name="Επικεφαλίδα 4 5" xfId="47664"/>
    <cellStyle name="Επικεφαλίδα 4 6" xfId="47665"/>
    <cellStyle name="Επικεφαλίδα 4 7" xfId="47666"/>
    <cellStyle name="Κακό 2" xfId="47667"/>
    <cellStyle name="Κακό 2 2" xfId="47668"/>
    <cellStyle name="Κακό 2 3" xfId="47669"/>
    <cellStyle name="Κακό 2 4" xfId="47670"/>
    <cellStyle name="Κακό 2 5" xfId="47671"/>
    <cellStyle name="Κακό 3" xfId="47672"/>
    <cellStyle name="Κακό 4" xfId="47673"/>
    <cellStyle name="Κακό 5" xfId="47674"/>
    <cellStyle name="Κακό 6" xfId="47675"/>
    <cellStyle name="Κακό 7" xfId="47676"/>
    <cellStyle name="Καλό 2" xfId="47677"/>
    <cellStyle name="Καλό 2 2" xfId="47678"/>
    <cellStyle name="Καλό 2 3" xfId="47679"/>
    <cellStyle name="Καλό 2 4" xfId="47680"/>
    <cellStyle name="Καλό 2 5" xfId="47681"/>
    <cellStyle name="Καλό 3" xfId="47682"/>
    <cellStyle name="Καλό 4" xfId="47683"/>
    <cellStyle name="Καλό 5" xfId="47684"/>
    <cellStyle name="Καλό 6" xfId="47685"/>
    <cellStyle name="Καλό 7" xfId="47686"/>
    <cellStyle name="Κανονικό" xfId="0" builtinId="0"/>
    <cellStyle name="Κανονικό 10" xfId="105"/>
    <cellStyle name="Κανονικό 10 2" xfId="118"/>
    <cellStyle name="Κανονικό 11" xfId="106"/>
    <cellStyle name="Κανονικό 11 2" xfId="47687"/>
    <cellStyle name="Κανονικό 12" xfId="109"/>
    <cellStyle name="Κανονικό 12 2" xfId="47688"/>
    <cellStyle name="Κανονικό 13" xfId="111"/>
    <cellStyle name="Κανονικό 13 2" xfId="113"/>
    <cellStyle name="Κανονικό 13 2 2" xfId="119"/>
    <cellStyle name="Κανονικό 13 3" xfId="120"/>
    <cellStyle name="Κανονικό 13 3 2" xfId="117"/>
    <cellStyle name="Κανονικό 13 3 3" xfId="121"/>
    <cellStyle name="Κανονικό 14" xfId="124"/>
    <cellStyle name="Κανονικό 15" xfId="47689"/>
    <cellStyle name="Κανονικό 16" xfId="47690"/>
    <cellStyle name="Κανονικό 16 2" xfId="47691"/>
    <cellStyle name="Κανονικό 16 2 2" xfId="47692"/>
    <cellStyle name="Κανονικό 16 2 3" xfId="47693"/>
    <cellStyle name="Κανονικό 17" xfId="47694"/>
    <cellStyle name="Κανονικό 18" xfId="47695"/>
    <cellStyle name="Κανονικό 19" xfId="47696"/>
    <cellStyle name="Κανονικό 2" xfId="64"/>
    <cellStyle name="Κανονικό 2 10" xfId="65"/>
    <cellStyle name="Κανονικό 2 10 2" xfId="47697"/>
    <cellStyle name="Κανονικό 2 11" xfId="66"/>
    <cellStyle name="Κανονικό 2 11 2" xfId="47698"/>
    <cellStyle name="Κανονικό 2 12" xfId="67"/>
    <cellStyle name="Κανονικό 2 12 2" xfId="47699"/>
    <cellStyle name="Κανονικό 2 13" xfId="68"/>
    <cellStyle name="Κανονικό 2 13 2" xfId="47700"/>
    <cellStyle name="Κανονικό 2 14" xfId="122"/>
    <cellStyle name="Κανονικό 2 14 2" xfId="47701"/>
    <cellStyle name="Κανονικό 2 14 3" xfId="103"/>
    <cellStyle name="Κανονικό 2 15" xfId="47702"/>
    <cellStyle name="Κανονικό 2 16" xfId="47703"/>
    <cellStyle name="Κανονικό 2 17" xfId="47704"/>
    <cellStyle name="Κανονικό 2 2" xfId="69"/>
    <cellStyle name="Κανονικό 2 2 10" xfId="70"/>
    <cellStyle name="Κανονικό 2 2 10 2" xfId="47705"/>
    <cellStyle name="Κανονικό 2 2 10 3" xfId="47706"/>
    <cellStyle name="Κανονικό 2 2 11" xfId="71"/>
    <cellStyle name="Κανονικό 2 2 11 2" xfId="47707"/>
    <cellStyle name="Κανονικό 2 2 11 3" xfId="47708"/>
    <cellStyle name="Κανονικό 2 2 12" xfId="72"/>
    <cellStyle name="Κανονικό 2 2 12 2" xfId="47709"/>
    <cellStyle name="Κανονικό 2 2 12 3" xfId="47710"/>
    <cellStyle name="Κανονικό 2 2 13" xfId="73"/>
    <cellStyle name="Κανονικό 2 2 13 2" xfId="47711"/>
    <cellStyle name="Κανονικό 2 2 13 3" xfId="47712"/>
    <cellStyle name="Κανονικό 2 2 14" xfId="116"/>
    <cellStyle name="Κανονικό 2 2 15" xfId="47713"/>
    <cellStyle name="Κανονικό 2 2 16" xfId="47714"/>
    <cellStyle name="Κανονικό 2 2 2" xfId="74"/>
    <cellStyle name="Κανονικό 2 2 2 2" xfId="75"/>
    <cellStyle name="Κανονικό 2 2 2 2 2" xfId="47715"/>
    <cellStyle name="Κανονικό 2 2 2 2 3" xfId="47716"/>
    <cellStyle name="Κανονικό 2 2 2 3" xfId="47717"/>
    <cellStyle name="Κανονικό 2 2 2 4" xfId="47718"/>
    <cellStyle name="Κανονικό 2 2 2 4 2" xfId="47719"/>
    <cellStyle name="Κανονικό 2 2 2 5" xfId="47720"/>
    <cellStyle name="Κανονικό 2 2 2_Social Budget 31052011B_13.11.11" xfId="47721"/>
    <cellStyle name="Κανονικό 2 2 3" xfId="76"/>
    <cellStyle name="Κανονικό 2 2 3 2" xfId="47722"/>
    <cellStyle name="Κανονικό 2 2 3 3" xfId="47723"/>
    <cellStyle name="Κανονικό 2 2 4" xfId="77"/>
    <cellStyle name="Κανονικό 2 2 4 2" xfId="47724"/>
    <cellStyle name="Κανονικό 2 2 4 3" xfId="47725"/>
    <cellStyle name="Κανονικό 2 2 5" xfId="78"/>
    <cellStyle name="Κανονικό 2 2 5 2" xfId="47726"/>
    <cellStyle name="Κανονικό 2 2 5 3" xfId="47727"/>
    <cellStyle name="Κανονικό 2 2 6" xfId="79"/>
    <cellStyle name="Κανονικό 2 2 6 2" xfId="47728"/>
    <cellStyle name="Κανονικό 2 2 6 3" xfId="47729"/>
    <cellStyle name="Κανονικό 2 2 7" xfId="80"/>
    <cellStyle name="Κανονικό 2 2 7 2" xfId="47730"/>
    <cellStyle name="Κανονικό 2 2 7 3" xfId="47731"/>
    <cellStyle name="Κανονικό 2 2 8" xfId="81"/>
    <cellStyle name="Κανονικό 2 2 8 2" xfId="47732"/>
    <cellStyle name="Κανονικό 2 2 8 3" xfId="47733"/>
    <cellStyle name="Κανονικό 2 2 9" xfId="82"/>
    <cellStyle name="Κανονικό 2 2 9 2" xfId="47734"/>
    <cellStyle name="Κανονικό 2 2 9 3" xfId="47735"/>
    <cellStyle name="Κανονικό 2 2_f_SSF" xfId="47736"/>
    <cellStyle name="Κανονικό 2 3" xfId="83"/>
    <cellStyle name="Κανονικό 2 3 2" xfId="47737"/>
    <cellStyle name="Κανονικό 2 3 3" xfId="47738"/>
    <cellStyle name="Κανονικό 2 4" xfId="84"/>
    <cellStyle name="Κανονικό 2 4 2" xfId="47739"/>
    <cellStyle name="Κανονικό 2 5" xfId="85"/>
    <cellStyle name="Κανονικό 2 5 2" xfId="47740"/>
    <cellStyle name="Κανονικό 2 6" xfId="86"/>
    <cellStyle name="Κανονικό 2 6 2" xfId="47741"/>
    <cellStyle name="Κανονικό 2 7" xfId="87"/>
    <cellStyle name="Κανονικό 2 7 2" xfId="47742"/>
    <cellStyle name="Κανονικό 2 8" xfId="88"/>
    <cellStyle name="Κανονικό 2 8 2" xfId="47743"/>
    <cellStyle name="Κανονικό 2 9" xfId="89"/>
    <cellStyle name="Κανονικό 2 9 2" xfId="47744"/>
    <cellStyle name="Κανονικό 2_1_State_Arreas_Payables_JUNE_2013_22_7_13" xfId="47745"/>
    <cellStyle name="Κανονικό 20" xfId="47746"/>
    <cellStyle name="Κανονικό 20 2" xfId="47747"/>
    <cellStyle name="Κανονικό 20 3" xfId="47748"/>
    <cellStyle name="Κανονικό 21" xfId="47749"/>
    <cellStyle name="Κανονικό 21 2" xfId="47750"/>
    <cellStyle name="Κανονικό 21 2 2" xfId="47751"/>
    <cellStyle name="Κανονικό 22" xfId="47752"/>
    <cellStyle name="Κανονικό 23" xfId="47753"/>
    <cellStyle name="Κανονικό 24" xfId="47754"/>
    <cellStyle name="Κανονικό 24 2" xfId="47755"/>
    <cellStyle name="Κανονικό 25" xfId="47756"/>
    <cellStyle name="Κανονικό 25 2" xfId="47757"/>
    <cellStyle name="Κανονικό 26" xfId="47758"/>
    <cellStyle name="Κανονικό 27" xfId="47759"/>
    <cellStyle name="Κανονικό 28" xfId="47760"/>
    <cellStyle name="Κανονικό 29" xfId="47761"/>
    <cellStyle name="Κανονικό 29 2" xfId="47762"/>
    <cellStyle name="Κανονικό 29 3" xfId="47763"/>
    <cellStyle name="Κανονικό 3" xfId="90"/>
    <cellStyle name="Κανονικό 3 10" xfId="47764"/>
    <cellStyle name="Κανονικό 3 11" xfId="47765"/>
    <cellStyle name="Κανονικό 3 2" xfId="123"/>
    <cellStyle name="Κανονικό 3 2 2" xfId="47766"/>
    <cellStyle name="Κανονικό 3 2 3" xfId="47767"/>
    <cellStyle name="Κανονικό 3 2 4" xfId="47768"/>
    <cellStyle name="Κανονικό 3 2 4 2" xfId="47769"/>
    <cellStyle name="Κανονικό 3 2 4 3" xfId="47770"/>
    <cellStyle name="Κανονικό 3 2 5" xfId="47771"/>
    <cellStyle name="Κανονικό 3 2 5 2" xfId="47772"/>
    <cellStyle name="Κανονικό 3 2 5 3" xfId="47773"/>
    <cellStyle name="Κανονικό 3 3" xfId="47774"/>
    <cellStyle name="Κανονικό 3 3 2" xfId="47775"/>
    <cellStyle name="Κανονικό 3 3 3" xfId="47776"/>
    <cellStyle name="Κανονικό 3 4" xfId="47777"/>
    <cellStyle name="Κανονικό 3 4 2" xfId="47778"/>
    <cellStyle name="Κανονικό 3 5" xfId="47779"/>
    <cellStyle name="Κανονικό 3 6" xfId="47780"/>
    <cellStyle name="Κανονικό 3 7" xfId="47781"/>
    <cellStyle name="Κανονικό 3 8" xfId="47782"/>
    <cellStyle name="Κανονικό 3 9" xfId="47783"/>
    <cellStyle name="Κανονικό 3_14072012 ΣΤΟΧΟΙ ΚΟΙΝΩΝΙΚΟΥ ΠΡΟΫΠΟΛΟΓΙΣΜΟΥ 2012_ANALYTIKA_new_NEW" xfId="47784"/>
    <cellStyle name="Κανονικό 30" xfId="47785"/>
    <cellStyle name="Κανονικό 31" xfId="47786"/>
    <cellStyle name="Κανονικό 32" xfId="47787"/>
    <cellStyle name="Κανονικό 33" xfId="47788"/>
    <cellStyle name="Κανονικό 34" xfId="47789"/>
    <cellStyle name="Κανονικό 35" xfId="47790"/>
    <cellStyle name="Κανονικό 36" xfId="47791"/>
    <cellStyle name="Κανονικό 37" xfId="47792"/>
    <cellStyle name="Κανονικό 38" xfId="47793"/>
    <cellStyle name="Κανονικό 4" xfId="91"/>
    <cellStyle name="Κανονικό 4 10" xfId="47794"/>
    <cellStyle name="Κανονικό 4 11" xfId="47795"/>
    <cellStyle name="Κανονικό 4 2" xfId="47796"/>
    <cellStyle name="Κανονικό 4 2 2" xfId="47797"/>
    <cellStyle name="Κανονικό 4 2 3" xfId="47798"/>
    <cellStyle name="Κανονικό 4 2 4" xfId="47799"/>
    <cellStyle name="Κανονικό 4 2_f_SSF" xfId="47800"/>
    <cellStyle name="Κανονικό 4 3" xfId="47801"/>
    <cellStyle name="Κανονικό 4 3 2" xfId="47802"/>
    <cellStyle name="Κανονικό 4 3 3" xfId="47803"/>
    <cellStyle name="Κανονικό 4 4" xfId="47804"/>
    <cellStyle name="Κανονικό 4 4 2" xfId="47805"/>
    <cellStyle name="Κανονικό 4 4 3" xfId="47806"/>
    <cellStyle name="Κανονικό 4 5" xfId="47807"/>
    <cellStyle name="Κανονικό 4 6" xfId="47808"/>
    <cellStyle name="Κανονικό 4 7" xfId="47809"/>
    <cellStyle name="Κανονικό 4 8" xfId="47810"/>
    <cellStyle name="Κανονικό 4 9" xfId="47811"/>
    <cellStyle name="Κανονικό 4_f_SSF" xfId="47812"/>
    <cellStyle name="Κανονικό 5" xfId="92"/>
    <cellStyle name="Κανονικό 5 2" xfId="47813"/>
    <cellStyle name="Κανονικό 5 3" xfId="47814"/>
    <cellStyle name="Κανονικό 5 4" xfId="47815"/>
    <cellStyle name="Κανονικό 6" xfId="93"/>
    <cellStyle name="Κανονικό 6 2" xfId="47816"/>
    <cellStyle name="Κανονικό 6 2 2" xfId="47817"/>
    <cellStyle name="Κανονικό 6 2 2 2" xfId="47818"/>
    <cellStyle name="Κανονικό 6 2 3" xfId="47819"/>
    <cellStyle name="Κανονικό 6 3" xfId="47820"/>
    <cellStyle name="Κανονικό 6 3 2" xfId="47821"/>
    <cellStyle name="Κανονικό 6 4" xfId="47822"/>
    <cellStyle name="Κανονικό 6 4 2" xfId="47823"/>
    <cellStyle name="Κανονικό 6 5" xfId="47824"/>
    <cellStyle name="Κανονικό 6 6" xfId="47825"/>
    <cellStyle name="Κανονικό 6 7" xfId="47826"/>
    <cellStyle name="Κανονικό 7" xfId="94"/>
    <cellStyle name="Κανονικό 7 2" xfId="47827"/>
    <cellStyle name="Κανονικό 7 3" xfId="47828"/>
    <cellStyle name="Κανονικό 7 4" xfId="47829"/>
    <cellStyle name="Κανονικό 8" xfId="102"/>
    <cellStyle name="Κανονικό 8 2" xfId="47830"/>
    <cellStyle name="Κανονικό 8 2 2" xfId="47831"/>
    <cellStyle name="Κανονικό 8 2 3" xfId="47832"/>
    <cellStyle name="Κανονικό 8 2 4" xfId="47833"/>
    <cellStyle name="Κανονικό 9" xfId="104"/>
    <cellStyle name="Κανονικό 9 2" xfId="47834"/>
    <cellStyle name="Κόμμα" xfId="95" builtinId="3"/>
    <cellStyle name="Κόμμα 10" xfId="47835"/>
    <cellStyle name="Κόμμα 11" xfId="47836"/>
    <cellStyle name="Κόμμα 12" xfId="47837"/>
    <cellStyle name="Κόμμα 13" xfId="47838"/>
    <cellStyle name="Κόμμα 14" xfId="47839"/>
    <cellStyle name="Κόμμα 15" xfId="47840"/>
    <cellStyle name="Κόμμα 16" xfId="47841"/>
    <cellStyle name="Κόμμα 17" xfId="47842"/>
    <cellStyle name="Κόμμα 18" xfId="47843"/>
    <cellStyle name="Κόμμα 19" xfId="47844"/>
    <cellStyle name="Κόμμα 2" xfId="96"/>
    <cellStyle name="Κόμμα 2 2" xfId="47845"/>
    <cellStyle name="Κόμμα 2 3" xfId="47846"/>
    <cellStyle name="Κόμμα 20" xfId="47847"/>
    <cellStyle name="Κόμμα 21" xfId="47848"/>
    <cellStyle name="Κόμμα 22" xfId="47849"/>
    <cellStyle name="Κόμμα 23" xfId="47850"/>
    <cellStyle name="Κόμμα 24" xfId="47851"/>
    <cellStyle name="Κόμμα 25" xfId="47852"/>
    <cellStyle name="Κόμμα 26" xfId="47853"/>
    <cellStyle name="Κόμμα 3" xfId="97"/>
    <cellStyle name="Κόμμα 3 2" xfId="47854"/>
    <cellStyle name="Κόμμα 3 3" xfId="47855"/>
    <cellStyle name="Κόμμα 4" xfId="98"/>
    <cellStyle name="Κόμμα 4 2" xfId="47856"/>
    <cellStyle name="Κόμμα 5" xfId="47857"/>
    <cellStyle name="Κόμμα 6" xfId="47858"/>
    <cellStyle name="Κόμμα 7" xfId="47859"/>
    <cellStyle name="Κόμμα 8" xfId="47860"/>
    <cellStyle name="Κόμμα 9" xfId="47861"/>
    <cellStyle name="Νομισματικό_BOOK2" xfId="47862"/>
    <cellStyle name="Ουδέτερο 2" xfId="47863"/>
    <cellStyle name="Ουδέτερο 2 2" xfId="47864"/>
    <cellStyle name="Ουδέτερο 2 3" xfId="47865"/>
    <cellStyle name="Ουδέτερο 2 4" xfId="47866"/>
    <cellStyle name="Ουδέτερο 2 5" xfId="47867"/>
    <cellStyle name="Ουδέτερο 3" xfId="47868"/>
    <cellStyle name="Ουδέτερο 4" xfId="47869"/>
    <cellStyle name="Ουδέτερο 5" xfId="47870"/>
    <cellStyle name="Ουδέτερο 6" xfId="47871"/>
    <cellStyle name="Ουδέτερο 7" xfId="47872"/>
    <cellStyle name="Ποσοστό" xfId="52833" builtinId="5"/>
    <cellStyle name="Ποσοστό 10" xfId="47873"/>
    <cellStyle name="Ποσοστό 11" xfId="47874"/>
    <cellStyle name="Ποσοστό 12" xfId="47875"/>
    <cellStyle name="Ποσοστό 13" xfId="47876"/>
    <cellStyle name="Ποσοστό 14" xfId="47877"/>
    <cellStyle name="Ποσοστό 15" xfId="47878"/>
    <cellStyle name="Ποσοστό 16" xfId="47879"/>
    <cellStyle name="Ποσοστό 17" xfId="47880"/>
    <cellStyle name="Ποσοστό 18" xfId="47881"/>
    <cellStyle name="Ποσοστό 19" xfId="47882"/>
    <cellStyle name="Ποσοστό 2" xfId="99"/>
    <cellStyle name="Ποσοστό 2 2" xfId="47883"/>
    <cellStyle name="Ποσοστό 2 3" xfId="47884"/>
    <cellStyle name="Ποσοστό 2 4" xfId="47885"/>
    <cellStyle name="Ποσοστό 2 5" xfId="47886"/>
    <cellStyle name="Ποσοστό 2 6" xfId="47887"/>
    <cellStyle name="Ποσοστό 2 7" xfId="47888"/>
    <cellStyle name="Ποσοστό 20" xfId="47889"/>
    <cellStyle name="Ποσοστό 21" xfId="47890"/>
    <cellStyle name="Ποσοστό 22" xfId="47891"/>
    <cellStyle name="Ποσοστό 23" xfId="47892"/>
    <cellStyle name="Ποσοστό 24" xfId="47893"/>
    <cellStyle name="Ποσοστό 25" xfId="47894"/>
    <cellStyle name="Ποσοστό 26" xfId="47895"/>
    <cellStyle name="Ποσοστό 27" xfId="47896"/>
    <cellStyle name="Ποσοστό 3" xfId="100"/>
    <cellStyle name="Ποσοστό 3 2" xfId="47897"/>
    <cellStyle name="Ποσοστό 3 3" xfId="47898"/>
    <cellStyle name="Ποσοστό 3 4" xfId="47899"/>
    <cellStyle name="Ποσοστό 3 5" xfId="47900"/>
    <cellStyle name="Ποσοστό 4" xfId="101"/>
    <cellStyle name="Ποσοστό 4 2" xfId="47901"/>
    <cellStyle name="Ποσοστό 4 3" xfId="47902"/>
    <cellStyle name="Ποσοστό 5" xfId="107"/>
    <cellStyle name="Ποσοστό 5 2" xfId="47903"/>
    <cellStyle name="Ποσοστό 6" xfId="47904"/>
    <cellStyle name="Ποσοστό 7" xfId="47905"/>
    <cellStyle name="Ποσοστό 7 2" xfId="47906"/>
    <cellStyle name="Ποσοστό 8" xfId="47907"/>
    <cellStyle name="Ποσοστό 8 2" xfId="47908"/>
    <cellStyle name="Ποσοστό 8 2 2" xfId="47909"/>
    <cellStyle name="Ποσοστό 9" xfId="47910"/>
    <cellStyle name="Προειδοποιητικό κείμενο 2" xfId="47911"/>
    <cellStyle name="Προειδοποιητικό κείμενο 2 2" xfId="47912"/>
    <cellStyle name="Προειδοποιητικό κείμενο 2 3" xfId="47913"/>
    <cellStyle name="Προειδοποιητικό κείμενο 2 4" xfId="47914"/>
    <cellStyle name="Προειδοποιητικό κείμενο 2 5" xfId="47915"/>
    <cellStyle name="Προειδοποιητικό κείμενο 3" xfId="47916"/>
    <cellStyle name="Προειδοποιητικό κείμενο 4" xfId="47917"/>
    <cellStyle name="Προειδοποιητικό κείμενο 5" xfId="47918"/>
    <cellStyle name="Προειδοποιητικό κείμενο 6" xfId="47919"/>
    <cellStyle name="Σημείωση 10" xfId="47920"/>
    <cellStyle name="Σημείωση 10 10" xfId="47921"/>
    <cellStyle name="Σημείωση 10 2" xfId="47922"/>
    <cellStyle name="Σημείωση 10 2 2" xfId="47923"/>
    <cellStyle name="Σημείωση 10 2 2 2" xfId="47924"/>
    <cellStyle name="Σημείωση 10 2 2 2 2" xfId="47925"/>
    <cellStyle name="Σημείωση 10 2 2 3" xfId="47926"/>
    <cellStyle name="Σημείωση 10 2 3" xfId="47927"/>
    <cellStyle name="Σημείωση 10 2 3 2" xfId="47928"/>
    <cellStyle name="Σημείωση 10 2 4" xfId="47929"/>
    <cellStyle name="Σημείωση 10 2 4 2" xfId="47930"/>
    <cellStyle name="Σημείωση 10 2 5" xfId="47931"/>
    <cellStyle name="Σημείωση 10 2 5 2" xfId="47932"/>
    <cellStyle name="Σημείωση 10 2 6" xfId="47933"/>
    <cellStyle name="Σημείωση 10 3" xfId="47934"/>
    <cellStyle name="Σημείωση 10 3 2" xfId="47935"/>
    <cellStyle name="Σημείωση 10 3 2 2" xfId="47936"/>
    <cellStyle name="Σημείωση 10 3 2 2 2" xfId="47937"/>
    <cellStyle name="Σημείωση 10 3 2 3" xfId="47938"/>
    <cellStyle name="Σημείωση 10 3 3" xfId="47939"/>
    <cellStyle name="Σημείωση 10 3 3 2" xfId="47940"/>
    <cellStyle name="Σημείωση 10 3 4" xfId="47941"/>
    <cellStyle name="Σημείωση 10 3 4 2" xfId="47942"/>
    <cellStyle name="Σημείωση 10 3 5" xfId="47943"/>
    <cellStyle name="Σημείωση 10 3 5 2" xfId="47944"/>
    <cellStyle name="Σημείωση 10 3 6" xfId="47945"/>
    <cellStyle name="Σημείωση 10 3 7" xfId="47946"/>
    <cellStyle name="Σημείωση 10 3 8" xfId="47947"/>
    <cellStyle name="Σημείωση 10 4" xfId="47948"/>
    <cellStyle name="Σημείωση 10 4 2" xfId="47949"/>
    <cellStyle name="Σημείωση 10 4 2 2" xfId="47950"/>
    <cellStyle name="Σημείωση 10 4 3" xfId="47951"/>
    <cellStyle name="Σημείωση 10 4 4" xfId="47952"/>
    <cellStyle name="Σημείωση 10 4 5" xfId="47953"/>
    <cellStyle name="Σημείωση 10 5" xfId="47954"/>
    <cellStyle name="Σημείωση 10 5 2" xfId="47955"/>
    <cellStyle name="Σημείωση 10 5 2 2" xfId="47956"/>
    <cellStyle name="Σημείωση 10 5 3" xfId="47957"/>
    <cellStyle name="Σημείωση 10 5 4" xfId="47958"/>
    <cellStyle name="Σημείωση 10 5 5" xfId="47959"/>
    <cellStyle name="Σημείωση 10 6" xfId="47960"/>
    <cellStyle name="Σημείωση 10 6 2" xfId="47961"/>
    <cellStyle name="Σημείωση 10 6 2 2" xfId="47962"/>
    <cellStyle name="Σημείωση 10 6 3" xfId="47963"/>
    <cellStyle name="Σημείωση 10 6 4" xfId="47964"/>
    <cellStyle name="Σημείωση 10 6 5" xfId="47965"/>
    <cellStyle name="Σημείωση 10 7" xfId="47966"/>
    <cellStyle name="Σημείωση 10 7 2" xfId="47967"/>
    <cellStyle name="Σημείωση 10 7 3" xfId="47968"/>
    <cellStyle name="Σημείωση 10 7 4" xfId="47969"/>
    <cellStyle name="Σημείωση 10 8" xfId="47970"/>
    <cellStyle name="Σημείωση 10 8 2" xfId="47971"/>
    <cellStyle name="Σημείωση 10 9" xfId="47972"/>
    <cellStyle name="Σημείωση 10 9 2" xfId="47973"/>
    <cellStyle name="Σημείωση 11" xfId="47974"/>
    <cellStyle name="Σημείωση 11 10" xfId="47975"/>
    <cellStyle name="Σημείωση 11 2" xfId="47976"/>
    <cellStyle name="Σημείωση 11 2 2" xfId="47977"/>
    <cellStyle name="Σημείωση 11 2 2 2" xfId="47978"/>
    <cellStyle name="Σημείωση 11 2 2 2 2" xfId="47979"/>
    <cellStyle name="Σημείωση 11 2 2 3" xfId="47980"/>
    <cellStyle name="Σημείωση 11 2 3" xfId="47981"/>
    <cellStyle name="Σημείωση 11 2 3 2" xfId="47982"/>
    <cellStyle name="Σημείωση 11 2 4" xfId="47983"/>
    <cellStyle name="Σημείωση 11 2 4 2" xfId="47984"/>
    <cellStyle name="Σημείωση 11 2 5" xfId="47985"/>
    <cellStyle name="Σημείωση 11 2 5 2" xfId="47986"/>
    <cellStyle name="Σημείωση 11 2 6" xfId="47987"/>
    <cellStyle name="Σημείωση 11 3" xfId="47988"/>
    <cellStyle name="Σημείωση 11 3 2" xfId="47989"/>
    <cellStyle name="Σημείωση 11 3 2 2" xfId="47990"/>
    <cellStyle name="Σημείωση 11 3 2 2 2" xfId="47991"/>
    <cellStyle name="Σημείωση 11 3 2 3" xfId="47992"/>
    <cellStyle name="Σημείωση 11 3 3" xfId="47993"/>
    <cellStyle name="Σημείωση 11 3 3 2" xfId="47994"/>
    <cellStyle name="Σημείωση 11 3 4" xfId="47995"/>
    <cellStyle name="Σημείωση 11 3 4 2" xfId="47996"/>
    <cellStyle name="Σημείωση 11 3 5" xfId="47997"/>
    <cellStyle name="Σημείωση 11 3 5 2" xfId="47998"/>
    <cellStyle name="Σημείωση 11 3 6" xfId="47999"/>
    <cellStyle name="Σημείωση 11 3 7" xfId="48000"/>
    <cellStyle name="Σημείωση 11 3 8" xfId="48001"/>
    <cellStyle name="Σημείωση 11 4" xfId="48002"/>
    <cellStyle name="Σημείωση 11 4 2" xfId="48003"/>
    <cellStyle name="Σημείωση 11 4 2 2" xfId="48004"/>
    <cellStyle name="Σημείωση 11 4 3" xfId="48005"/>
    <cellStyle name="Σημείωση 11 4 4" xfId="48006"/>
    <cellStyle name="Σημείωση 11 4 5" xfId="48007"/>
    <cellStyle name="Σημείωση 11 5" xfId="48008"/>
    <cellStyle name="Σημείωση 11 5 2" xfId="48009"/>
    <cellStyle name="Σημείωση 11 5 2 2" xfId="48010"/>
    <cellStyle name="Σημείωση 11 5 3" xfId="48011"/>
    <cellStyle name="Σημείωση 11 5 4" xfId="48012"/>
    <cellStyle name="Σημείωση 11 5 5" xfId="48013"/>
    <cellStyle name="Σημείωση 11 6" xfId="48014"/>
    <cellStyle name="Σημείωση 11 6 2" xfId="48015"/>
    <cellStyle name="Σημείωση 11 6 2 2" xfId="48016"/>
    <cellStyle name="Σημείωση 11 6 3" xfId="48017"/>
    <cellStyle name="Σημείωση 11 6 4" xfId="48018"/>
    <cellStyle name="Σημείωση 11 6 5" xfId="48019"/>
    <cellStyle name="Σημείωση 11 7" xfId="48020"/>
    <cellStyle name="Σημείωση 11 7 2" xfId="48021"/>
    <cellStyle name="Σημείωση 11 7 3" xfId="48022"/>
    <cellStyle name="Σημείωση 11 7 4" xfId="48023"/>
    <cellStyle name="Σημείωση 11 8" xfId="48024"/>
    <cellStyle name="Σημείωση 11 8 2" xfId="48025"/>
    <cellStyle name="Σημείωση 11 9" xfId="48026"/>
    <cellStyle name="Σημείωση 11 9 2" xfId="48027"/>
    <cellStyle name="Σημείωση 12" xfId="48028"/>
    <cellStyle name="Σημείωση 12 10" xfId="48029"/>
    <cellStyle name="Σημείωση 12 2" xfId="48030"/>
    <cellStyle name="Σημείωση 12 2 2" xfId="48031"/>
    <cellStyle name="Σημείωση 12 2 2 2" xfId="48032"/>
    <cellStyle name="Σημείωση 12 2 2 2 2" xfId="48033"/>
    <cellStyle name="Σημείωση 12 2 2 3" xfId="48034"/>
    <cellStyle name="Σημείωση 12 2 3" xfId="48035"/>
    <cellStyle name="Σημείωση 12 2 3 2" xfId="48036"/>
    <cellStyle name="Σημείωση 12 2 4" xfId="48037"/>
    <cellStyle name="Σημείωση 12 2 4 2" xfId="48038"/>
    <cellStyle name="Σημείωση 12 2 5" xfId="48039"/>
    <cellStyle name="Σημείωση 12 2 5 2" xfId="48040"/>
    <cellStyle name="Σημείωση 12 2 6" xfId="48041"/>
    <cellStyle name="Σημείωση 12 3" xfId="48042"/>
    <cellStyle name="Σημείωση 12 3 2" xfId="48043"/>
    <cellStyle name="Σημείωση 12 3 2 2" xfId="48044"/>
    <cellStyle name="Σημείωση 12 3 2 2 2" xfId="48045"/>
    <cellStyle name="Σημείωση 12 3 2 3" xfId="48046"/>
    <cellStyle name="Σημείωση 12 3 3" xfId="48047"/>
    <cellStyle name="Σημείωση 12 3 3 2" xfId="48048"/>
    <cellStyle name="Σημείωση 12 3 4" xfId="48049"/>
    <cellStyle name="Σημείωση 12 3 4 2" xfId="48050"/>
    <cellStyle name="Σημείωση 12 3 5" xfId="48051"/>
    <cellStyle name="Σημείωση 12 3 5 2" xfId="48052"/>
    <cellStyle name="Σημείωση 12 3 6" xfId="48053"/>
    <cellStyle name="Σημείωση 12 3 7" xfId="48054"/>
    <cellStyle name="Σημείωση 12 3 8" xfId="48055"/>
    <cellStyle name="Σημείωση 12 4" xfId="48056"/>
    <cellStyle name="Σημείωση 12 4 2" xfId="48057"/>
    <cellStyle name="Σημείωση 12 4 2 2" xfId="48058"/>
    <cellStyle name="Σημείωση 12 4 3" xfId="48059"/>
    <cellStyle name="Σημείωση 12 4 4" xfId="48060"/>
    <cellStyle name="Σημείωση 12 4 5" xfId="48061"/>
    <cellStyle name="Σημείωση 12 5" xfId="48062"/>
    <cellStyle name="Σημείωση 12 5 2" xfId="48063"/>
    <cellStyle name="Σημείωση 12 5 2 2" xfId="48064"/>
    <cellStyle name="Σημείωση 12 5 3" xfId="48065"/>
    <cellStyle name="Σημείωση 12 5 4" xfId="48066"/>
    <cellStyle name="Σημείωση 12 5 5" xfId="48067"/>
    <cellStyle name="Σημείωση 12 6" xfId="48068"/>
    <cellStyle name="Σημείωση 12 6 2" xfId="48069"/>
    <cellStyle name="Σημείωση 12 6 2 2" xfId="48070"/>
    <cellStyle name="Σημείωση 12 6 3" xfId="48071"/>
    <cellStyle name="Σημείωση 12 6 4" xfId="48072"/>
    <cellStyle name="Σημείωση 12 6 5" xfId="48073"/>
    <cellStyle name="Σημείωση 12 7" xfId="48074"/>
    <cellStyle name="Σημείωση 12 7 2" xfId="48075"/>
    <cellStyle name="Σημείωση 12 7 3" xfId="48076"/>
    <cellStyle name="Σημείωση 12 7 4" xfId="48077"/>
    <cellStyle name="Σημείωση 12 8" xfId="48078"/>
    <cellStyle name="Σημείωση 12 8 2" xfId="48079"/>
    <cellStyle name="Σημείωση 12 9" xfId="48080"/>
    <cellStyle name="Σημείωση 12 9 2" xfId="48081"/>
    <cellStyle name="Σημείωση 13" xfId="48082"/>
    <cellStyle name="Σημείωση 13 10" xfId="48083"/>
    <cellStyle name="Σημείωση 13 2" xfId="48084"/>
    <cellStyle name="Σημείωση 13 2 2" xfId="48085"/>
    <cellStyle name="Σημείωση 13 2 2 2" xfId="48086"/>
    <cellStyle name="Σημείωση 13 2 2 2 2" xfId="48087"/>
    <cellStyle name="Σημείωση 13 2 2 3" xfId="48088"/>
    <cellStyle name="Σημείωση 13 2 3" xfId="48089"/>
    <cellStyle name="Σημείωση 13 2 3 2" xfId="48090"/>
    <cellStyle name="Σημείωση 13 2 4" xfId="48091"/>
    <cellStyle name="Σημείωση 13 2 4 2" xfId="48092"/>
    <cellStyle name="Σημείωση 13 2 5" xfId="48093"/>
    <cellStyle name="Σημείωση 13 2 5 2" xfId="48094"/>
    <cellStyle name="Σημείωση 13 2 6" xfId="48095"/>
    <cellStyle name="Σημείωση 13 3" xfId="48096"/>
    <cellStyle name="Σημείωση 13 3 2" xfId="48097"/>
    <cellStyle name="Σημείωση 13 3 2 2" xfId="48098"/>
    <cellStyle name="Σημείωση 13 3 2 2 2" xfId="48099"/>
    <cellStyle name="Σημείωση 13 3 2 3" xfId="48100"/>
    <cellStyle name="Σημείωση 13 3 3" xfId="48101"/>
    <cellStyle name="Σημείωση 13 3 3 2" xfId="48102"/>
    <cellStyle name="Σημείωση 13 3 4" xfId="48103"/>
    <cellStyle name="Σημείωση 13 3 4 2" xfId="48104"/>
    <cellStyle name="Σημείωση 13 3 5" xfId="48105"/>
    <cellStyle name="Σημείωση 13 3 5 2" xfId="48106"/>
    <cellStyle name="Σημείωση 13 3 6" xfId="48107"/>
    <cellStyle name="Σημείωση 13 3 7" xfId="48108"/>
    <cellStyle name="Σημείωση 13 3 8" xfId="48109"/>
    <cellStyle name="Σημείωση 13 4" xfId="48110"/>
    <cellStyle name="Σημείωση 13 4 2" xfId="48111"/>
    <cellStyle name="Σημείωση 13 4 2 2" xfId="48112"/>
    <cellStyle name="Σημείωση 13 4 3" xfId="48113"/>
    <cellStyle name="Σημείωση 13 4 4" xfId="48114"/>
    <cellStyle name="Σημείωση 13 4 5" xfId="48115"/>
    <cellStyle name="Σημείωση 13 5" xfId="48116"/>
    <cellStyle name="Σημείωση 13 5 2" xfId="48117"/>
    <cellStyle name="Σημείωση 13 5 2 2" xfId="48118"/>
    <cellStyle name="Σημείωση 13 5 3" xfId="48119"/>
    <cellStyle name="Σημείωση 13 5 4" xfId="48120"/>
    <cellStyle name="Σημείωση 13 5 5" xfId="48121"/>
    <cellStyle name="Σημείωση 13 6" xfId="48122"/>
    <cellStyle name="Σημείωση 13 6 2" xfId="48123"/>
    <cellStyle name="Σημείωση 13 6 2 2" xfId="48124"/>
    <cellStyle name="Σημείωση 13 6 3" xfId="48125"/>
    <cellStyle name="Σημείωση 13 6 4" xfId="48126"/>
    <cellStyle name="Σημείωση 13 6 5" xfId="48127"/>
    <cellStyle name="Σημείωση 13 7" xfId="48128"/>
    <cellStyle name="Σημείωση 13 7 2" xfId="48129"/>
    <cellStyle name="Σημείωση 13 7 3" xfId="48130"/>
    <cellStyle name="Σημείωση 13 7 4" xfId="48131"/>
    <cellStyle name="Σημείωση 13 8" xfId="48132"/>
    <cellStyle name="Σημείωση 13 8 2" xfId="48133"/>
    <cellStyle name="Σημείωση 13 9" xfId="48134"/>
    <cellStyle name="Σημείωση 13 9 2" xfId="48135"/>
    <cellStyle name="Σημείωση 14" xfId="48136"/>
    <cellStyle name="Σημείωση 14 10" xfId="48137"/>
    <cellStyle name="Σημείωση 14 2" xfId="48138"/>
    <cellStyle name="Σημείωση 14 2 2" xfId="48139"/>
    <cellStyle name="Σημείωση 14 2 2 2" xfId="48140"/>
    <cellStyle name="Σημείωση 14 2 2 2 2" xfId="48141"/>
    <cellStyle name="Σημείωση 14 2 2 3" xfId="48142"/>
    <cellStyle name="Σημείωση 14 2 3" xfId="48143"/>
    <cellStyle name="Σημείωση 14 2 3 2" xfId="48144"/>
    <cellStyle name="Σημείωση 14 2 4" xfId="48145"/>
    <cellStyle name="Σημείωση 14 2 4 2" xfId="48146"/>
    <cellStyle name="Σημείωση 14 2 5" xfId="48147"/>
    <cellStyle name="Σημείωση 14 2 5 2" xfId="48148"/>
    <cellStyle name="Σημείωση 14 2 6" xfId="48149"/>
    <cellStyle name="Σημείωση 14 3" xfId="48150"/>
    <cellStyle name="Σημείωση 14 3 2" xfId="48151"/>
    <cellStyle name="Σημείωση 14 3 2 2" xfId="48152"/>
    <cellStyle name="Σημείωση 14 3 2 2 2" xfId="48153"/>
    <cellStyle name="Σημείωση 14 3 2 3" xfId="48154"/>
    <cellStyle name="Σημείωση 14 3 3" xfId="48155"/>
    <cellStyle name="Σημείωση 14 3 3 2" xfId="48156"/>
    <cellStyle name="Σημείωση 14 3 4" xfId="48157"/>
    <cellStyle name="Σημείωση 14 3 4 2" xfId="48158"/>
    <cellStyle name="Σημείωση 14 3 5" xfId="48159"/>
    <cellStyle name="Σημείωση 14 3 5 2" xfId="48160"/>
    <cellStyle name="Σημείωση 14 3 6" xfId="48161"/>
    <cellStyle name="Σημείωση 14 3 7" xfId="48162"/>
    <cellStyle name="Σημείωση 14 3 8" xfId="48163"/>
    <cellStyle name="Σημείωση 14 4" xfId="48164"/>
    <cellStyle name="Σημείωση 14 4 2" xfId="48165"/>
    <cellStyle name="Σημείωση 14 4 2 2" xfId="48166"/>
    <cellStyle name="Σημείωση 14 4 3" xfId="48167"/>
    <cellStyle name="Σημείωση 14 4 4" xfId="48168"/>
    <cellStyle name="Σημείωση 14 4 5" xfId="48169"/>
    <cellStyle name="Σημείωση 14 5" xfId="48170"/>
    <cellStyle name="Σημείωση 14 5 2" xfId="48171"/>
    <cellStyle name="Σημείωση 14 5 2 2" xfId="48172"/>
    <cellStyle name="Σημείωση 14 5 3" xfId="48173"/>
    <cellStyle name="Σημείωση 14 5 4" xfId="48174"/>
    <cellStyle name="Σημείωση 14 5 5" xfId="48175"/>
    <cellStyle name="Σημείωση 14 6" xfId="48176"/>
    <cellStyle name="Σημείωση 14 6 2" xfId="48177"/>
    <cellStyle name="Σημείωση 14 6 2 2" xfId="48178"/>
    <cellStyle name="Σημείωση 14 6 3" xfId="48179"/>
    <cellStyle name="Σημείωση 14 6 4" xfId="48180"/>
    <cellStyle name="Σημείωση 14 6 5" xfId="48181"/>
    <cellStyle name="Σημείωση 14 7" xfId="48182"/>
    <cellStyle name="Σημείωση 14 7 2" xfId="48183"/>
    <cellStyle name="Σημείωση 14 7 3" xfId="48184"/>
    <cellStyle name="Σημείωση 14 7 4" xfId="48185"/>
    <cellStyle name="Σημείωση 14 8" xfId="48186"/>
    <cellStyle name="Σημείωση 14 8 2" xfId="48187"/>
    <cellStyle name="Σημείωση 14 9" xfId="48188"/>
    <cellStyle name="Σημείωση 14 9 2" xfId="48189"/>
    <cellStyle name="Σημείωση 15" xfId="48190"/>
    <cellStyle name="Σημείωση 15 10" xfId="48191"/>
    <cellStyle name="Σημείωση 15 2" xfId="48192"/>
    <cellStyle name="Σημείωση 15 2 2" xfId="48193"/>
    <cellStyle name="Σημείωση 15 2 2 2" xfId="48194"/>
    <cellStyle name="Σημείωση 15 2 2 2 2" xfId="48195"/>
    <cellStyle name="Σημείωση 15 2 2 3" xfId="48196"/>
    <cellStyle name="Σημείωση 15 2 3" xfId="48197"/>
    <cellStyle name="Σημείωση 15 2 3 2" xfId="48198"/>
    <cellStyle name="Σημείωση 15 2 4" xfId="48199"/>
    <cellStyle name="Σημείωση 15 2 4 2" xfId="48200"/>
    <cellStyle name="Σημείωση 15 2 5" xfId="48201"/>
    <cellStyle name="Σημείωση 15 2 5 2" xfId="48202"/>
    <cellStyle name="Σημείωση 15 2 6" xfId="48203"/>
    <cellStyle name="Σημείωση 15 3" xfId="48204"/>
    <cellStyle name="Σημείωση 15 3 2" xfId="48205"/>
    <cellStyle name="Σημείωση 15 3 2 2" xfId="48206"/>
    <cellStyle name="Σημείωση 15 3 2 2 2" xfId="48207"/>
    <cellStyle name="Σημείωση 15 3 2 3" xfId="48208"/>
    <cellStyle name="Σημείωση 15 3 3" xfId="48209"/>
    <cellStyle name="Σημείωση 15 3 3 2" xfId="48210"/>
    <cellStyle name="Σημείωση 15 3 4" xfId="48211"/>
    <cellStyle name="Σημείωση 15 3 4 2" xfId="48212"/>
    <cellStyle name="Σημείωση 15 3 5" xfId="48213"/>
    <cellStyle name="Σημείωση 15 3 5 2" xfId="48214"/>
    <cellStyle name="Σημείωση 15 3 6" xfId="48215"/>
    <cellStyle name="Σημείωση 15 3 7" xfId="48216"/>
    <cellStyle name="Σημείωση 15 3 8" xfId="48217"/>
    <cellStyle name="Σημείωση 15 4" xfId="48218"/>
    <cellStyle name="Σημείωση 15 4 2" xfId="48219"/>
    <cellStyle name="Σημείωση 15 4 2 2" xfId="48220"/>
    <cellStyle name="Σημείωση 15 4 3" xfId="48221"/>
    <cellStyle name="Σημείωση 15 4 4" xfId="48222"/>
    <cellStyle name="Σημείωση 15 4 5" xfId="48223"/>
    <cellStyle name="Σημείωση 15 5" xfId="48224"/>
    <cellStyle name="Σημείωση 15 5 2" xfId="48225"/>
    <cellStyle name="Σημείωση 15 5 2 2" xfId="48226"/>
    <cellStyle name="Σημείωση 15 5 3" xfId="48227"/>
    <cellStyle name="Σημείωση 15 5 4" xfId="48228"/>
    <cellStyle name="Σημείωση 15 5 5" xfId="48229"/>
    <cellStyle name="Σημείωση 15 6" xfId="48230"/>
    <cellStyle name="Σημείωση 15 6 2" xfId="48231"/>
    <cellStyle name="Σημείωση 15 6 2 2" xfId="48232"/>
    <cellStyle name="Σημείωση 15 6 3" xfId="48233"/>
    <cellStyle name="Σημείωση 15 6 4" xfId="48234"/>
    <cellStyle name="Σημείωση 15 6 5" xfId="48235"/>
    <cellStyle name="Σημείωση 15 7" xfId="48236"/>
    <cellStyle name="Σημείωση 15 7 2" xfId="48237"/>
    <cellStyle name="Σημείωση 15 7 3" xfId="48238"/>
    <cellStyle name="Σημείωση 15 7 4" xfId="48239"/>
    <cellStyle name="Σημείωση 15 8" xfId="48240"/>
    <cellStyle name="Σημείωση 15 8 2" xfId="48241"/>
    <cellStyle name="Σημείωση 15 9" xfId="48242"/>
    <cellStyle name="Σημείωση 15 9 2" xfId="48243"/>
    <cellStyle name="Σημείωση 16" xfId="48244"/>
    <cellStyle name="Σημείωση 16 10" xfId="48245"/>
    <cellStyle name="Σημείωση 16 2" xfId="48246"/>
    <cellStyle name="Σημείωση 16 2 2" xfId="48247"/>
    <cellStyle name="Σημείωση 16 2 2 2" xfId="48248"/>
    <cellStyle name="Σημείωση 16 2 2 2 2" xfId="48249"/>
    <cellStyle name="Σημείωση 16 2 2 3" xfId="48250"/>
    <cellStyle name="Σημείωση 16 2 3" xfId="48251"/>
    <cellStyle name="Σημείωση 16 2 3 2" xfId="48252"/>
    <cellStyle name="Σημείωση 16 2 4" xfId="48253"/>
    <cellStyle name="Σημείωση 16 2 4 2" xfId="48254"/>
    <cellStyle name="Σημείωση 16 2 5" xfId="48255"/>
    <cellStyle name="Σημείωση 16 2 5 2" xfId="48256"/>
    <cellStyle name="Σημείωση 16 2 6" xfId="48257"/>
    <cellStyle name="Σημείωση 16 3" xfId="48258"/>
    <cellStyle name="Σημείωση 16 3 2" xfId="48259"/>
    <cellStyle name="Σημείωση 16 3 2 2" xfId="48260"/>
    <cellStyle name="Σημείωση 16 3 2 2 2" xfId="48261"/>
    <cellStyle name="Σημείωση 16 3 2 3" xfId="48262"/>
    <cellStyle name="Σημείωση 16 3 3" xfId="48263"/>
    <cellStyle name="Σημείωση 16 3 3 2" xfId="48264"/>
    <cellStyle name="Σημείωση 16 3 4" xfId="48265"/>
    <cellStyle name="Σημείωση 16 3 4 2" xfId="48266"/>
    <cellStyle name="Σημείωση 16 3 5" xfId="48267"/>
    <cellStyle name="Σημείωση 16 3 5 2" xfId="48268"/>
    <cellStyle name="Σημείωση 16 3 6" xfId="48269"/>
    <cellStyle name="Σημείωση 16 3 7" xfId="48270"/>
    <cellStyle name="Σημείωση 16 3 8" xfId="48271"/>
    <cellStyle name="Σημείωση 16 4" xfId="48272"/>
    <cellStyle name="Σημείωση 16 4 2" xfId="48273"/>
    <cellStyle name="Σημείωση 16 4 2 2" xfId="48274"/>
    <cellStyle name="Σημείωση 16 4 3" xfId="48275"/>
    <cellStyle name="Σημείωση 16 4 4" xfId="48276"/>
    <cellStyle name="Σημείωση 16 4 5" xfId="48277"/>
    <cellStyle name="Σημείωση 16 5" xfId="48278"/>
    <cellStyle name="Σημείωση 16 5 2" xfId="48279"/>
    <cellStyle name="Σημείωση 16 5 2 2" xfId="48280"/>
    <cellStyle name="Σημείωση 16 5 3" xfId="48281"/>
    <cellStyle name="Σημείωση 16 5 4" xfId="48282"/>
    <cellStyle name="Σημείωση 16 5 5" xfId="48283"/>
    <cellStyle name="Σημείωση 16 6" xfId="48284"/>
    <cellStyle name="Σημείωση 16 6 2" xfId="48285"/>
    <cellStyle name="Σημείωση 16 6 2 2" xfId="48286"/>
    <cellStyle name="Σημείωση 16 6 3" xfId="48287"/>
    <cellStyle name="Σημείωση 16 6 4" xfId="48288"/>
    <cellStyle name="Σημείωση 16 6 5" xfId="48289"/>
    <cellStyle name="Σημείωση 16 7" xfId="48290"/>
    <cellStyle name="Σημείωση 16 7 2" xfId="48291"/>
    <cellStyle name="Σημείωση 16 7 3" xfId="48292"/>
    <cellStyle name="Σημείωση 16 7 4" xfId="48293"/>
    <cellStyle name="Σημείωση 16 8" xfId="48294"/>
    <cellStyle name="Σημείωση 16 8 2" xfId="48295"/>
    <cellStyle name="Σημείωση 16 9" xfId="48296"/>
    <cellStyle name="Σημείωση 16 9 2" xfId="48297"/>
    <cellStyle name="Σημείωση 17" xfId="48298"/>
    <cellStyle name="Σημείωση 17 10" xfId="48299"/>
    <cellStyle name="Σημείωση 17 2" xfId="48300"/>
    <cellStyle name="Σημείωση 17 2 2" xfId="48301"/>
    <cellStyle name="Σημείωση 17 2 2 2" xfId="48302"/>
    <cellStyle name="Σημείωση 17 2 2 2 2" xfId="48303"/>
    <cellStyle name="Σημείωση 17 2 2 3" xfId="48304"/>
    <cellStyle name="Σημείωση 17 2 3" xfId="48305"/>
    <cellStyle name="Σημείωση 17 2 3 2" xfId="48306"/>
    <cellStyle name="Σημείωση 17 2 4" xfId="48307"/>
    <cellStyle name="Σημείωση 17 2 4 2" xfId="48308"/>
    <cellStyle name="Σημείωση 17 2 5" xfId="48309"/>
    <cellStyle name="Σημείωση 17 2 5 2" xfId="48310"/>
    <cellStyle name="Σημείωση 17 2 6" xfId="48311"/>
    <cellStyle name="Σημείωση 17 3" xfId="48312"/>
    <cellStyle name="Σημείωση 17 3 2" xfId="48313"/>
    <cellStyle name="Σημείωση 17 3 2 2" xfId="48314"/>
    <cellStyle name="Σημείωση 17 3 2 2 2" xfId="48315"/>
    <cellStyle name="Σημείωση 17 3 2 3" xfId="48316"/>
    <cellStyle name="Σημείωση 17 3 3" xfId="48317"/>
    <cellStyle name="Σημείωση 17 3 3 2" xfId="48318"/>
    <cellStyle name="Σημείωση 17 3 4" xfId="48319"/>
    <cellStyle name="Σημείωση 17 3 4 2" xfId="48320"/>
    <cellStyle name="Σημείωση 17 3 5" xfId="48321"/>
    <cellStyle name="Σημείωση 17 3 5 2" xfId="48322"/>
    <cellStyle name="Σημείωση 17 3 6" xfId="48323"/>
    <cellStyle name="Σημείωση 17 3 7" xfId="48324"/>
    <cellStyle name="Σημείωση 17 3 8" xfId="48325"/>
    <cellStyle name="Σημείωση 17 4" xfId="48326"/>
    <cellStyle name="Σημείωση 17 4 2" xfId="48327"/>
    <cellStyle name="Σημείωση 17 4 2 2" xfId="48328"/>
    <cellStyle name="Σημείωση 17 4 3" xfId="48329"/>
    <cellStyle name="Σημείωση 17 4 4" xfId="48330"/>
    <cellStyle name="Σημείωση 17 4 5" xfId="48331"/>
    <cellStyle name="Σημείωση 17 5" xfId="48332"/>
    <cellStyle name="Σημείωση 17 5 2" xfId="48333"/>
    <cellStyle name="Σημείωση 17 5 2 2" xfId="48334"/>
    <cellStyle name="Σημείωση 17 5 3" xfId="48335"/>
    <cellStyle name="Σημείωση 17 5 4" xfId="48336"/>
    <cellStyle name="Σημείωση 17 5 5" xfId="48337"/>
    <cellStyle name="Σημείωση 17 6" xfId="48338"/>
    <cellStyle name="Σημείωση 17 6 2" xfId="48339"/>
    <cellStyle name="Σημείωση 17 6 2 2" xfId="48340"/>
    <cellStyle name="Σημείωση 17 6 3" xfId="48341"/>
    <cellStyle name="Σημείωση 17 6 4" xfId="48342"/>
    <cellStyle name="Σημείωση 17 6 5" xfId="48343"/>
    <cellStyle name="Σημείωση 17 7" xfId="48344"/>
    <cellStyle name="Σημείωση 17 7 2" xfId="48345"/>
    <cellStyle name="Σημείωση 17 7 3" xfId="48346"/>
    <cellStyle name="Σημείωση 17 7 4" xfId="48347"/>
    <cellStyle name="Σημείωση 17 8" xfId="48348"/>
    <cellStyle name="Σημείωση 17 8 2" xfId="48349"/>
    <cellStyle name="Σημείωση 17 9" xfId="48350"/>
    <cellStyle name="Σημείωση 17 9 2" xfId="48351"/>
    <cellStyle name="Σημείωση 18" xfId="48352"/>
    <cellStyle name="Σημείωση 18 2" xfId="48353"/>
    <cellStyle name="Σημείωση 18 2 2" xfId="48354"/>
    <cellStyle name="Σημείωση 18 2 2 2" xfId="48355"/>
    <cellStyle name="Σημείωση 18 2 3" xfId="48356"/>
    <cellStyle name="Σημείωση 18 3" xfId="48357"/>
    <cellStyle name="Σημείωση 18 3 2" xfId="48358"/>
    <cellStyle name="Σημείωση 18 4" xfId="48359"/>
    <cellStyle name="Σημείωση 18 4 2" xfId="48360"/>
    <cellStyle name="Σημείωση 18 5" xfId="48361"/>
    <cellStyle name="Σημείωση 18 5 2" xfId="48362"/>
    <cellStyle name="Σημείωση 18 6" xfId="48363"/>
    <cellStyle name="Σημείωση 18 7" xfId="48364"/>
    <cellStyle name="Σημείωση 18 8" xfId="48365"/>
    <cellStyle name="Σημείωση 19" xfId="48366"/>
    <cellStyle name="Σημείωση 19 2" xfId="48367"/>
    <cellStyle name="Σημείωση 19 2 2" xfId="48368"/>
    <cellStyle name="Σημείωση 19 2 2 2" xfId="48369"/>
    <cellStyle name="Σημείωση 19 2 3" xfId="48370"/>
    <cellStyle name="Σημείωση 19 3" xfId="48371"/>
    <cellStyle name="Σημείωση 19 3 2" xfId="48372"/>
    <cellStyle name="Σημείωση 19 4" xfId="48373"/>
    <cellStyle name="Σημείωση 19 4 2" xfId="48374"/>
    <cellStyle name="Σημείωση 19 5" xfId="48375"/>
    <cellStyle name="Σημείωση 19 5 2" xfId="48376"/>
    <cellStyle name="Σημείωση 19 6" xfId="48377"/>
    <cellStyle name="Σημείωση 19 7" xfId="48378"/>
    <cellStyle name="Σημείωση 19 8" xfId="48379"/>
    <cellStyle name="Σημείωση 2" xfId="48380"/>
    <cellStyle name="Σημείωση 2 10" xfId="48381"/>
    <cellStyle name="Σημείωση 2 10 10" xfId="48382"/>
    <cellStyle name="Σημείωση 2 10 2" xfId="48383"/>
    <cellStyle name="Σημείωση 2 10 2 2" xfId="48384"/>
    <cellStyle name="Σημείωση 2 10 2 2 2" xfId="48385"/>
    <cellStyle name="Σημείωση 2 10 2 2 2 2" xfId="48386"/>
    <cellStyle name="Σημείωση 2 10 2 2 3" xfId="48387"/>
    <cellStyle name="Σημείωση 2 10 2 3" xfId="48388"/>
    <cellStyle name="Σημείωση 2 10 2 3 2" xfId="48389"/>
    <cellStyle name="Σημείωση 2 10 2 4" xfId="48390"/>
    <cellStyle name="Σημείωση 2 10 2 4 2" xfId="48391"/>
    <cellStyle name="Σημείωση 2 10 2 5" xfId="48392"/>
    <cellStyle name="Σημείωση 2 10 2 5 2" xfId="48393"/>
    <cellStyle name="Σημείωση 2 10 2 6" xfId="48394"/>
    <cellStyle name="Σημείωση 2 10 3" xfId="48395"/>
    <cellStyle name="Σημείωση 2 10 3 2" xfId="48396"/>
    <cellStyle name="Σημείωση 2 10 3 2 2" xfId="48397"/>
    <cellStyle name="Σημείωση 2 10 3 2 2 2" xfId="48398"/>
    <cellStyle name="Σημείωση 2 10 3 2 3" xfId="48399"/>
    <cellStyle name="Σημείωση 2 10 3 3" xfId="48400"/>
    <cellStyle name="Σημείωση 2 10 3 3 2" xfId="48401"/>
    <cellStyle name="Σημείωση 2 10 3 4" xfId="48402"/>
    <cellStyle name="Σημείωση 2 10 3 4 2" xfId="48403"/>
    <cellStyle name="Σημείωση 2 10 3 5" xfId="48404"/>
    <cellStyle name="Σημείωση 2 10 3 5 2" xfId="48405"/>
    <cellStyle name="Σημείωση 2 10 3 6" xfId="48406"/>
    <cellStyle name="Σημείωση 2 10 3 7" xfId="48407"/>
    <cellStyle name="Σημείωση 2 10 3 8" xfId="48408"/>
    <cellStyle name="Σημείωση 2 10 4" xfId="48409"/>
    <cellStyle name="Σημείωση 2 10 4 2" xfId="48410"/>
    <cellStyle name="Σημείωση 2 10 4 2 2" xfId="48411"/>
    <cellStyle name="Σημείωση 2 10 4 3" xfId="48412"/>
    <cellStyle name="Σημείωση 2 10 4 4" xfId="48413"/>
    <cellStyle name="Σημείωση 2 10 4 5" xfId="48414"/>
    <cellStyle name="Σημείωση 2 10 5" xfId="48415"/>
    <cellStyle name="Σημείωση 2 10 5 2" xfId="48416"/>
    <cellStyle name="Σημείωση 2 10 5 2 2" xfId="48417"/>
    <cellStyle name="Σημείωση 2 10 5 3" xfId="48418"/>
    <cellStyle name="Σημείωση 2 10 5 4" xfId="48419"/>
    <cellStyle name="Σημείωση 2 10 5 5" xfId="48420"/>
    <cellStyle name="Σημείωση 2 10 6" xfId="48421"/>
    <cellStyle name="Σημείωση 2 10 6 2" xfId="48422"/>
    <cellStyle name="Σημείωση 2 10 6 2 2" xfId="48423"/>
    <cellStyle name="Σημείωση 2 10 6 3" xfId="48424"/>
    <cellStyle name="Σημείωση 2 10 6 4" xfId="48425"/>
    <cellStyle name="Σημείωση 2 10 6 5" xfId="48426"/>
    <cellStyle name="Σημείωση 2 10 7" xfId="48427"/>
    <cellStyle name="Σημείωση 2 10 7 2" xfId="48428"/>
    <cellStyle name="Σημείωση 2 10 7 3" xfId="48429"/>
    <cellStyle name="Σημείωση 2 10 7 4" xfId="48430"/>
    <cellStyle name="Σημείωση 2 10 8" xfId="48431"/>
    <cellStyle name="Σημείωση 2 10 8 2" xfId="48432"/>
    <cellStyle name="Σημείωση 2 10 9" xfId="48433"/>
    <cellStyle name="Σημείωση 2 10 9 2" xfId="48434"/>
    <cellStyle name="Σημείωση 2 11" xfId="48435"/>
    <cellStyle name="Σημείωση 2 11 10" xfId="48436"/>
    <cellStyle name="Σημείωση 2 11 2" xfId="48437"/>
    <cellStyle name="Σημείωση 2 11 2 2" xfId="48438"/>
    <cellStyle name="Σημείωση 2 11 2 2 2" xfId="48439"/>
    <cellStyle name="Σημείωση 2 11 2 2 2 2" xfId="48440"/>
    <cellStyle name="Σημείωση 2 11 2 2 3" xfId="48441"/>
    <cellStyle name="Σημείωση 2 11 2 3" xfId="48442"/>
    <cellStyle name="Σημείωση 2 11 2 3 2" xfId="48443"/>
    <cellStyle name="Σημείωση 2 11 2 4" xfId="48444"/>
    <cellStyle name="Σημείωση 2 11 2 4 2" xfId="48445"/>
    <cellStyle name="Σημείωση 2 11 2 5" xfId="48446"/>
    <cellStyle name="Σημείωση 2 11 2 5 2" xfId="48447"/>
    <cellStyle name="Σημείωση 2 11 2 6" xfId="48448"/>
    <cellStyle name="Σημείωση 2 11 3" xfId="48449"/>
    <cellStyle name="Σημείωση 2 11 3 2" xfId="48450"/>
    <cellStyle name="Σημείωση 2 11 3 2 2" xfId="48451"/>
    <cellStyle name="Σημείωση 2 11 3 2 2 2" xfId="48452"/>
    <cellStyle name="Σημείωση 2 11 3 2 3" xfId="48453"/>
    <cellStyle name="Σημείωση 2 11 3 3" xfId="48454"/>
    <cellStyle name="Σημείωση 2 11 3 3 2" xfId="48455"/>
    <cellStyle name="Σημείωση 2 11 3 4" xfId="48456"/>
    <cellStyle name="Σημείωση 2 11 3 4 2" xfId="48457"/>
    <cellStyle name="Σημείωση 2 11 3 5" xfId="48458"/>
    <cellStyle name="Σημείωση 2 11 3 5 2" xfId="48459"/>
    <cellStyle name="Σημείωση 2 11 3 6" xfId="48460"/>
    <cellStyle name="Σημείωση 2 11 3 7" xfId="48461"/>
    <cellStyle name="Σημείωση 2 11 3 8" xfId="48462"/>
    <cellStyle name="Σημείωση 2 11 4" xfId="48463"/>
    <cellStyle name="Σημείωση 2 11 4 2" xfId="48464"/>
    <cellStyle name="Σημείωση 2 11 4 2 2" xfId="48465"/>
    <cellStyle name="Σημείωση 2 11 4 3" xfId="48466"/>
    <cellStyle name="Σημείωση 2 11 4 4" xfId="48467"/>
    <cellStyle name="Σημείωση 2 11 4 5" xfId="48468"/>
    <cellStyle name="Σημείωση 2 11 5" xfId="48469"/>
    <cellStyle name="Σημείωση 2 11 5 2" xfId="48470"/>
    <cellStyle name="Σημείωση 2 11 5 2 2" xfId="48471"/>
    <cellStyle name="Σημείωση 2 11 5 3" xfId="48472"/>
    <cellStyle name="Σημείωση 2 11 5 4" xfId="48473"/>
    <cellStyle name="Σημείωση 2 11 5 5" xfId="48474"/>
    <cellStyle name="Σημείωση 2 11 6" xfId="48475"/>
    <cellStyle name="Σημείωση 2 11 6 2" xfId="48476"/>
    <cellStyle name="Σημείωση 2 11 6 2 2" xfId="48477"/>
    <cellStyle name="Σημείωση 2 11 6 3" xfId="48478"/>
    <cellStyle name="Σημείωση 2 11 6 4" xfId="48479"/>
    <cellStyle name="Σημείωση 2 11 6 5" xfId="48480"/>
    <cellStyle name="Σημείωση 2 11 7" xfId="48481"/>
    <cellStyle name="Σημείωση 2 11 7 2" xfId="48482"/>
    <cellStyle name="Σημείωση 2 11 7 3" xfId="48483"/>
    <cellStyle name="Σημείωση 2 11 7 4" xfId="48484"/>
    <cellStyle name="Σημείωση 2 11 8" xfId="48485"/>
    <cellStyle name="Σημείωση 2 11 8 2" xfId="48486"/>
    <cellStyle name="Σημείωση 2 11 9" xfId="48487"/>
    <cellStyle name="Σημείωση 2 11 9 2" xfId="48488"/>
    <cellStyle name="Σημείωση 2 12" xfId="48489"/>
    <cellStyle name="Σημείωση 2 12 10" xfId="48490"/>
    <cellStyle name="Σημείωση 2 12 2" xfId="48491"/>
    <cellStyle name="Σημείωση 2 12 2 2" xfId="48492"/>
    <cellStyle name="Σημείωση 2 12 2 2 2" xfId="48493"/>
    <cellStyle name="Σημείωση 2 12 2 2 2 2" xfId="48494"/>
    <cellStyle name="Σημείωση 2 12 2 2 3" xfId="48495"/>
    <cellStyle name="Σημείωση 2 12 2 3" xfId="48496"/>
    <cellStyle name="Σημείωση 2 12 2 3 2" xfId="48497"/>
    <cellStyle name="Σημείωση 2 12 2 4" xfId="48498"/>
    <cellStyle name="Σημείωση 2 12 2 4 2" xfId="48499"/>
    <cellStyle name="Σημείωση 2 12 2 5" xfId="48500"/>
    <cellStyle name="Σημείωση 2 12 2 5 2" xfId="48501"/>
    <cellStyle name="Σημείωση 2 12 2 6" xfId="48502"/>
    <cellStyle name="Σημείωση 2 12 3" xfId="48503"/>
    <cellStyle name="Σημείωση 2 12 3 2" xfId="48504"/>
    <cellStyle name="Σημείωση 2 12 3 2 2" xfId="48505"/>
    <cellStyle name="Σημείωση 2 12 3 2 2 2" xfId="48506"/>
    <cellStyle name="Σημείωση 2 12 3 2 3" xfId="48507"/>
    <cellStyle name="Σημείωση 2 12 3 3" xfId="48508"/>
    <cellStyle name="Σημείωση 2 12 3 3 2" xfId="48509"/>
    <cellStyle name="Σημείωση 2 12 3 4" xfId="48510"/>
    <cellStyle name="Σημείωση 2 12 3 4 2" xfId="48511"/>
    <cellStyle name="Σημείωση 2 12 3 5" xfId="48512"/>
    <cellStyle name="Σημείωση 2 12 3 5 2" xfId="48513"/>
    <cellStyle name="Σημείωση 2 12 3 6" xfId="48514"/>
    <cellStyle name="Σημείωση 2 12 3 7" xfId="48515"/>
    <cellStyle name="Σημείωση 2 12 3 8" xfId="48516"/>
    <cellStyle name="Σημείωση 2 12 4" xfId="48517"/>
    <cellStyle name="Σημείωση 2 12 4 2" xfId="48518"/>
    <cellStyle name="Σημείωση 2 12 4 2 2" xfId="48519"/>
    <cellStyle name="Σημείωση 2 12 4 3" xfId="48520"/>
    <cellStyle name="Σημείωση 2 12 4 4" xfId="48521"/>
    <cellStyle name="Σημείωση 2 12 4 5" xfId="48522"/>
    <cellStyle name="Σημείωση 2 12 5" xfId="48523"/>
    <cellStyle name="Σημείωση 2 12 5 2" xfId="48524"/>
    <cellStyle name="Σημείωση 2 12 5 2 2" xfId="48525"/>
    <cellStyle name="Σημείωση 2 12 5 3" xfId="48526"/>
    <cellStyle name="Σημείωση 2 12 5 4" xfId="48527"/>
    <cellStyle name="Σημείωση 2 12 5 5" xfId="48528"/>
    <cellStyle name="Σημείωση 2 12 6" xfId="48529"/>
    <cellStyle name="Σημείωση 2 12 6 2" xfId="48530"/>
    <cellStyle name="Σημείωση 2 12 6 2 2" xfId="48531"/>
    <cellStyle name="Σημείωση 2 12 6 3" xfId="48532"/>
    <cellStyle name="Σημείωση 2 12 6 4" xfId="48533"/>
    <cellStyle name="Σημείωση 2 12 6 5" xfId="48534"/>
    <cellStyle name="Σημείωση 2 12 7" xfId="48535"/>
    <cellStyle name="Σημείωση 2 12 7 2" xfId="48536"/>
    <cellStyle name="Σημείωση 2 12 7 3" xfId="48537"/>
    <cellStyle name="Σημείωση 2 12 7 4" xfId="48538"/>
    <cellStyle name="Σημείωση 2 12 8" xfId="48539"/>
    <cellStyle name="Σημείωση 2 12 8 2" xfId="48540"/>
    <cellStyle name="Σημείωση 2 12 9" xfId="48541"/>
    <cellStyle name="Σημείωση 2 12 9 2" xfId="48542"/>
    <cellStyle name="Σημείωση 2 13" xfId="48543"/>
    <cellStyle name="Σημείωση 2 13 10" xfId="48544"/>
    <cellStyle name="Σημείωση 2 13 2" xfId="48545"/>
    <cellStyle name="Σημείωση 2 13 2 2" xfId="48546"/>
    <cellStyle name="Σημείωση 2 13 2 2 2" xfId="48547"/>
    <cellStyle name="Σημείωση 2 13 2 2 2 2" xfId="48548"/>
    <cellStyle name="Σημείωση 2 13 2 2 3" xfId="48549"/>
    <cellStyle name="Σημείωση 2 13 2 3" xfId="48550"/>
    <cellStyle name="Σημείωση 2 13 2 3 2" xfId="48551"/>
    <cellStyle name="Σημείωση 2 13 2 4" xfId="48552"/>
    <cellStyle name="Σημείωση 2 13 2 4 2" xfId="48553"/>
    <cellStyle name="Σημείωση 2 13 2 5" xfId="48554"/>
    <cellStyle name="Σημείωση 2 13 2 5 2" xfId="48555"/>
    <cellStyle name="Σημείωση 2 13 2 6" xfId="48556"/>
    <cellStyle name="Σημείωση 2 13 3" xfId="48557"/>
    <cellStyle name="Σημείωση 2 13 3 2" xfId="48558"/>
    <cellStyle name="Σημείωση 2 13 3 2 2" xfId="48559"/>
    <cellStyle name="Σημείωση 2 13 3 2 2 2" xfId="48560"/>
    <cellStyle name="Σημείωση 2 13 3 2 3" xfId="48561"/>
    <cellStyle name="Σημείωση 2 13 3 3" xfId="48562"/>
    <cellStyle name="Σημείωση 2 13 3 3 2" xfId="48563"/>
    <cellStyle name="Σημείωση 2 13 3 4" xfId="48564"/>
    <cellStyle name="Σημείωση 2 13 3 4 2" xfId="48565"/>
    <cellStyle name="Σημείωση 2 13 3 5" xfId="48566"/>
    <cellStyle name="Σημείωση 2 13 3 5 2" xfId="48567"/>
    <cellStyle name="Σημείωση 2 13 3 6" xfId="48568"/>
    <cellStyle name="Σημείωση 2 13 3 7" xfId="48569"/>
    <cellStyle name="Σημείωση 2 13 3 8" xfId="48570"/>
    <cellStyle name="Σημείωση 2 13 4" xfId="48571"/>
    <cellStyle name="Σημείωση 2 13 4 2" xfId="48572"/>
    <cellStyle name="Σημείωση 2 13 4 2 2" xfId="48573"/>
    <cellStyle name="Σημείωση 2 13 4 3" xfId="48574"/>
    <cellStyle name="Σημείωση 2 13 4 4" xfId="48575"/>
    <cellStyle name="Σημείωση 2 13 4 5" xfId="48576"/>
    <cellStyle name="Σημείωση 2 13 5" xfId="48577"/>
    <cellStyle name="Σημείωση 2 13 5 2" xfId="48578"/>
    <cellStyle name="Σημείωση 2 13 5 2 2" xfId="48579"/>
    <cellStyle name="Σημείωση 2 13 5 3" xfId="48580"/>
    <cellStyle name="Σημείωση 2 13 5 4" xfId="48581"/>
    <cellStyle name="Σημείωση 2 13 5 5" xfId="48582"/>
    <cellStyle name="Σημείωση 2 13 6" xfId="48583"/>
    <cellStyle name="Σημείωση 2 13 6 2" xfId="48584"/>
    <cellStyle name="Σημείωση 2 13 6 2 2" xfId="48585"/>
    <cellStyle name="Σημείωση 2 13 6 3" xfId="48586"/>
    <cellStyle name="Σημείωση 2 13 6 4" xfId="48587"/>
    <cellStyle name="Σημείωση 2 13 6 5" xfId="48588"/>
    <cellStyle name="Σημείωση 2 13 7" xfId="48589"/>
    <cellStyle name="Σημείωση 2 13 7 2" xfId="48590"/>
    <cellStyle name="Σημείωση 2 13 7 3" xfId="48591"/>
    <cellStyle name="Σημείωση 2 13 7 4" xfId="48592"/>
    <cellStyle name="Σημείωση 2 13 8" xfId="48593"/>
    <cellStyle name="Σημείωση 2 13 8 2" xfId="48594"/>
    <cellStyle name="Σημείωση 2 13 9" xfId="48595"/>
    <cellStyle name="Σημείωση 2 13 9 2" xfId="48596"/>
    <cellStyle name="Σημείωση 2 14" xfId="48597"/>
    <cellStyle name="Σημείωση 2 14 10" xfId="48598"/>
    <cellStyle name="Σημείωση 2 14 2" xfId="48599"/>
    <cellStyle name="Σημείωση 2 14 2 2" xfId="48600"/>
    <cellStyle name="Σημείωση 2 14 2 2 2" xfId="48601"/>
    <cellStyle name="Σημείωση 2 14 2 2 2 2" xfId="48602"/>
    <cellStyle name="Σημείωση 2 14 2 2 3" xfId="48603"/>
    <cellStyle name="Σημείωση 2 14 2 3" xfId="48604"/>
    <cellStyle name="Σημείωση 2 14 2 3 2" xfId="48605"/>
    <cellStyle name="Σημείωση 2 14 2 4" xfId="48606"/>
    <cellStyle name="Σημείωση 2 14 2 4 2" xfId="48607"/>
    <cellStyle name="Σημείωση 2 14 2 5" xfId="48608"/>
    <cellStyle name="Σημείωση 2 14 2 5 2" xfId="48609"/>
    <cellStyle name="Σημείωση 2 14 2 6" xfId="48610"/>
    <cellStyle name="Σημείωση 2 14 3" xfId="48611"/>
    <cellStyle name="Σημείωση 2 14 3 2" xfId="48612"/>
    <cellStyle name="Σημείωση 2 14 3 2 2" xfId="48613"/>
    <cellStyle name="Σημείωση 2 14 3 2 2 2" xfId="48614"/>
    <cellStyle name="Σημείωση 2 14 3 2 3" xfId="48615"/>
    <cellStyle name="Σημείωση 2 14 3 3" xfId="48616"/>
    <cellStyle name="Σημείωση 2 14 3 3 2" xfId="48617"/>
    <cellStyle name="Σημείωση 2 14 3 4" xfId="48618"/>
    <cellStyle name="Σημείωση 2 14 3 4 2" xfId="48619"/>
    <cellStyle name="Σημείωση 2 14 3 5" xfId="48620"/>
    <cellStyle name="Σημείωση 2 14 3 5 2" xfId="48621"/>
    <cellStyle name="Σημείωση 2 14 3 6" xfId="48622"/>
    <cellStyle name="Σημείωση 2 14 3 7" xfId="48623"/>
    <cellStyle name="Σημείωση 2 14 3 8" xfId="48624"/>
    <cellStyle name="Σημείωση 2 14 4" xfId="48625"/>
    <cellStyle name="Σημείωση 2 14 4 2" xfId="48626"/>
    <cellStyle name="Σημείωση 2 14 4 2 2" xfId="48627"/>
    <cellStyle name="Σημείωση 2 14 4 3" xfId="48628"/>
    <cellStyle name="Σημείωση 2 14 4 4" xfId="48629"/>
    <cellStyle name="Σημείωση 2 14 4 5" xfId="48630"/>
    <cellStyle name="Σημείωση 2 14 5" xfId="48631"/>
    <cellStyle name="Σημείωση 2 14 5 2" xfId="48632"/>
    <cellStyle name="Σημείωση 2 14 5 2 2" xfId="48633"/>
    <cellStyle name="Σημείωση 2 14 5 3" xfId="48634"/>
    <cellStyle name="Σημείωση 2 14 5 4" xfId="48635"/>
    <cellStyle name="Σημείωση 2 14 5 5" xfId="48636"/>
    <cellStyle name="Σημείωση 2 14 6" xfId="48637"/>
    <cellStyle name="Σημείωση 2 14 6 2" xfId="48638"/>
    <cellStyle name="Σημείωση 2 14 6 2 2" xfId="48639"/>
    <cellStyle name="Σημείωση 2 14 6 3" xfId="48640"/>
    <cellStyle name="Σημείωση 2 14 6 4" xfId="48641"/>
    <cellStyle name="Σημείωση 2 14 6 5" xfId="48642"/>
    <cellStyle name="Σημείωση 2 14 7" xfId="48643"/>
    <cellStyle name="Σημείωση 2 14 7 2" xfId="48644"/>
    <cellStyle name="Σημείωση 2 14 7 3" xfId="48645"/>
    <cellStyle name="Σημείωση 2 14 7 4" xfId="48646"/>
    <cellStyle name="Σημείωση 2 14 8" xfId="48647"/>
    <cellStyle name="Σημείωση 2 14 8 2" xfId="48648"/>
    <cellStyle name="Σημείωση 2 14 9" xfId="48649"/>
    <cellStyle name="Σημείωση 2 14 9 2" xfId="48650"/>
    <cellStyle name="Σημείωση 2 15" xfId="48651"/>
    <cellStyle name="Σημείωση 2 15 10" xfId="48652"/>
    <cellStyle name="Σημείωση 2 15 2" xfId="48653"/>
    <cellStyle name="Σημείωση 2 15 2 2" xfId="48654"/>
    <cellStyle name="Σημείωση 2 15 2 2 2" xfId="48655"/>
    <cellStyle name="Σημείωση 2 15 2 2 2 2" xfId="48656"/>
    <cellStyle name="Σημείωση 2 15 2 2 3" xfId="48657"/>
    <cellStyle name="Σημείωση 2 15 2 3" xfId="48658"/>
    <cellStyle name="Σημείωση 2 15 2 3 2" xfId="48659"/>
    <cellStyle name="Σημείωση 2 15 2 4" xfId="48660"/>
    <cellStyle name="Σημείωση 2 15 2 4 2" xfId="48661"/>
    <cellStyle name="Σημείωση 2 15 2 5" xfId="48662"/>
    <cellStyle name="Σημείωση 2 15 2 5 2" xfId="48663"/>
    <cellStyle name="Σημείωση 2 15 2 6" xfId="48664"/>
    <cellStyle name="Σημείωση 2 15 3" xfId="48665"/>
    <cellStyle name="Σημείωση 2 15 3 2" xfId="48666"/>
    <cellStyle name="Σημείωση 2 15 3 2 2" xfId="48667"/>
    <cellStyle name="Σημείωση 2 15 3 2 2 2" xfId="48668"/>
    <cellStyle name="Σημείωση 2 15 3 2 3" xfId="48669"/>
    <cellStyle name="Σημείωση 2 15 3 3" xfId="48670"/>
    <cellStyle name="Σημείωση 2 15 3 3 2" xfId="48671"/>
    <cellStyle name="Σημείωση 2 15 3 4" xfId="48672"/>
    <cellStyle name="Σημείωση 2 15 3 4 2" xfId="48673"/>
    <cellStyle name="Σημείωση 2 15 3 5" xfId="48674"/>
    <cellStyle name="Σημείωση 2 15 3 5 2" xfId="48675"/>
    <cellStyle name="Σημείωση 2 15 3 6" xfId="48676"/>
    <cellStyle name="Σημείωση 2 15 3 7" xfId="48677"/>
    <cellStyle name="Σημείωση 2 15 3 8" xfId="48678"/>
    <cellStyle name="Σημείωση 2 15 4" xfId="48679"/>
    <cellStyle name="Σημείωση 2 15 4 2" xfId="48680"/>
    <cellStyle name="Σημείωση 2 15 4 2 2" xfId="48681"/>
    <cellStyle name="Σημείωση 2 15 4 3" xfId="48682"/>
    <cellStyle name="Σημείωση 2 15 4 4" xfId="48683"/>
    <cellStyle name="Σημείωση 2 15 4 5" xfId="48684"/>
    <cellStyle name="Σημείωση 2 15 5" xfId="48685"/>
    <cellStyle name="Σημείωση 2 15 5 2" xfId="48686"/>
    <cellStyle name="Σημείωση 2 15 5 2 2" xfId="48687"/>
    <cellStyle name="Σημείωση 2 15 5 3" xfId="48688"/>
    <cellStyle name="Σημείωση 2 15 5 4" xfId="48689"/>
    <cellStyle name="Σημείωση 2 15 5 5" xfId="48690"/>
    <cellStyle name="Σημείωση 2 15 6" xfId="48691"/>
    <cellStyle name="Σημείωση 2 15 6 2" xfId="48692"/>
    <cellStyle name="Σημείωση 2 15 6 2 2" xfId="48693"/>
    <cellStyle name="Σημείωση 2 15 6 3" xfId="48694"/>
    <cellStyle name="Σημείωση 2 15 6 4" xfId="48695"/>
    <cellStyle name="Σημείωση 2 15 6 5" xfId="48696"/>
    <cellStyle name="Σημείωση 2 15 7" xfId="48697"/>
    <cellStyle name="Σημείωση 2 15 7 2" xfId="48698"/>
    <cellStyle name="Σημείωση 2 15 7 3" xfId="48699"/>
    <cellStyle name="Σημείωση 2 15 7 4" xfId="48700"/>
    <cellStyle name="Σημείωση 2 15 8" xfId="48701"/>
    <cellStyle name="Σημείωση 2 15 8 2" xfId="48702"/>
    <cellStyle name="Σημείωση 2 15 9" xfId="48703"/>
    <cellStyle name="Σημείωση 2 15 9 2" xfId="48704"/>
    <cellStyle name="Σημείωση 2 16" xfId="48705"/>
    <cellStyle name="Σημείωση 2 16 10" xfId="48706"/>
    <cellStyle name="Σημείωση 2 16 2" xfId="48707"/>
    <cellStyle name="Σημείωση 2 16 2 2" xfId="48708"/>
    <cellStyle name="Σημείωση 2 16 2 2 2" xfId="48709"/>
    <cellStyle name="Σημείωση 2 16 2 2 2 2" xfId="48710"/>
    <cellStyle name="Σημείωση 2 16 2 2 3" xfId="48711"/>
    <cellStyle name="Σημείωση 2 16 2 3" xfId="48712"/>
    <cellStyle name="Σημείωση 2 16 2 3 2" xfId="48713"/>
    <cellStyle name="Σημείωση 2 16 2 4" xfId="48714"/>
    <cellStyle name="Σημείωση 2 16 2 4 2" xfId="48715"/>
    <cellStyle name="Σημείωση 2 16 2 5" xfId="48716"/>
    <cellStyle name="Σημείωση 2 16 2 5 2" xfId="48717"/>
    <cellStyle name="Σημείωση 2 16 2 6" xfId="48718"/>
    <cellStyle name="Σημείωση 2 16 3" xfId="48719"/>
    <cellStyle name="Σημείωση 2 16 3 2" xfId="48720"/>
    <cellStyle name="Σημείωση 2 16 3 2 2" xfId="48721"/>
    <cellStyle name="Σημείωση 2 16 3 2 2 2" xfId="48722"/>
    <cellStyle name="Σημείωση 2 16 3 2 3" xfId="48723"/>
    <cellStyle name="Σημείωση 2 16 3 3" xfId="48724"/>
    <cellStyle name="Σημείωση 2 16 3 3 2" xfId="48725"/>
    <cellStyle name="Σημείωση 2 16 3 4" xfId="48726"/>
    <cellStyle name="Σημείωση 2 16 3 4 2" xfId="48727"/>
    <cellStyle name="Σημείωση 2 16 3 5" xfId="48728"/>
    <cellStyle name="Σημείωση 2 16 3 5 2" xfId="48729"/>
    <cellStyle name="Σημείωση 2 16 3 6" xfId="48730"/>
    <cellStyle name="Σημείωση 2 16 3 7" xfId="48731"/>
    <cellStyle name="Σημείωση 2 16 3 8" xfId="48732"/>
    <cellStyle name="Σημείωση 2 16 4" xfId="48733"/>
    <cellStyle name="Σημείωση 2 16 4 2" xfId="48734"/>
    <cellStyle name="Σημείωση 2 16 4 2 2" xfId="48735"/>
    <cellStyle name="Σημείωση 2 16 4 3" xfId="48736"/>
    <cellStyle name="Σημείωση 2 16 4 4" xfId="48737"/>
    <cellStyle name="Σημείωση 2 16 4 5" xfId="48738"/>
    <cellStyle name="Σημείωση 2 16 5" xfId="48739"/>
    <cellStyle name="Σημείωση 2 16 5 2" xfId="48740"/>
    <cellStyle name="Σημείωση 2 16 5 2 2" xfId="48741"/>
    <cellStyle name="Σημείωση 2 16 5 3" xfId="48742"/>
    <cellStyle name="Σημείωση 2 16 5 4" xfId="48743"/>
    <cellStyle name="Σημείωση 2 16 5 5" xfId="48744"/>
    <cellStyle name="Σημείωση 2 16 6" xfId="48745"/>
    <cellStyle name="Σημείωση 2 16 6 2" xfId="48746"/>
    <cellStyle name="Σημείωση 2 16 6 2 2" xfId="48747"/>
    <cellStyle name="Σημείωση 2 16 6 3" xfId="48748"/>
    <cellStyle name="Σημείωση 2 16 6 4" xfId="48749"/>
    <cellStyle name="Σημείωση 2 16 6 5" xfId="48750"/>
    <cellStyle name="Σημείωση 2 16 7" xfId="48751"/>
    <cellStyle name="Σημείωση 2 16 7 2" xfId="48752"/>
    <cellStyle name="Σημείωση 2 16 7 3" xfId="48753"/>
    <cellStyle name="Σημείωση 2 16 7 4" xfId="48754"/>
    <cellStyle name="Σημείωση 2 16 8" xfId="48755"/>
    <cellStyle name="Σημείωση 2 16 8 2" xfId="48756"/>
    <cellStyle name="Σημείωση 2 16 9" xfId="48757"/>
    <cellStyle name="Σημείωση 2 16 9 2" xfId="48758"/>
    <cellStyle name="Σημείωση 2 17" xfId="48759"/>
    <cellStyle name="Σημείωση 2 17 10" xfId="48760"/>
    <cellStyle name="Σημείωση 2 17 2" xfId="48761"/>
    <cellStyle name="Σημείωση 2 17 2 2" xfId="48762"/>
    <cellStyle name="Σημείωση 2 17 2 2 2" xfId="48763"/>
    <cellStyle name="Σημείωση 2 17 2 2 2 2" xfId="48764"/>
    <cellStyle name="Σημείωση 2 17 2 2 3" xfId="48765"/>
    <cellStyle name="Σημείωση 2 17 2 3" xfId="48766"/>
    <cellStyle name="Σημείωση 2 17 2 3 2" xfId="48767"/>
    <cellStyle name="Σημείωση 2 17 2 4" xfId="48768"/>
    <cellStyle name="Σημείωση 2 17 2 4 2" xfId="48769"/>
    <cellStyle name="Σημείωση 2 17 2 5" xfId="48770"/>
    <cellStyle name="Σημείωση 2 17 2 5 2" xfId="48771"/>
    <cellStyle name="Σημείωση 2 17 2 6" xfId="48772"/>
    <cellStyle name="Σημείωση 2 17 3" xfId="48773"/>
    <cellStyle name="Σημείωση 2 17 3 2" xfId="48774"/>
    <cellStyle name="Σημείωση 2 17 3 2 2" xfId="48775"/>
    <cellStyle name="Σημείωση 2 17 3 2 2 2" xfId="48776"/>
    <cellStyle name="Σημείωση 2 17 3 2 3" xfId="48777"/>
    <cellStyle name="Σημείωση 2 17 3 3" xfId="48778"/>
    <cellStyle name="Σημείωση 2 17 3 3 2" xfId="48779"/>
    <cellStyle name="Σημείωση 2 17 3 4" xfId="48780"/>
    <cellStyle name="Σημείωση 2 17 3 4 2" xfId="48781"/>
    <cellStyle name="Σημείωση 2 17 3 5" xfId="48782"/>
    <cellStyle name="Σημείωση 2 17 3 5 2" xfId="48783"/>
    <cellStyle name="Σημείωση 2 17 3 6" xfId="48784"/>
    <cellStyle name="Σημείωση 2 17 3 7" xfId="48785"/>
    <cellStyle name="Σημείωση 2 17 3 8" xfId="48786"/>
    <cellStyle name="Σημείωση 2 17 4" xfId="48787"/>
    <cellStyle name="Σημείωση 2 17 4 2" xfId="48788"/>
    <cellStyle name="Σημείωση 2 17 4 2 2" xfId="48789"/>
    <cellStyle name="Σημείωση 2 17 4 3" xfId="48790"/>
    <cellStyle name="Σημείωση 2 17 4 4" xfId="48791"/>
    <cellStyle name="Σημείωση 2 17 4 5" xfId="48792"/>
    <cellStyle name="Σημείωση 2 17 5" xfId="48793"/>
    <cellStyle name="Σημείωση 2 17 5 2" xfId="48794"/>
    <cellStyle name="Σημείωση 2 17 5 2 2" xfId="48795"/>
    <cellStyle name="Σημείωση 2 17 5 3" xfId="48796"/>
    <cellStyle name="Σημείωση 2 17 5 4" xfId="48797"/>
    <cellStyle name="Σημείωση 2 17 5 5" xfId="48798"/>
    <cellStyle name="Σημείωση 2 17 6" xfId="48799"/>
    <cellStyle name="Σημείωση 2 17 6 2" xfId="48800"/>
    <cellStyle name="Σημείωση 2 17 6 2 2" xfId="48801"/>
    <cellStyle name="Σημείωση 2 17 6 3" xfId="48802"/>
    <cellStyle name="Σημείωση 2 17 6 4" xfId="48803"/>
    <cellStyle name="Σημείωση 2 17 6 5" xfId="48804"/>
    <cellStyle name="Σημείωση 2 17 7" xfId="48805"/>
    <cellStyle name="Σημείωση 2 17 7 2" xfId="48806"/>
    <cellStyle name="Σημείωση 2 17 7 3" xfId="48807"/>
    <cellStyle name="Σημείωση 2 17 7 4" xfId="48808"/>
    <cellStyle name="Σημείωση 2 17 8" xfId="48809"/>
    <cellStyle name="Σημείωση 2 17 8 2" xfId="48810"/>
    <cellStyle name="Σημείωση 2 17 9" xfId="48811"/>
    <cellStyle name="Σημείωση 2 17 9 2" xfId="48812"/>
    <cellStyle name="Σημείωση 2 18" xfId="48813"/>
    <cellStyle name="Σημείωση 2 18 10" xfId="48814"/>
    <cellStyle name="Σημείωση 2 18 2" xfId="48815"/>
    <cellStyle name="Σημείωση 2 18 2 2" xfId="48816"/>
    <cellStyle name="Σημείωση 2 18 2 2 2" xfId="48817"/>
    <cellStyle name="Σημείωση 2 18 2 2 2 2" xfId="48818"/>
    <cellStyle name="Σημείωση 2 18 2 2 3" xfId="48819"/>
    <cellStyle name="Σημείωση 2 18 2 3" xfId="48820"/>
    <cellStyle name="Σημείωση 2 18 2 3 2" xfId="48821"/>
    <cellStyle name="Σημείωση 2 18 2 4" xfId="48822"/>
    <cellStyle name="Σημείωση 2 18 2 4 2" xfId="48823"/>
    <cellStyle name="Σημείωση 2 18 2 5" xfId="48824"/>
    <cellStyle name="Σημείωση 2 18 2 5 2" xfId="48825"/>
    <cellStyle name="Σημείωση 2 18 2 6" xfId="48826"/>
    <cellStyle name="Σημείωση 2 18 3" xfId="48827"/>
    <cellStyle name="Σημείωση 2 18 3 2" xfId="48828"/>
    <cellStyle name="Σημείωση 2 18 3 2 2" xfId="48829"/>
    <cellStyle name="Σημείωση 2 18 3 2 2 2" xfId="48830"/>
    <cellStyle name="Σημείωση 2 18 3 2 3" xfId="48831"/>
    <cellStyle name="Σημείωση 2 18 3 3" xfId="48832"/>
    <cellStyle name="Σημείωση 2 18 3 3 2" xfId="48833"/>
    <cellStyle name="Σημείωση 2 18 3 4" xfId="48834"/>
    <cellStyle name="Σημείωση 2 18 3 4 2" xfId="48835"/>
    <cellStyle name="Σημείωση 2 18 3 5" xfId="48836"/>
    <cellStyle name="Σημείωση 2 18 3 5 2" xfId="48837"/>
    <cellStyle name="Σημείωση 2 18 3 6" xfId="48838"/>
    <cellStyle name="Σημείωση 2 18 3 7" xfId="48839"/>
    <cellStyle name="Σημείωση 2 18 3 8" xfId="48840"/>
    <cellStyle name="Σημείωση 2 18 4" xfId="48841"/>
    <cellStyle name="Σημείωση 2 18 4 2" xfId="48842"/>
    <cellStyle name="Σημείωση 2 18 4 2 2" xfId="48843"/>
    <cellStyle name="Σημείωση 2 18 4 3" xfId="48844"/>
    <cellStyle name="Σημείωση 2 18 4 4" xfId="48845"/>
    <cellStyle name="Σημείωση 2 18 4 5" xfId="48846"/>
    <cellStyle name="Σημείωση 2 18 5" xfId="48847"/>
    <cellStyle name="Σημείωση 2 18 5 2" xfId="48848"/>
    <cellStyle name="Σημείωση 2 18 5 2 2" xfId="48849"/>
    <cellStyle name="Σημείωση 2 18 5 3" xfId="48850"/>
    <cellStyle name="Σημείωση 2 18 5 4" xfId="48851"/>
    <cellStyle name="Σημείωση 2 18 5 5" xfId="48852"/>
    <cellStyle name="Σημείωση 2 18 6" xfId="48853"/>
    <cellStyle name="Σημείωση 2 18 6 2" xfId="48854"/>
    <cellStyle name="Σημείωση 2 18 6 2 2" xfId="48855"/>
    <cellStyle name="Σημείωση 2 18 6 3" xfId="48856"/>
    <cellStyle name="Σημείωση 2 18 6 4" xfId="48857"/>
    <cellStyle name="Σημείωση 2 18 6 5" xfId="48858"/>
    <cellStyle name="Σημείωση 2 18 7" xfId="48859"/>
    <cellStyle name="Σημείωση 2 18 7 2" xfId="48860"/>
    <cellStyle name="Σημείωση 2 18 7 3" xfId="48861"/>
    <cellStyle name="Σημείωση 2 18 7 4" xfId="48862"/>
    <cellStyle name="Σημείωση 2 18 8" xfId="48863"/>
    <cellStyle name="Σημείωση 2 18 8 2" xfId="48864"/>
    <cellStyle name="Σημείωση 2 18 9" xfId="48865"/>
    <cellStyle name="Σημείωση 2 18 9 2" xfId="48866"/>
    <cellStyle name="Σημείωση 2 19" xfId="48867"/>
    <cellStyle name="Σημείωση 2 19 10" xfId="48868"/>
    <cellStyle name="Σημείωση 2 19 2" xfId="48869"/>
    <cellStyle name="Σημείωση 2 19 2 2" xfId="48870"/>
    <cellStyle name="Σημείωση 2 19 2 2 2" xfId="48871"/>
    <cellStyle name="Σημείωση 2 19 2 2 2 2" xfId="48872"/>
    <cellStyle name="Σημείωση 2 19 2 2 3" xfId="48873"/>
    <cellStyle name="Σημείωση 2 19 2 3" xfId="48874"/>
    <cellStyle name="Σημείωση 2 19 2 3 2" xfId="48875"/>
    <cellStyle name="Σημείωση 2 19 2 4" xfId="48876"/>
    <cellStyle name="Σημείωση 2 19 2 4 2" xfId="48877"/>
    <cellStyle name="Σημείωση 2 19 2 5" xfId="48878"/>
    <cellStyle name="Σημείωση 2 19 2 5 2" xfId="48879"/>
    <cellStyle name="Σημείωση 2 19 2 6" xfId="48880"/>
    <cellStyle name="Σημείωση 2 19 3" xfId="48881"/>
    <cellStyle name="Σημείωση 2 19 3 2" xfId="48882"/>
    <cellStyle name="Σημείωση 2 19 3 2 2" xfId="48883"/>
    <cellStyle name="Σημείωση 2 19 3 2 2 2" xfId="48884"/>
    <cellStyle name="Σημείωση 2 19 3 2 3" xfId="48885"/>
    <cellStyle name="Σημείωση 2 19 3 3" xfId="48886"/>
    <cellStyle name="Σημείωση 2 19 3 3 2" xfId="48887"/>
    <cellStyle name="Σημείωση 2 19 3 4" xfId="48888"/>
    <cellStyle name="Σημείωση 2 19 3 4 2" xfId="48889"/>
    <cellStyle name="Σημείωση 2 19 3 5" xfId="48890"/>
    <cellStyle name="Σημείωση 2 19 3 5 2" xfId="48891"/>
    <cellStyle name="Σημείωση 2 19 3 6" xfId="48892"/>
    <cellStyle name="Σημείωση 2 19 3 7" xfId="48893"/>
    <cellStyle name="Σημείωση 2 19 3 8" xfId="48894"/>
    <cellStyle name="Σημείωση 2 19 4" xfId="48895"/>
    <cellStyle name="Σημείωση 2 19 4 2" xfId="48896"/>
    <cellStyle name="Σημείωση 2 19 4 2 2" xfId="48897"/>
    <cellStyle name="Σημείωση 2 19 4 3" xfId="48898"/>
    <cellStyle name="Σημείωση 2 19 4 4" xfId="48899"/>
    <cellStyle name="Σημείωση 2 19 4 5" xfId="48900"/>
    <cellStyle name="Σημείωση 2 19 5" xfId="48901"/>
    <cellStyle name="Σημείωση 2 19 5 2" xfId="48902"/>
    <cellStyle name="Σημείωση 2 19 5 2 2" xfId="48903"/>
    <cellStyle name="Σημείωση 2 19 5 3" xfId="48904"/>
    <cellStyle name="Σημείωση 2 19 5 4" xfId="48905"/>
    <cellStyle name="Σημείωση 2 19 5 5" xfId="48906"/>
    <cellStyle name="Σημείωση 2 19 6" xfId="48907"/>
    <cellStyle name="Σημείωση 2 19 6 2" xfId="48908"/>
    <cellStyle name="Σημείωση 2 19 6 2 2" xfId="48909"/>
    <cellStyle name="Σημείωση 2 19 6 3" xfId="48910"/>
    <cellStyle name="Σημείωση 2 19 6 4" xfId="48911"/>
    <cellStyle name="Σημείωση 2 19 6 5" xfId="48912"/>
    <cellStyle name="Σημείωση 2 19 7" xfId="48913"/>
    <cellStyle name="Σημείωση 2 19 7 2" xfId="48914"/>
    <cellStyle name="Σημείωση 2 19 7 3" xfId="48915"/>
    <cellStyle name="Σημείωση 2 19 7 4" xfId="48916"/>
    <cellStyle name="Σημείωση 2 19 8" xfId="48917"/>
    <cellStyle name="Σημείωση 2 19 8 2" xfId="48918"/>
    <cellStyle name="Σημείωση 2 19 9" xfId="48919"/>
    <cellStyle name="Σημείωση 2 19 9 2" xfId="48920"/>
    <cellStyle name="Σημείωση 2 2" xfId="48921"/>
    <cellStyle name="Σημείωση 2 2 10" xfId="48922"/>
    <cellStyle name="Σημείωση 2 2 10 2" xfId="48923"/>
    <cellStyle name="Σημείωση 2 2 11" xfId="48924"/>
    <cellStyle name="Σημείωση 2 2 2" xfId="48925"/>
    <cellStyle name="Σημείωση 2 2 2 2" xfId="48926"/>
    <cellStyle name="Σημείωση 2 2 2 2 2" xfId="48927"/>
    <cellStyle name="Σημείωση 2 2 2 2 2 2" xfId="48928"/>
    <cellStyle name="Σημείωση 2 2 2 2 3" xfId="48929"/>
    <cellStyle name="Σημείωση 2 2 2 3" xfId="48930"/>
    <cellStyle name="Σημείωση 2 2 2 3 2" xfId="48931"/>
    <cellStyle name="Σημείωση 2 2 2 4" xfId="48932"/>
    <cellStyle name="Σημείωση 2 2 2 4 2" xfId="48933"/>
    <cellStyle name="Σημείωση 2 2 2 5" xfId="48934"/>
    <cellStyle name="Σημείωση 2 2 2 5 2" xfId="48935"/>
    <cellStyle name="Σημείωση 2 2 2 6" xfId="48936"/>
    <cellStyle name="Σημείωση 2 2 3" xfId="48937"/>
    <cellStyle name="Σημείωση 2 2 3 2" xfId="48938"/>
    <cellStyle name="Σημείωση 2 2 3 2 2" xfId="48939"/>
    <cellStyle name="Σημείωση 2 2 3 2 2 2" xfId="48940"/>
    <cellStyle name="Σημείωση 2 2 3 2 3" xfId="48941"/>
    <cellStyle name="Σημείωση 2 2 3 3" xfId="48942"/>
    <cellStyle name="Σημείωση 2 2 3 3 2" xfId="48943"/>
    <cellStyle name="Σημείωση 2 2 3 4" xfId="48944"/>
    <cellStyle name="Σημείωση 2 2 3 4 2" xfId="48945"/>
    <cellStyle name="Σημείωση 2 2 3 5" xfId="48946"/>
    <cellStyle name="Σημείωση 2 2 3 5 2" xfId="48947"/>
    <cellStyle name="Σημείωση 2 2 3 6" xfId="48948"/>
    <cellStyle name="Σημείωση 2 2 3 7" xfId="48949"/>
    <cellStyle name="Σημείωση 2 2 3 8" xfId="48950"/>
    <cellStyle name="Σημείωση 2 2 4" xfId="48951"/>
    <cellStyle name="Σημείωση 2 2 4 2" xfId="48952"/>
    <cellStyle name="Σημείωση 2 2 4 2 2" xfId="48953"/>
    <cellStyle name="Σημείωση 2 2 4 2 2 2" xfId="48954"/>
    <cellStyle name="Σημείωση 2 2 4 2 3" xfId="48955"/>
    <cellStyle name="Σημείωση 2 2 4 3" xfId="48956"/>
    <cellStyle name="Σημείωση 2 2 4 3 2" xfId="48957"/>
    <cellStyle name="Σημείωση 2 2 4 4" xfId="48958"/>
    <cellStyle name="Σημείωση 2 2 4 4 2" xfId="48959"/>
    <cellStyle name="Σημείωση 2 2 4 5" xfId="48960"/>
    <cellStyle name="Σημείωση 2 2 4 5 2" xfId="48961"/>
    <cellStyle name="Σημείωση 2 2 4 6" xfId="48962"/>
    <cellStyle name="Σημείωση 2 2 4 7" xfId="48963"/>
    <cellStyle name="Σημείωση 2 2 4 8" xfId="48964"/>
    <cellStyle name="Σημείωση 2 2 5" xfId="48965"/>
    <cellStyle name="Σημείωση 2 2 5 2" xfId="48966"/>
    <cellStyle name="Σημείωση 2 2 5 2 2" xfId="48967"/>
    <cellStyle name="Σημείωση 2 2 5 3" xfId="48968"/>
    <cellStyle name="Σημείωση 2 2 5 4" xfId="48969"/>
    <cellStyle name="Σημείωση 2 2 5 5" xfId="48970"/>
    <cellStyle name="Σημείωση 2 2 6" xfId="48971"/>
    <cellStyle name="Σημείωση 2 2 6 2" xfId="48972"/>
    <cellStyle name="Σημείωση 2 2 6 2 2" xfId="48973"/>
    <cellStyle name="Σημείωση 2 2 6 3" xfId="48974"/>
    <cellStyle name="Σημείωση 2 2 6 4" xfId="48975"/>
    <cellStyle name="Σημείωση 2 2 6 5" xfId="48976"/>
    <cellStyle name="Σημείωση 2 2 7" xfId="48977"/>
    <cellStyle name="Σημείωση 2 2 7 2" xfId="48978"/>
    <cellStyle name="Σημείωση 2 2 7 2 2" xfId="48979"/>
    <cellStyle name="Σημείωση 2 2 7 3" xfId="48980"/>
    <cellStyle name="Σημείωση 2 2 7 4" xfId="48981"/>
    <cellStyle name="Σημείωση 2 2 7 5" xfId="48982"/>
    <cellStyle name="Σημείωση 2 2 8" xfId="48983"/>
    <cellStyle name="Σημείωση 2 2 8 2" xfId="48984"/>
    <cellStyle name="Σημείωση 2 2 9" xfId="48985"/>
    <cellStyle name="Σημείωση 2 2 9 2" xfId="48986"/>
    <cellStyle name="Σημείωση 2 20" xfId="48987"/>
    <cellStyle name="Σημείωση 2 20 10" xfId="48988"/>
    <cellStyle name="Σημείωση 2 20 2" xfId="48989"/>
    <cellStyle name="Σημείωση 2 20 2 2" xfId="48990"/>
    <cellStyle name="Σημείωση 2 20 2 2 2" xfId="48991"/>
    <cellStyle name="Σημείωση 2 20 2 2 2 2" xfId="48992"/>
    <cellStyle name="Σημείωση 2 20 2 2 3" xfId="48993"/>
    <cellStyle name="Σημείωση 2 20 2 3" xfId="48994"/>
    <cellStyle name="Σημείωση 2 20 2 3 2" xfId="48995"/>
    <cellStyle name="Σημείωση 2 20 2 4" xfId="48996"/>
    <cellStyle name="Σημείωση 2 20 2 4 2" xfId="48997"/>
    <cellStyle name="Σημείωση 2 20 2 5" xfId="48998"/>
    <cellStyle name="Σημείωση 2 20 2 5 2" xfId="48999"/>
    <cellStyle name="Σημείωση 2 20 2 6" xfId="49000"/>
    <cellStyle name="Σημείωση 2 20 3" xfId="49001"/>
    <cellStyle name="Σημείωση 2 20 3 2" xfId="49002"/>
    <cellStyle name="Σημείωση 2 20 3 2 2" xfId="49003"/>
    <cellStyle name="Σημείωση 2 20 3 2 2 2" xfId="49004"/>
    <cellStyle name="Σημείωση 2 20 3 2 3" xfId="49005"/>
    <cellStyle name="Σημείωση 2 20 3 3" xfId="49006"/>
    <cellStyle name="Σημείωση 2 20 3 3 2" xfId="49007"/>
    <cellStyle name="Σημείωση 2 20 3 4" xfId="49008"/>
    <cellStyle name="Σημείωση 2 20 3 4 2" xfId="49009"/>
    <cellStyle name="Σημείωση 2 20 3 5" xfId="49010"/>
    <cellStyle name="Σημείωση 2 20 3 5 2" xfId="49011"/>
    <cellStyle name="Σημείωση 2 20 3 6" xfId="49012"/>
    <cellStyle name="Σημείωση 2 20 3 7" xfId="49013"/>
    <cellStyle name="Σημείωση 2 20 3 8" xfId="49014"/>
    <cellStyle name="Σημείωση 2 20 4" xfId="49015"/>
    <cellStyle name="Σημείωση 2 20 4 2" xfId="49016"/>
    <cellStyle name="Σημείωση 2 20 4 2 2" xfId="49017"/>
    <cellStyle name="Σημείωση 2 20 4 3" xfId="49018"/>
    <cellStyle name="Σημείωση 2 20 4 4" xfId="49019"/>
    <cellStyle name="Σημείωση 2 20 4 5" xfId="49020"/>
    <cellStyle name="Σημείωση 2 20 5" xfId="49021"/>
    <cellStyle name="Σημείωση 2 20 5 2" xfId="49022"/>
    <cellStyle name="Σημείωση 2 20 5 2 2" xfId="49023"/>
    <cellStyle name="Σημείωση 2 20 5 3" xfId="49024"/>
    <cellStyle name="Σημείωση 2 20 5 4" xfId="49025"/>
    <cellStyle name="Σημείωση 2 20 5 5" xfId="49026"/>
    <cellStyle name="Σημείωση 2 20 6" xfId="49027"/>
    <cellStyle name="Σημείωση 2 20 6 2" xfId="49028"/>
    <cellStyle name="Σημείωση 2 20 6 2 2" xfId="49029"/>
    <cellStyle name="Σημείωση 2 20 6 3" xfId="49030"/>
    <cellStyle name="Σημείωση 2 20 6 4" xfId="49031"/>
    <cellStyle name="Σημείωση 2 20 6 5" xfId="49032"/>
    <cellStyle name="Σημείωση 2 20 7" xfId="49033"/>
    <cellStyle name="Σημείωση 2 20 7 2" xfId="49034"/>
    <cellStyle name="Σημείωση 2 20 7 3" xfId="49035"/>
    <cellStyle name="Σημείωση 2 20 7 4" xfId="49036"/>
    <cellStyle name="Σημείωση 2 20 8" xfId="49037"/>
    <cellStyle name="Σημείωση 2 20 8 2" xfId="49038"/>
    <cellStyle name="Σημείωση 2 20 9" xfId="49039"/>
    <cellStyle name="Σημείωση 2 20 9 2" xfId="49040"/>
    <cellStyle name="Σημείωση 2 21" xfId="49041"/>
    <cellStyle name="Σημείωση 2 21 10" xfId="49042"/>
    <cellStyle name="Σημείωση 2 21 2" xfId="49043"/>
    <cellStyle name="Σημείωση 2 21 2 2" xfId="49044"/>
    <cellStyle name="Σημείωση 2 21 2 2 2" xfId="49045"/>
    <cellStyle name="Σημείωση 2 21 2 2 2 2" xfId="49046"/>
    <cellStyle name="Σημείωση 2 21 2 2 3" xfId="49047"/>
    <cellStyle name="Σημείωση 2 21 2 3" xfId="49048"/>
    <cellStyle name="Σημείωση 2 21 2 3 2" xfId="49049"/>
    <cellStyle name="Σημείωση 2 21 2 4" xfId="49050"/>
    <cellStyle name="Σημείωση 2 21 2 4 2" xfId="49051"/>
    <cellStyle name="Σημείωση 2 21 2 5" xfId="49052"/>
    <cellStyle name="Σημείωση 2 21 2 5 2" xfId="49053"/>
    <cellStyle name="Σημείωση 2 21 2 6" xfId="49054"/>
    <cellStyle name="Σημείωση 2 21 3" xfId="49055"/>
    <cellStyle name="Σημείωση 2 21 3 2" xfId="49056"/>
    <cellStyle name="Σημείωση 2 21 3 2 2" xfId="49057"/>
    <cellStyle name="Σημείωση 2 21 3 2 2 2" xfId="49058"/>
    <cellStyle name="Σημείωση 2 21 3 2 3" xfId="49059"/>
    <cellStyle name="Σημείωση 2 21 3 3" xfId="49060"/>
    <cellStyle name="Σημείωση 2 21 3 3 2" xfId="49061"/>
    <cellStyle name="Σημείωση 2 21 3 4" xfId="49062"/>
    <cellStyle name="Σημείωση 2 21 3 4 2" xfId="49063"/>
    <cellStyle name="Σημείωση 2 21 3 5" xfId="49064"/>
    <cellStyle name="Σημείωση 2 21 3 5 2" xfId="49065"/>
    <cellStyle name="Σημείωση 2 21 3 6" xfId="49066"/>
    <cellStyle name="Σημείωση 2 21 3 7" xfId="49067"/>
    <cellStyle name="Σημείωση 2 21 3 8" xfId="49068"/>
    <cellStyle name="Σημείωση 2 21 4" xfId="49069"/>
    <cellStyle name="Σημείωση 2 21 4 2" xfId="49070"/>
    <cellStyle name="Σημείωση 2 21 4 2 2" xfId="49071"/>
    <cellStyle name="Σημείωση 2 21 4 3" xfId="49072"/>
    <cellStyle name="Σημείωση 2 21 4 4" xfId="49073"/>
    <cellStyle name="Σημείωση 2 21 4 5" xfId="49074"/>
    <cellStyle name="Σημείωση 2 21 5" xfId="49075"/>
    <cellStyle name="Σημείωση 2 21 5 2" xfId="49076"/>
    <cellStyle name="Σημείωση 2 21 5 2 2" xfId="49077"/>
    <cellStyle name="Σημείωση 2 21 5 3" xfId="49078"/>
    <cellStyle name="Σημείωση 2 21 5 4" xfId="49079"/>
    <cellStyle name="Σημείωση 2 21 5 5" xfId="49080"/>
    <cellStyle name="Σημείωση 2 21 6" xfId="49081"/>
    <cellStyle name="Σημείωση 2 21 6 2" xfId="49082"/>
    <cellStyle name="Σημείωση 2 21 6 2 2" xfId="49083"/>
    <cellStyle name="Σημείωση 2 21 6 3" xfId="49084"/>
    <cellStyle name="Σημείωση 2 21 6 4" xfId="49085"/>
    <cellStyle name="Σημείωση 2 21 6 5" xfId="49086"/>
    <cellStyle name="Σημείωση 2 21 7" xfId="49087"/>
    <cellStyle name="Σημείωση 2 21 7 2" xfId="49088"/>
    <cellStyle name="Σημείωση 2 21 7 3" xfId="49089"/>
    <cellStyle name="Σημείωση 2 21 7 4" xfId="49090"/>
    <cellStyle name="Σημείωση 2 21 8" xfId="49091"/>
    <cellStyle name="Σημείωση 2 21 8 2" xfId="49092"/>
    <cellStyle name="Σημείωση 2 21 9" xfId="49093"/>
    <cellStyle name="Σημείωση 2 21 9 2" xfId="49094"/>
    <cellStyle name="Σημείωση 2 22" xfId="49095"/>
    <cellStyle name="Σημείωση 2 22 2" xfId="49096"/>
    <cellStyle name="Σημείωση 2 22 2 2" xfId="49097"/>
    <cellStyle name="Σημείωση 2 22 2 2 2" xfId="49098"/>
    <cellStyle name="Σημείωση 2 22 2 3" xfId="49099"/>
    <cellStyle name="Σημείωση 2 22 3" xfId="49100"/>
    <cellStyle name="Σημείωση 2 22 3 2" xfId="49101"/>
    <cellStyle name="Σημείωση 2 22 4" xfId="49102"/>
    <cellStyle name="Σημείωση 2 22 4 2" xfId="49103"/>
    <cellStyle name="Σημείωση 2 22 5" xfId="49104"/>
    <cellStyle name="Σημείωση 2 22 5 2" xfId="49105"/>
    <cellStyle name="Σημείωση 2 22 6" xfId="49106"/>
    <cellStyle name="Σημείωση 2 22 7" xfId="49107"/>
    <cellStyle name="Σημείωση 2 22 8" xfId="49108"/>
    <cellStyle name="Σημείωση 2 23" xfId="49109"/>
    <cellStyle name="Σημείωση 2 23 2" xfId="49110"/>
    <cellStyle name="Σημείωση 2 23 2 2" xfId="49111"/>
    <cellStyle name="Σημείωση 2 23 2 2 2" xfId="49112"/>
    <cellStyle name="Σημείωση 2 23 2 3" xfId="49113"/>
    <cellStyle name="Σημείωση 2 23 3" xfId="49114"/>
    <cellStyle name="Σημείωση 2 23 3 2" xfId="49115"/>
    <cellStyle name="Σημείωση 2 23 4" xfId="49116"/>
    <cellStyle name="Σημείωση 2 23 4 2" xfId="49117"/>
    <cellStyle name="Σημείωση 2 23 5" xfId="49118"/>
    <cellStyle name="Σημείωση 2 23 5 2" xfId="49119"/>
    <cellStyle name="Σημείωση 2 23 6" xfId="49120"/>
    <cellStyle name="Σημείωση 2 23 7" xfId="49121"/>
    <cellStyle name="Σημείωση 2 23 8" xfId="49122"/>
    <cellStyle name="Σημείωση 2 24" xfId="49123"/>
    <cellStyle name="Σημείωση 2 24 2" xfId="49124"/>
    <cellStyle name="Σημείωση 2 24 2 2" xfId="49125"/>
    <cellStyle name="Σημείωση 2 24 2 2 2" xfId="49126"/>
    <cellStyle name="Σημείωση 2 24 2 3" xfId="49127"/>
    <cellStyle name="Σημείωση 2 24 3" xfId="49128"/>
    <cellStyle name="Σημείωση 2 24 3 2" xfId="49129"/>
    <cellStyle name="Σημείωση 2 24 4" xfId="49130"/>
    <cellStyle name="Σημείωση 2 24 4 2" xfId="49131"/>
    <cellStyle name="Σημείωση 2 24 5" xfId="49132"/>
    <cellStyle name="Σημείωση 2 24 5 2" xfId="49133"/>
    <cellStyle name="Σημείωση 2 24 6" xfId="49134"/>
    <cellStyle name="Σημείωση 2 24 7" xfId="49135"/>
    <cellStyle name="Σημείωση 2 25" xfId="49136"/>
    <cellStyle name="Σημείωση 2 25 2" xfId="49137"/>
    <cellStyle name="Σημείωση 2 25 2 2" xfId="49138"/>
    <cellStyle name="Σημείωση 2 25 3" xfId="49139"/>
    <cellStyle name="Σημείωση 2 25 4" xfId="49140"/>
    <cellStyle name="Σημείωση 2 26" xfId="49141"/>
    <cellStyle name="Σημείωση 2 26 2" xfId="49142"/>
    <cellStyle name="Σημείωση 2 26 2 2" xfId="49143"/>
    <cellStyle name="Σημείωση 2 26 3" xfId="49144"/>
    <cellStyle name="Σημείωση 2 26 4" xfId="49145"/>
    <cellStyle name="Σημείωση 2 26 5" xfId="49146"/>
    <cellStyle name="Σημείωση 2 27" xfId="49147"/>
    <cellStyle name="Σημείωση 2 27 2" xfId="49148"/>
    <cellStyle name="Σημείωση 2 27 2 2" xfId="49149"/>
    <cellStyle name="Σημείωση 2 27 3" xfId="49150"/>
    <cellStyle name="Σημείωση 2 27 4" xfId="49151"/>
    <cellStyle name="Σημείωση 2 27 5" xfId="49152"/>
    <cellStyle name="Σημείωση 2 28" xfId="49153"/>
    <cellStyle name="Σημείωση 2 28 2" xfId="49154"/>
    <cellStyle name="Σημείωση 2 29" xfId="49155"/>
    <cellStyle name="Σημείωση 2 29 2" xfId="49156"/>
    <cellStyle name="Σημείωση 2 3" xfId="49157"/>
    <cellStyle name="Σημείωση 2 3 10" xfId="49158"/>
    <cellStyle name="Σημείωση 2 3 2" xfId="49159"/>
    <cellStyle name="Σημείωση 2 3 2 2" xfId="49160"/>
    <cellStyle name="Σημείωση 2 3 2 2 2" xfId="49161"/>
    <cellStyle name="Σημείωση 2 3 2 2 2 2" xfId="49162"/>
    <cellStyle name="Σημείωση 2 3 2 2 3" xfId="49163"/>
    <cellStyle name="Σημείωση 2 3 2 3" xfId="49164"/>
    <cellStyle name="Σημείωση 2 3 2 3 2" xfId="49165"/>
    <cellStyle name="Σημείωση 2 3 2 4" xfId="49166"/>
    <cellStyle name="Σημείωση 2 3 2 4 2" xfId="49167"/>
    <cellStyle name="Σημείωση 2 3 2 5" xfId="49168"/>
    <cellStyle name="Σημείωση 2 3 2 5 2" xfId="49169"/>
    <cellStyle name="Σημείωση 2 3 2 6" xfId="49170"/>
    <cellStyle name="Σημείωση 2 3 3" xfId="49171"/>
    <cellStyle name="Σημείωση 2 3 3 2" xfId="49172"/>
    <cellStyle name="Σημείωση 2 3 3 2 2" xfId="49173"/>
    <cellStyle name="Σημείωση 2 3 3 2 2 2" xfId="49174"/>
    <cellStyle name="Σημείωση 2 3 3 2 3" xfId="49175"/>
    <cellStyle name="Σημείωση 2 3 3 3" xfId="49176"/>
    <cellStyle name="Σημείωση 2 3 3 3 2" xfId="49177"/>
    <cellStyle name="Σημείωση 2 3 3 4" xfId="49178"/>
    <cellStyle name="Σημείωση 2 3 3 4 2" xfId="49179"/>
    <cellStyle name="Σημείωση 2 3 3 5" xfId="49180"/>
    <cellStyle name="Σημείωση 2 3 3 5 2" xfId="49181"/>
    <cellStyle name="Σημείωση 2 3 3 6" xfId="49182"/>
    <cellStyle name="Σημείωση 2 3 3 7" xfId="49183"/>
    <cellStyle name="Σημείωση 2 3 3 8" xfId="49184"/>
    <cellStyle name="Σημείωση 2 3 4" xfId="49185"/>
    <cellStyle name="Σημείωση 2 3 4 2" xfId="49186"/>
    <cellStyle name="Σημείωση 2 3 4 2 2" xfId="49187"/>
    <cellStyle name="Σημείωση 2 3 4 3" xfId="49188"/>
    <cellStyle name="Σημείωση 2 3 4 4" xfId="49189"/>
    <cellStyle name="Σημείωση 2 3 4 5" xfId="49190"/>
    <cellStyle name="Σημείωση 2 3 5" xfId="49191"/>
    <cellStyle name="Σημείωση 2 3 5 2" xfId="49192"/>
    <cellStyle name="Σημείωση 2 3 5 2 2" xfId="49193"/>
    <cellStyle name="Σημείωση 2 3 5 3" xfId="49194"/>
    <cellStyle name="Σημείωση 2 3 5 4" xfId="49195"/>
    <cellStyle name="Σημείωση 2 3 5 5" xfId="49196"/>
    <cellStyle name="Σημείωση 2 3 6" xfId="49197"/>
    <cellStyle name="Σημείωση 2 3 6 2" xfId="49198"/>
    <cellStyle name="Σημείωση 2 3 6 2 2" xfId="49199"/>
    <cellStyle name="Σημείωση 2 3 6 3" xfId="49200"/>
    <cellStyle name="Σημείωση 2 3 6 4" xfId="49201"/>
    <cellStyle name="Σημείωση 2 3 6 5" xfId="49202"/>
    <cellStyle name="Σημείωση 2 3 7" xfId="49203"/>
    <cellStyle name="Σημείωση 2 3 7 2" xfId="49204"/>
    <cellStyle name="Σημείωση 2 3 7 3" xfId="49205"/>
    <cellStyle name="Σημείωση 2 3 7 4" xfId="49206"/>
    <cellStyle name="Σημείωση 2 3 8" xfId="49207"/>
    <cellStyle name="Σημείωση 2 3 8 2" xfId="49208"/>
    <cellStyle name="Σημείωση 2 3 9" xfId="49209"/>
    <cellStyle name="Σημείωση 2 3 9 2" xfId="49210"/>
    <cellStyle name="Σημείωση 2 30" xfId="49211"/>
    <cellStyle name="Σημείωση 2 30 2" xfId="49212"/>
    <cellStyle name="Σημείωση 2 31" xfId="49213"/>
    <cellStyle name="Σημείωση 2 32" xfId="49214"/>
    <cellStyle name="Σημείωση 2 4" xfId="49215"/>
    <cellStyle name="Σημείωση 2 4 10" xfId="49216"/>
    <cellStyle name="Σημείωση 2 4 2" xfId="49217"/>
    <cellStyle name="Σημείωση 2 4 2 2" xfId="49218"/>
    <cellStyle name="Σημείωση 2 4 2 2 2" xfId="49219"/>
    <cellStyle name="Σημείωση 2 4 2 2 2 2" xfId="49220"/>
    <cellStyle name="Σημείωση 2 4 2 2 3" xfId="49221"/>
    <cellStyle name="Σημείωση 2 4 2 3" xfId="49222"/>
    <cellStyle name="Σημείωση 2 4 2 3 2" xfId="49223"/>
    <cellStyle name="Σημείωση 2 4 2 4" xfId="49224"/>
    <cellStyle name="Σημείωση 2 4 2 4 2" xfId="49225"/>
    <cellStyle name="Σημείωση 2 4 2 5" xfId="49226"/>
    <cellStyle name="Σημείωση 2 4 2 5 2" xfId="49227"/>
    <cellStyle name="Σημείωση 2 4 2 6" xfId="49228"/>
    <cellStyle name="Σημείωση 2 4 3" xfId="49229"/>
    <cellStyle name="Σημείωση 2 4 3 2" xfId="49230"/>
    <cellStyle name="Σημείωση 2 4 3 2 2" xfId="49231"/>
    <cellStyle name="Σημείωση 2 4 3 2 2 2" xfId="49232"/>
    <cellStyle name="Σημείωση 2 4 3 2 3" xfId="49233"/>
    <cellStyle name="Σημείωση 2 4 3 3" xfId="49234"/>
    <cellStyle name="Σημείωση 2 4 3 3 2" xfId="49235"/>
    <cellStyle name="Σημείωση 2 4 3 4" xfId="49236"/>
    <cellStyle name="Σημείωση 2 4 3 4 2" xfId="49237"/>
    <cellStyle name="Σημείωση 2 4 3 5" xfId="49238"/>
    <cellStyle name="Σημείωση 2 4 3 5 2" xfId="49239"/>
    <cellStyle name="Σημείωση 2 4 3 6" xfId="49240"/>
    <cellStyle name="Σημείωση 2 4 3 7" xfId="49241"/>
    <cellStyle name="Σημείωση 2 4 3 8" xfId="49242"/>
    <cellStyle name="Σημείωση 2 4 4" xfId="49243"/>
    <cellStyle name="Σημείωση 2 4 4 2" xfId="49244"/>
    <cellStyle name="Σημείωση 2 4 4 2 2" xfId="49245"/>
    <cellStyle name="Σημείωση 2 4 4 3" xfId="49246"/>
    <cellStyle name="Σημείωση 2 4 4 4" xfId="49247"/>
    <cellStyle name="Σημείωση 2 4 4 5" xfId="49248"/>
    <cellStyle name="Σημείωση 2 4 5" xfId="49249"/>
    <cellStyle name="Σημείωση 2 4 5 2" xfId="49250"/>
    <cellStyle name="Σημείωση 2 4 5 2 2" xfId="49251"/>
    <cellStyle name="Σημείωση 2 4 5 3" xfId="49252"/>
    <cellStyle name="Σημείωση 2 4 5 4" xfId="49253"/>
    <cellStyle name="Σημείωση 2 4 5 5" xfId="49254"/>
    <cellStyle name="Σημείωση 2 4 6" xfId="49255"/>
    <cellStyle name="Σημείωση 2 4 6 2" xfId="49256"/>
    <cellStyle name="Σημείωση 2 4 6 2 2" xfId="49257"/>
    <cellStyle name="Σημείωση 2 4 6 3" xfId="49258"/>
    <cellStyle name="Σημείωση 2 4 6 4" xfId="49259"/>
    <cellStyle name="Σημείωση 2 4 6 5" xfId="49260"/>
    <cellStyle name="Σημείωση 2 4 7" xfId="49261"/>
    <cellStyle name="Σημείωση 2 4 7 2" xfId="49262"/>
    <cellStyle name="Σημείωση 2 4 7 3" xfId="49263"/>
    <cellStyle name="Σημείωση 2 4 7 4" xfId="49264"/>
    <cellStyle name="Σημείωση 2 4 8" xfId="49265"/>
    <cellStyle name="Σημείωση 2 4 8 2" xfId="49266"/>
    <cellStyle name="Σημείωση 2 4 9" xfId="49267"/>
    <cellStyle name="Σημείωση 2 4 9 2" xfId="49268"/>
    <cellStyle name="Σημείωση 2 5" xfId="49269"/>
    <cellStyle name="Σημείωση 2 5 10" xfId="49270"/>
    <cellStyle name="Σημείωση 2 5 2" xfId="49271"/>
    <cellStyle name="Σημείωση 2 5 2 2" xfId="49272"/>
    <cellStyle name="Σημείωση 2 5 2 2 2" xfId="49273"/>
    <cellStyle name="Σημείωση 2 5 2 2 2 2" xfId="49274"/>
    <cellStyle name="Σημείωση 2 5 2 2 3" xfId="49275"/>
    <cellStyle name="Σημείωση 2 5 2 3" xfId="49276"/>
    <cellStyle name="Σημείωση 2 5 2 3 2" xfId="49277"/>
    <cellStyle name="Σημείωση 2 5 2 4" xfId="49278"/>
    <cellStyle name="Σημείωση 2 5 2 4 2" xfId="49279"/>
    <cellStyle name="Σημείωση 2 5 2 5" xfId="49280"/>
    <cellStyle name="Σημείωση 2 5 2 5 2" xfId="49281"/>
    <cellStyle name="Σημείωση 2 5 2 6" xfId="49282"/>
    <cellStyle name="Σημείωση 2 5 3" xfId="49283"/>
    <cellStyle name="Σημείωση 2 5 3 2" xfId="49284"/>
    <cellStyle name="Σημείωση 2 5 3 2 2" xfId="49285"/>
    <cellStyle name="Σημείωση 2 5 3 2 2 2" xfId="49286"/>
    <cellStyle name="Σημείωση 2 5 3 2 3" xfId="49287"/>
    <cellStyle name="Σημείωση 2 5 3 3" xfId="49288"/>
    <cellStyle name="Σημείωση 2 5 3 3 2" xfId="49289"/>
    <cellStyle name="Σημείωση 2 5 3 4" xfId="49290"/>
    <cellStyle name="Σημείωση 2 5 3 4 2" xfId="49291"/>
    <cellStyle name="Σημείωση 2 5 3 5" xfId="49292"/>
    <cellStyle name="Σημείωση 2 5 3 5 2" xfId="49293"/>
    <cellStyle name="Σημείωση 2 5 3 6" xfId="49294"/>
    <cellStyle name="Σημείωση 2 5 3 7" xfId="49295"/>
    <cellStyle name="Σημείωση 2 5 3 8" xfId="49296"/>
    <cellStyle name="Σημείωση 2 5 4" xfId="49297"/>
    <cellStyle name="Σημείωση 2 5 4 2" xfId="49298"/>
    <cellStyle name="Σημείωση 2 5 4 2 2" xfId="49299"/>
    <cellStyle name="Σημείωση 2 5 4 3" xfId="49300"/>
    <cellStyle name="Σημείωση 2 5 4 4" xfId="49301"/>
    <cellStyle name="Σημείωση 2 5 4 5" xfId="49302"/>
    <cellStyle name="Σημείωση 2 5 5" xfId="49303"/>
    <cellStyle name="Σημείωση 2 5 5 2" xfId="49304"/>
    <cellStyle name="Σημείωση 2 5 5 2 2" xfId="49305"/>
    <cellStyle name="Σημείωση 2 5 5 3" xfId="49306"/>
    <cellStyle name="Σημείωση 2 5 5 4" xfId="49307"/>
    <cellStyle name="Σημείωση 2 5 5 5" xfId="49308"/>
    <cellStyle name="Σημείωση 2 5 6" xfId="49309"/>
    <cellStyle name="Σημείωση 2 5 6 2" xfId="49310"/>
    <cellStyle name="Σημείωση 2 5 6 2 2" xfId="49311"/>
    <cellStyle name="Σημείωση 2 5 6 3" xfId="49312"/>
    <cellStyle name="Σημείωση 2 5 6 4" xfId="49313"/>
    <cellStyle name="Σημείωση 2 5 6 5" xfId="49314"/>
    <cellStyle name="Σημείωση 2 5 7" xfId="49315"/>
    <cellStyle name="Σημείωση 2 5 7 2" xfId="49316"/>
    <cellStyle name="Σημείωση 2 5 7 3" xfId="49317"/>
    <cellStyle name="Σημείωση 2 5 7 4" xfId="49318"/>
    <cellStyle name="Σημείωση 2 5 8" xfId="49319"/>
    <cellStyle name="Σημείωση 2 5 8 2" xfId="49320"/>
    <cellStyle name="Σημείωση 2 5 9" xfId="49321"/>
    <cellStyle name="Σημείωση 2 5 9 2" xfId="49322"/>
    <cellStyle name="Σημείωση 2 6" xfId="49323"/>
    <cellStyle name="Σημείωση 2 6 10" xfId="49324"/>
    <cellStyle name="Σημείωση 2 6 2" xfId="49325"/>
    <cellStyle name="Σημείωση 2 6 2 2" xfId="49326"/>
    <cellStyle name="Σημείωση 2 6 2 2 2" xfId="49327"/>
    <cellStyle name="Σημείωση 2 6 2 2 2 2" xfId="49328"/>
    <cellStyle name="Σημείωση 2 6 2 2 3" xfId="49329"/>
    <cellStyle name="Σημείωση 2 6 2 3" xfId="49330"/>
    <cellStyle name="Σημείωση 2 6 2 3 2" xfId="49331"/>
    <cellStyle name="Σημείωση 2 6 2 4" xfId="49332"/>
    <cellStyle name="Σημείωση 2 6 2 4 2" xfId="49333"/>
    <cellStyle name="Σημείωση 2 6 2 5" xfId="49334"/>
    <cellStyle name="Σημείωση 2 6 2 5 2" xfId="49335"/>
    <cellStyle name="Σημείωση 2 6 2 6" xfId="49336"/>
    <cellStyle name="Σημείωση 2 6 3" xfId="49337"/>
    <cellStyle name="Σημείωση 2 6 3 2" xfId="49338"/>
    <cellStyle name="Σημείωση 2 6 3 2 2" xfId="49339"/>
    <cellStyle name="Σημείωση 2 6 3 2 2 2" xfId="49340"/>
    <cellStyle name="Σημείωση 2 6 3 2 3" xfId="49341"/>
    <cellStyle name="Σημείωση 2 6 3 3" xfId="49342"/>
    <cellStyle name="Σημείωση 2 6 3 3 2" xfId="49343"/>
    <cellStyle name="Σημείωση 2 6 3 4" xfId="49344"/>
    <cellStyle name="Σημείωση 2 6 3 4 2" xfId="49345"/>
    <cellStyle name="Σημείωση 2 6 3 5" xfId="49346"/>
    <cellStyle name="Σημείωση 2 6 3 5 2" xfId="49347"/>
    <cellStyle name="Σημείωση 2 6 3 6" xfId="49348"/>
    <cellStyle name="Σημείωση 2 6 3 7" xfId="49349"/>
    <cellStyle name="Σημείωση 2 6 3 8" xfId="49350"/>
    <cellStyle name="Σημείωση 2 6 4" xfId="49351"/>
    <cellStyle name="Σημείωση 2 6 4 2" xfId="49352"/>
    <cellStyle name="Σημείωση 2 6 4 2 2" xfId="49353"/>
    <cellStyle name="Σημείωση 2 6 4 3" xfId="49354"/>
    <cellStyle name="Σημείωση 2 6 4 4" xfId="49355"/>
    <cellStyle name="Σημείωση 2 6 4 5" xfId="49356"/>
    <cellStyle name="Σημείωση 2 6 5" xfId="49357"/>
    <cellStyle name="Σημείωση 2 6 5 2" xfId="49358"/>
    <cellStyle name="Σημείωση 2 6 5 2 2" xfId="49359"/>
    <cellStyle name="Σημείωση 2 6 5 3" xfId="49360"/>
    <cellStyle name="Σημείωση 2 6 5 4" xfId="49361"/>
    <cellStyle name="Σημείωση 2 6 5 5" xfId="49362"/>
    <cellStyle name="Σημείωση 2 6 6" xfId="49363"/>
    <cellStyle name="Σημείωση 2 6 6 2" xfId="49364"/>
    <cellStyle name="Σημείωση 2 6 6 2 2" xfId="49365"/>
    <cellStyle name="Σημείωση 2 6 6 3" xfId="49366"/>
    <cellStyle name="Σημείωση 2 6 6 4" xfId="49367"/>
    <cellStyle name="Σημείωση 2 6 6 5" xfId="49368"/>
    <cellStyle name="Σημείωση 2 6 7" xfId="49369"/>
    <cellStyle name="Σημείωση 2 6 7 2" xfId="49370"/>
    <cellStyle name="Σημείωση 2 6 7 3" xfId="49371"/>
    <cellStyle name="Σημείωση 2 6 7 4" xfId="49372"/>
    <cellStyle name="Σημείωση 2 6 8" xfId="49373"/>
    <cellStyle name="Σημείωση 2 6 8 2" xfId="49374"/>
    <cellStyle name="Σημείωση 2 6 9" xfId="49375"/>
    <cellStyle name="Σημείωση 2 6 9 2" xfId="49376"/>
    <cellStyle name="Σημείωση 2 7" xfId="49377"/>
    <cellStyle name="Σημείωση 2 7 10" xfId="49378"/>
    <cellStyle name="Σημείωση 2 7 2" xfId="49379"/>
    <cellStyle name="Σημείωση 2 7 2 2" xfId="49380"/>
    <cellStyle name="Σημείωση 2 7 2 2 2" xfId="49381"/>
    <cellStyle name="Σημείωση 2 7 2 2 2 2" xfId="49382"/>
    <cellStyle name="Σημείωση 2 7 2 2 3" xfId="49383"/>
    <cellStyle name="Σημείωση 2 7 2 3" xfId="49384"/>
    <cellStyle name="Σημείωση 2 7 2 3 2" xfId="49385"/>
    <cellStyle name="Σημείωση 2 7 2 4" xfId="49386"/>
    <cellStyle name="Σημείωση 2 7 2 4 2" xfId="49387"/>
    <cellStyle name="Σημείωση 2 7 2 5" xfId="49388"/>
    <cellStyle name="Σημείωση 2 7 2 5 2" xfId="49389"/>
    <cellStyle name="Σημείωση 2 7 2 6" xfId="49390"/>
    <cellStyle name="Σημείωση 2 7 3" xfId="49391"/>
    <cellStyle name="Σημείωση 2 7 3 2" xfId="49392"/>
    <cellStyle name="Σημείωση 2 7 3 2 2" xfId="49393"/>
    <cellStyle name="Σημείωση 2 7 3 2 2 2" xfId="49394"/>
    <cellStyle name="Σημείωση 2 7 3 2 3" xfId="49395"/>
    <cellStyle name="Σημείωση 2 7 3 3" xfId="49396"/>
    <cellStyle name="Σημείωση 2 7 3 3 2" xfId="49397"/>
    <cellStyle name="Σημείωση 2 7 3 4" xfId="49398"/>
    <cellStyle name="Σημείωση 2 7 3 4 2" xfId="49399"/>
    <cellStyle name="Σημείωση 2 7 3 5" xfId="49400"/>
    <cellStyle name="Σημείωση 2 7 3 5 2" xfId="49401"/>
    <cellStyle name="Σημείωση 2 7 3 6" xfId="49402"/>
    <cellStyle name="Σημείωση 2 7 3 7" xfId="49403"/>
    <cellStyle name="Σημείωση 2 7 3 8" xfId="49404"/>
    <cellStyle name="Σημείωση 2 7 4" xfId="49405"/>
    <cellStyle name="Σημείωση 2 7 4 2" xfId="49406"/>
    <cellStyle name="Σημείωση 2 7 4 2 2" xfId="49407"/>
    <cellStyle name="Σημείωση 2 7 4 3" xfId="49408"/>
    <cellStyle name="Σημείωση 2 7 4 4" xfId="49409"/>
    <cellStyle name="Σημείωση 2 7 4 5" xfId="49410"/>
    <cellStyle name="Σημείωση 2 7 5" xfId="49411"/>
    <cellStyle name="Σημείωση 2 7 5 2" xfId="49412"/>
    <cellStyle name="Σημείωση 2 7 5 2 2" xfId="49413"/>
    <cellStyle name="Σημείωση 2 7 5 3" xfId="49414"/>
    <cellStyle name="Σημείωση 2 7 5 4" xfId="49415"/>
    <cellStyle name="Σημείωση 2 7 5 5" xfId="49416"/>
    <cellStyle name="Σημείωση 2 7 6" xfId="49417"/>
    <cellStyle name="Σημείωση 2 7 6 2" xfId="49418"/>
    <cellStyle name="Σημείωση 2 7 6 2 2" xfId="49419"/>
    <cellStyle name="Σημείωση 2 7 6 3" xfId="49420"/>
    <cellStyle name="Σημείωση 2 7 6 4" xfId="49421"/>
    <cellStyle name="Σημείωση 2 7 6 5" xfId="49422"/>
    <cellStyle name="Σημείωση 2 7 7" xfId="49423"/>
    <cellStyle name="Σημείωση 2 7 7 2" xfId="49424"/>
    <cellStyle name="Σημείωση 2 7 7 3" xfId="49425"/>
    <cellStyle name="Σημείωση 2 7 7 4" xfId="49426"/>
    <cellStyle name="Σημείωση 2 7 8" xfId="49427"/>
    <cellStyle name="Σημείωση 2 7 8 2" xfId="49428"/>
    <cellStyle name="Σημείωση 2 7 9" xfId="49429"/>
    <cellStyle name="Σημείωση 2 7 9 2" xfId="49430"/>
    <cellStyle name="Σημείωση 2 8" xfId="49431"/>
    <cellStyle name="Σημείωση 2 8 10" xfId="49432"/>
    <cellStyle name="Σημείωση 2 8 2" xfId="49433"/>
    <cellStyle name="Σημείωση 2 8 2 2" xfId="49434"/>
    <cellStyle name="Σημείωση 2 8 2 2 2" xfId="49435"/>
    <cellStyle name="Σημείωση 2 8 2 2 2 2" xfId="49436"/>
    <cellStyle name="Σημείωση 2 8 2 2 3" xfId="49437"/>
    <cellStyle name="Σημείωση 2 8 2 3" xfId="49438"/>
    <cellStyle name="Σημείωση 2 8 2 3 2" xfId="49439"/>
    <cellStyle name="Σημείωση 2 8 2 4" xfId="49440"/>
    <cellStyle name="Σημείωση 2 8 2 4 2" xfId="49441"/>
    <cellStyle name="Σημείωση 2 8 2 5" xfId="49442"/>
    <cellStyle name="Σημείωση 2 8 2 5 2" xfId="49443"/>
    <cellStyle name="Σημείωση 2 8 2 6" xfId="49444"/>
    <cellStyle name="Σημείωση 2 8 3" xfId="49445"/>
    <cellStyle name="Σημείωση 2 8 3 2" xfId="49446"/>
    <cellStyle name="Σημείωση 2 8 3 2 2" xfId="49447"/>
    <cellStyle name="Σημείωση 2 8 3 2 2 2" xfId="49448"/>
    <cellStyle name="Σημείωση 2 8 3 2 3" xfId="49449"/>
    <cellStyle name="Σημείωση 2 8 3 3" xfId="49450"/>
    <cellStyle name="Σημείωση 2 8 3 3 2" xfId="49451"/>
    <cellStyle name="Σημείωση 2 8 3 4" xfId="49452"/>
    <cellStyle name="Σημείωση 2 8 3 4 2" xfId="49453"/>
    <cellStyle name="Σημείωση 2 8 3 5" xfId="49454"/>
    <cellStyle name="Σημείωση 2 8 3 5 2" xfId="49455"/>
    <cellStyle name="Σημείωση 2 8 3 6" xfId="49456"/>
    <cellStyle name="Σημείωση 2 8 3 7" xfId="49457"/>
    <cellStyle name="Σημείωση 2 8 3 8" xfId="49458"/>
    <cellStyle name="Σημείωση 2 8 4" xfId="49459"/>
    <cellStyle name="Σημείωση 2 8 4 2" xfId="49460"/>
    <cellStyle name="Σημείωση 2 8 4 2 2" xfId="49461"/>
    <cellStyle name="Σημείωση 2 8 4 3" xfId="49462"/>
    <cellStyle name="Σημείωση 2 8 4 4" xfId="49463"/>
    <cellStyle name="Σημείωση 2 8 4 5" xfId="49464"/>
    <cellStyle name="Σημείωση 2 8 5" xfId="49465"/>
    <cellStyle name="Σημείωση 2 8 5 2" xfId="49466"/>
    <cellStyle name="Σημείωση 2 8 5 2 2" xfId="49467"/>
    <cellStyle name="Σημείωση 2 8 5 3" xfId="49468"/>
    <cellStyle name="Σημείωση 2 8 5 4" xfId="49469"/>
    <cellStyle name="Σημείωση 2 8 5 5" xfId="49470"/>
    <cellStyle name="Σημείωση 2 8 6" xfId="49471"/>
    <cellStyle name="Σημείωση 2 8 6 2" xfId="49472"/>
    <cellStyle name="Σημείωση 2 8 6 2 2" xfId="49473"/>
    <cellStyle name="Σημείωση 2 8 6 3" xfId="49474"/>
    <cellStyle name="Σημείωση 2 8 6 4" xfId="49475"/>
    <cellStyle name="Σημείωση 2 8 6 5" xfId="49476"/>
    <cellStyle name="Σημείωση 2 8 7" xfId="49477"/>
    <cellStyle name="Σημείωση 2 8 7 2" xfId="49478"/>
    <cellStyle name="Σημείωση 2 8 7 3" xfId="49479"/>
    <cellStyle name="Σημείωση 2 8 7 4" xfId="49480"/>
    <cellStyle name="Σημείωση 2 8 8" xfId="49481"/>
    <cellStyle name="Σημείωση 2 8 8 2" xfId="49482"/>
    <cellStyle name="Σημείωση 2 8 9" xfId="49483"/>
    <cellStyle name="Σημείωση 2 8 9 2" xfId="49484"/>
    <cellStyle name="Σημείωση 2 9" xfId="49485"/>
    <cellStyle name="Σημείωση 2 9 10" xfId="49486"/>
    <cellStyle name="Σημείωση 2 9 2" xfId="49487"/>
    <cellStyle name="Σημείωση 2 9 2 2" xfId="49488"/>
    <cellStyle name="Σημείωση 2 9 2 2 2" xfId="49489"/>
    <cellStyle name="Σημείωση 2 9 2 2 2 2" xfId="49490"/>
    <cellStyle name="Σημείωση 2 9 2 2 3" xfId="49491"/>
    <cellStyle name="Σημείωση 2 9 2 3" xfId="49492"/>
    <cellStyle name="Σημείωση 2 9 2 3 2" xfId="49493"/>
    <cellStyle name="Σημείωση 2 9 2 4" xfId="49494"/>
    <cellStyle name="Σημείωση 2 9 2 4 2" xfId="49495"/>
    <cellStyle name="Σημείωση 2 9 2 5" xfId="49496"/>
    <cellStyle name="Σημείωση 2 9 2 5 2" xfId="49497"/>
    <cellStyle name="Σημείωση 2 9 2 6" xfId="49498"/>
    <cellStyle name="Σημείωση 2 9 3" xfId="49499"/>
    <cellStyle name="Σημείωση 2 9 3 2" xfId="49500"/>
    <cellStyle name="Σημείωση 2 9 3 2 2" xfId="49501"/>
    <cellStyle name="Σημείωση 2 9 3 2 2 2" xfId="49502"/>
    <cellStyle name="Σημείωση 2 9 3 2 3" xfId="49503"/>
    <cellStyle name="Σημείωση 2 9 3 3" xfId="49504"/>
    <cellStyle name="Σημείωση 2 9 3 3 2" xfId="49505"/>
    <cellStyle name="Σημείωση 2 9 3 4" xfId="49506"/>
    <cellStyle name="Σημείωση 2 9 3 4 2" xfId="49507"/>
    <cellStyle name="Σημείωση 2 9 3 5" xfId="49508"/>
    <cellStyle name="Σημείωση 2 9 3 5 2" xfId="49509"/>
    <cellStyle name="Σημείωση 2 9 3 6" xfId="49510"/>
    <cellStyle name="Σημείωση 2 9 3 7" xfId="49511"/>
    <cellStyle name="Σημείωση 2 9 3 8" xfId="49512"/>
    <cellStyle name="Σημείωση 2 9 4" xfId="49513"/>
    <cellStyle name="Σημείωση 2 9 4 2" xfId="49514"/>
    <cellStyle name="Σημείωση 2 9 4 2 2" xfId="49515"/>
    <cellStyle name="Σημείωση 2 9 4 3" xfId="49516"/>
    <cellStyle name="Σημείωση 2 9 4 4" xfId="49517"/>
    <cellStyle name="Σημείωση 2 9 4 5" xfId="49518"/>
    <cellStyle name="Σημείωση 2 9 5" xfId="49519"/>
    <cellStyle name="Σημείωση 2 9 5 2" xfId="49520"/>
    <cellStyle name="Σημείωση 2 9 5 2 2" xfId="49521"/>
    <cellStyle name="Σημείωση 2 9 5 3" xfId="49522"/>
    <cellStyle name="Σημείωση 2 9 5 4" xfId="49523"/>
    <cellStyle name="Σημείωση 2 9 5 5" xfId="49524"/>
    <cellStyle name="Σημείωση 2 9 6" xfId="49525"/>
    <cellStyle name="Σημείωση 2 9 6 2" xfId="49526"/>
    <cellStyle name="Σημείωση 2 9 6 2 2" xfId="49527"/>
    <cellStyle name="Σημείωση 2 9 6 3" xfId="49528"/>
    <cellStyle name="Σημείωση 2 9 6 4" xfId="49529"/>
    <cellStyle name="Σημείωση 2 9 6 5" xfId="49530"/>
    <cellStyle name="Σημείωση 2 9 7" xfId="49531"/>
    <cellStyle name="Σημείωση 2 9 7 2" xfId="49532"/>
    <cellStyle name="Σημείωση 2 9 7 3" xfId="49533"/>
    <cellStyle name="Σημείωση 2 9 7 4" xfId="49534"/>
    <cellStyle name="Σημείωση 2 9 8" xfId="49535"/>
    <cellStyle name="Σημείωση 2 9 8 2" xfId="49536"/>
    <cellStyle name="Σημείωση 2 9 9" xfId="49537"/>
    <cellStyle name="Σημείωση 2 9 9 2" xfId="49538"/>
    <cellStyle name="Σημείωση 2_Liquidity 8 Oct 2011" xfId="49539"/>
    <cellStyle name="Σημείωση 20" xfId="49540"/>
    <cellStyle name="Σημείωση 20 2" xfId="49541"/>
    <cellStyle name="Σημείωση 20 2 2" xfId="49542"/>
    <cellStyle name="Σημείωση 20 2 2 2" xfId="49543"/>
    <cellStyle name="Σημείωση 20 2 3" xfId="49544"/>
    <cellStyle name="Σημείωση 20 3" xfId="49545"/>
    <cellStyle name="Σημείωση 20 3 2" xfId="49546"/>
    <cellStyle name="Σημείωση 20 4" xfId="49547"/>
    <cellStyle name="Σημείωση 20 4 2" xfId="49548"/>
    <cellStyle name="Σημείωση 20 5" xfId="49549"/>
    <cellStyle name="Σημείωση 20 5 2" xfId="49550"/>
    <cellStyle name="Σημείωση 20 6" xfId="49551"/>
    <cellStyle name="Σημείωση 20 7" xfId="49552"/>
    <cellStyle name="Σημείωση 21" xfId="49553"/>
    <cellStyle name="Σημείωση 21 2" xfId="49554"/>
    <cellStyle name="Σημείωση 21 2 2" xfId="49555"/>
    <cellStyle name="Σημείωση 21 3" xfId="49556"/>
    <cellStyle name="Σημείωση 21 4" xfId="49557"/>
    <cellStyle name="Σημείωση 22" xfId="49558"/>
    <cellStyle name="Σημείωση 22 2" xfId="49559"/>
    <cellStyle name="Σημείωση 22 2 2" xfId="49560"/>
    <cellStyle name="Σημείωση 22 3" xfId="49561"/>
    <cellStyle name="Σημείωση 22 4" xfId="49562"/>
    <cellStyle name="Σημείωση 22 5" xfId="49563"/>
    <cellStyle name="Σημείωση 23" xfId="49564"/>
    <cellStyle name="Σημείωση 23 2" xfId="49565"/>
    <cellStyle name="Σημείωση 23 2 2" xfId="49566"/>
    <cellStyle name="Σημείωση 23 3" xfId="49567"/>
    <cellStyle name="Σημείωση 23 4" xfId="49568"/>
    <cellStyle name="Σημείωση 23 5" xfId="49569"/>
    <cellStyle name="Σημείωση 24" xfId="49570"/>
    <cellStyle name="Σημείωση 24 2" xfId="49571"/>
    <cellStyle name="Σημείωση 24 2 2" xfId="49572"/>
    <cellStyle name="Σημείωση 24 3" xfId="49573"/>
    <cellStyle name="Σημείωση 25" xfId="49574"/>
    <cellStyle name="Σημείωση 25 2" xfId="49575"/>
    <cellStyle name="Σημείωση 25 2 2" xfId="49576"/>
    <cellStyle name="Σημείωση 25 3" xfId="49577"/>
    <cellStyle name="Σημείωση 26" xfId="49578"/>
    <cellStyle name="Σημείωση 26 2" xfId="49579"/>
    <cellStyle name="Σημείωση 26 2 2" xfId="49580"/>
    <cellStyle name="Σημείωση 26 3" xfId="49581"/>
    <cellStyle name="Σημείωση 26 3 2" xfId="49582"/>
    <cellStyle name="Σημείωση 26 4" xfId="49583"/>
    <cellStyle name="Σημείωση 27" xfId="49584"/>
    <cellStyle name="Σημείωση 27 2" xfId="49585"/>
    <cellStyle name="Σημείωση 27 2 2" xfId="49586"/>
    <cellStyle name="Σημείωση 27 3" xfId="49587"/>
    <cellStyle name="Σημείωση 28" xfId="49588"/>
    <cellStyle name="Σημείωση 28 2" xfId="49589"/>
    <cellStyle name="Σημείωση 28 2 2" xfId="49590"/>
    <cellStyle name="Σημείωση 28 3" xfId="49591"/>
    <cellStyle name="Σημείωση 29" xfId="49592"/>
    <cellStyle name="Σημείωση 29 2" xfId="49593"/>
    <cellStyle name="Σημείωση 29 2 2" xfId="49594"/>
    <cellStyle name="Σημείωση 29 3" xfId="49595"/>
    <cellStyle name="Σημείωση 3" xfId="49596"/>
    <cellStyle name="Σημείωση 3 10" xfId="49597"/>
    <cellStyle name="Σημείωση 3 10 2" xfId="49598"/>
    <cellStyle name="Σημείωση 3 11" xfId="49599"/>
    <cellStyle name="Σημείωση 3 2" xfId="49600"/>
    <cellStyle name="Σημείωση 3 2 2" xfId="49601"/>
    <cellStyle name="Σημείωση 3 2 2 2" xfId="49602"/>
    <cellStyle name="Σημείωση 3 2 2 2 2" xfId="49603"/>
    <cellStyle name="Σημείωση 3 2 2 3" xfId="49604"/>
    <cellStyle name="Σημείωση 3 2 3" xfId="49605"/>
    <cellStyle name="Σημείωση 3 2 3 2" xfId="49606"/>
    <cellStyle name="Σημείωση 3 2 4" xfId="49607"/>
    <cellStyle name="Σημείωση 3 2 4 2" xfId="49608"/>
    <cellStyle name="Σημείωση 3 2 5" xfId="49609"/>
    <cellStyle name="Σημείωση 3 2 5 2" xfId="49610"/>
    <cellStyle name="Σημείωση 3 2 6" xfId="49611"/>
    <cellStyle name="Σημείωση 3 3" xfId="49612"/>
    <cellStyle name="Σημείωση 3 3 2" xfId="49613"/>
    <cellStyle name="Σημείωση 3 3 2 2" xfId="49614"/>
    <cellStyle name="Σημείωση 3 3 2 2 2" xfId="49615"/>
    <cellStyle name="Σημείωση 3 3 2 3" xfId="49616"/>
    <cellStyle name="Σημείωση 3 3 3" xfId="49617"/>
    <cellStyle name="Σημείωση 3 3 3 2" xfId="49618"/>
    <cellStyle name="Σημείωση 3 3 4" xfId="49619"/>
    <cellStyle name="Σημείωση 3 3 4 2" xfId="49620"/>
    <cellStyle name="Σημείωση 3 3 5" xfId="49621"/>
    <cellStyle name="Σημείωση 3 3 5 2" xfId="49622"/>
    <cellStyle name="Σημείωση 3 3 6" xfId="49623"/>
    <cellStyle name="Σημείωση 3 3 7" xfId="49624"/>
    <cellStyle name="Σημείωση 3 3 8" xfId="49625"/>
    <cellStyle name="Σημείωση 3 4" xfId="49626"/>
    <cellStyle name="Σημείωση 3 4 2" xfId="49627"/>
    <cellStyle name="Σημείωση 3 4 2 2" xfId="49628"/>
    <cellStyle name="Σημείωση 3 4 2 2 2" xfId="49629"/>
    <cellStyle name="Σημείωση 3 4 2 3" xfId="49630"/>
    <cellStyle name="Σημείωση 3 4 3" xfId="49631"/>
    <cellStyle name="Σημείωση 3 4 3 2" xfId="49632"/>
    <cellStyle name="Σημείωση 3 4 4" xfId="49633"/>
    <cellStyle name="Σημείωση 3 4 4 2" xfId="49634"/>
    <cellStyle name="Σημείωση 3 4 5" xfId="49635"/>
    <cellStyle name="Σημείωση 3 4 5 2" xfId="49636"/>
    <cellStyle name="Σημείωση 3 4 6" xfId="49637"/>
    <cellStyle name="Σημείωση 3 4 7" xfId="49638"/>
    <cellStyle name="Σημείωση 3 4 8" xfId="49639"/>
    <cellStyle name="Σημείωση 3 5" xfId="49640"/>
    <cellStyle name="Σημείωση 3 5 2" xfId="49641"/>
    <cellStyle name="Σημείωση 3 5 2 2" xfId="49642"/>
    <cellStyle name="Σημείωση 3 5 3" xfId="49643"/>
    <cellStyle name="Σημείωση 3 5 4" xfId="49644"/>
    <cellStyle name="Σημείωση 3 5 5" xfId="49645"/>
    <cellStyle name="Σημείωση 3 6" xfId="49646"/>
    <cellStyle name="Σημείωση 3 6 2" xfId="49647"/>
    <cellStyle name="Σημείωση 3 6 2 2" xfId="49648"/>
    <cellStyle name="Σημείωση 3 6 3" xfId="49649"/>
    <cellStyle name="Σημείωση 3 6 4" xfId="49650"/>
    <cellStyle name="Σημείωση 3 6 5" xfId="49651"/>
    <cellStyle name="Σημείωση 3 7" xfId="49652"/>
    <cellStyle name="Σημείωση 3 7 2" xfId="49653"/>
    <cellStyle name="Σημείωση 3 7 2 2" xfId="49654"/>
    <cellStyle name="Σημείωση 3 7 3" xfId="49655"/>
    <cellStyle name="Σημείωση 3 7 4" xfId="49656"/>
    <cellStyle name="Σημείωση 3 7 5" xfId="49657"/>
    <cellStyle name="Σημείωση 3 8" xfId="49658"/>
    <cellStyle name="Σημείωση 3 8 2" xfId="49659"/>
    <cellStyle name="Σημείωση 3 9" xfId="49660"/>
    <cellStyle name="Σημείωση 3 9 2" xfId="49661"/>
    <cellStyle name="Σημείωση 30" xfId="49662"/>
    <cellStyle name="Σημείωση 30 2" xfId="49663"/>
    <cellStyle name="Σημείωση 31" xfId="49664"/>
    <cellStyle name="Σημείωση 31 2" xfId="49665"/>
    <cellStyle name="Σημείωση 32" xfId="49666"/>
    <cellStyle name="Σημείωση 33" xfId="49667"/>
    <cellStyle name="Σημείωση 4" xfId="49668"/>
    <cellStyle name="Σημείωση 4 2" xfId="49669"/>
    <cellStyle name="Σημείωση 4 2 2" xfId="49670"/>
    <cellStyle name="Σημείωση 4 2 2 2" xfId="49671"/>
    <cellStyle name="Σημείωση 4 2 2 2 2" xfId="49672"/>
    <cellStyle name="Σημείωση 4 2 2 3" xfId="49673"/>
    <cellStyle name="Σημείωση 4 2 3" xfId="49674"/>
    <cellStyle name="Σημείωση 4 2 3 2" xfId="49675"/>
    <cellStyle name="Σημείωση 4 2 4" xfId="49676"/>
    <cellStyle name="Σημείωση 4 2 4 2" xfId="49677"/>
    <cellStyle name="Σημείωση 4 2 5" xfId="49678"/>
    <cellStyle name="Σημείωση 4 2 5 2" xfId="49679"/>
    <cellStyle name="Σημείωση 4 2 6" xfId="49680"/>
    <cellStyle name="Σημείωση 4 3" xfId="49681"/>
    <cellStyle name="Σημείωση 4 3 2" xfId="49682"/>
    <cellStyle name="Σημείωση 4 3 2 2" xfId="49683"/>
    <cellStyle name="Σημείωση 4 3 2 2 2" xfId="49684"/>
    <cellStyle name="Σημείωση 4 3 2 3" xfId="49685"/>
    <cellStyle name="Σημείωση 4 3 3" xfId="49686"/>
    <cellStyle name="Σημείωση 4 3 3 2" xfId="49687"/>
    <cellStyle name="Σημείωση 4 3 4" xfId="49688"/>
    <cellStyle name="Σημείωση 4 3 4 2" xfId="49689"/>
    <cellStyle name="Σημείωση 4 3 5" xfId="49690"/>
    <cellStyle name="Σημείωση 4 3 5 2" xfId="49691"/>
    <cellStyle name="Σημείωση 4 3 6" xfId="49692"/>
    <cellStyle name="Σημείωση 4 3 7" xfId="49693"/>
    <cellStyle name="Σημείωση 4 3 8" xfId="49694"/>
    <cellStyle name="Σημείωση 4 4" xfId="49695"/>
    <cellStyle name="Σημείωση 4 4 2" xfId="49696"/>
    <cellStyle name="Σημείωση 4 4 2 2" xfId="49697"/>
    <cellStyle name="Σημείωση 4 4 3" xfId="49698"/>
    <cellStyle name="Σημείωση 4 4 4" xfId="49699"/>
    <cellStyle name="Σημείωση 4 4 5" xfId="49700"/>
    <cellStyle name="Σημείωση 4 5" xfId="49701"/>
    <cellStyle name="Σημείωση 4 5 2" xfId="49702"/>
    <cellStyle name="Σημείωση 4 5 3" xfId="49703"/>
    <cellStyle name="Σημείωση 4 5 4" xfId="49704"/>
    <cellStyle name="Σημείωση 4 6" xfId="49705"/>
    <cellStyle name="Σημείωση 4 6 2" xfId="49706"/>
    <cellStyle name="Σημείωση 4 6 3" xfId="49707"/>
    <cellStyle name="Σημείωση 4 6 4" xfId="49708"/>
    <cellStyle name="Σημείωση 4 7" xfId="49709"/>
    <cellStyle name="Σημείωση 4 7 2" xfId="49710"/>
    <cellStyle name="Σημείωση 4 7 3" xfId="49711"/>
    <cellStyle name="Σημείωση 4 7 4" xfId="49712"/>
    <cellStyle name="Σημείωση 4 8" xfId="49713"/>
    <cellStyle name="Σημείωση 5" xfId="49714"/>
    <cellStyle name="Σημείωση 5 2" xfId="49715"/>
    <cellStyle name="Σημείωση 5 2 2" xfId="49716"/>
    <cellStyle name="Σημείωση 5 2 2 2" xfId="49717"/>
    <cellStyle name="Σημείωση 5 2 2 2 2" xfId="49718"/>
    <cellStyle name="Σημείωση 5 2 2 3" xfId="49719"/>
    <cellStyle name="Σημείωση 5 2 3" xfId="49720"/>
    <cellStyle name="Σημείωση 5 2 3 2" xfId="49721"/>
    <cellStyle name="Σημείωση 5 2 4" xfId="49722"/>
    <cellStyle name="Σημείωση 5 2 4 2" xfId="49723"/>
    <cellStyle name="Σημείωση 5 2 5" xfId="49724"/>
    <cellStyle name="Σημείωση 5 2 5 2" xfId="49725"/>
    <cellStyle name="Σημείωση 5 2 6" xfId="49726"/>
    <cellStyle name="Σημείωση 5 3" xfId="49727"/>
    <cellStyle name="Σημείωση 5 3 2" xfId="49728"/>
    <cellStyle name="Σημείωση 5 3 2 2" xfId="49729"/>
    <cellStyle name="Σημείωση 5 3 2 2 2" xfId="49730"/>
    <cellStyle name="Σημείωση 5 3 2 3" xfId="49731"/>
    <cellStyle name="Σημείωση 5 3 3" xfId="49732"/>
    <cellStyle name="Σημείωση 5 3 3 2" xfId="49733"/>
    <cellStyle name="Σημείωση 5 3 4" xfId="49734"/>
    <cellStyle name="Σημείωση 5 3 4 2" xfId="49735"/>
    <cellStyle name="Σημείωση 5 3 5" xfId="49736"/>
    <cellStyle name="Σημείωση 5 3 5 2" xfId="49737"/>
    <cellStyle name="Σημείωση 5 3 6" xfId="49738"/>
    <cellStyle name="Σημείωση 5 3 7" xfId="49739"/>
    <cellStyle name="Σημείωση 5 3 8" xfId="49740"/>
    <cellStyle name="Σημείωση 5 4" xfId="49741"/>
    <cellStyle name="Σημείωση 5 4 2" xfId="49742"/>
    <cellStyle name="Σημείωση 5 4 2 2" xfId="49743"/>
    <cellStyle name="Σημείωση 5 4 3" xfId="49744"/>
    <cellStyle name="Σημείωση 5 4 4" xfId="49745"/>
    <cellStyle name="Σημείωση 5 4 5" xfId="49746"/>
    <cellStyle name="Σημείωση 5 5" xfId="49747"/>
    <cellStyle name="Σημείωση 5 5 2" xfId="49748"/>
    <cellStyle name="Σημείωση 5 5 3" xfId="49749"/>
    <cellStyle name="Σημείωση 5 5 4" xfId="49750"/>
    <cellStyle name="Σημείωση 5 6" xfId="49751"/>
    <cellStyle name="Σημείωση 5 6 2" xfId="49752"/>
    <cellStyle name="Σημείωση 5 6 3" xfId="49753"/>
    <cellStyle name="Σημείωση 5 6 4" xfId="49754"/>
    <cellStyle name="Σημείωση 5 7" xfId="49755"/>
    <cellStyle name="Σημείωση 5 7 2" xfId="49756"/>
    <cellStyle name="Σημείωση 5 7 3" xfId="49757"/>
    <cellStyle name="Σημείωση 5 7 4" xfId="49758"/>
    <cellStyle name="Σημείωση 5 8" xfId="49759"/>
    <cellStyle name="Σημείωση 6" xfId="49760"/>
    <cellStyle name="Σημείωση 6 10" xfId="49761"/>
    <cellStyle name="Σημείωση 6 2" xfId="49762"/>
    <cellStyle name="Σημείωση 6 2 2" xfId="49763"/>
    <cellStyle name="Σημείωση 6 2 2 2" xfId="49764"/>
    <cellStyle name="Σημείωση 6 2 2 2 2" xfId="49765"/>
    <cellStyle name="Σημείωση 6 2 2 3" xfId="49766"/>
    <cellStyle name="Σημείωση 6 2 3" xfId="49767"/>
    <cellStyle name="Σημείωση 6 2 3 2" xfId="49768"/>
    <cellStyle name="Σημείωση 6 2 4" xfId="49769"/>
    <cellStyle name="Σημείωση 6 2 4 2" xfId="49770"/>
    <cellStyle name="Σημείωση 6 2 5" xfId="49771"/>
    <cellStyle name="Σημείωση 6 2 5 2" xfId="49772"/>
    <cellStyle name="Σημείωση 6 2 6" xfId="49773"/>
    <cellStyle name="Σημείωση 6 3" xfId="49774"/>
    <cellStyle name="Σημείωση 6 3 2" xfId="49775"/>
    <cellStyle name="Σημείωση 6 3 2 2" xfId="49776"/>
    <cellStyle name="Σημείωση 6 3 2 2 2" xfId="49777"/>
    <cellStyle name="Σημείωση 6 3 2 3" xfId="49778"/>
    <cellStyle name="Σημείωση 6 3 3" xfId="49779"/>
    <cellStyle name="Σημείωση 6 3 3 2" xfId="49780"/>
    <cellStyle name="Σημείωση 6 3 4" xfId="49781"/>
    <cellStyle name="Σημείωση 6 3 4 2" xfId="49782"/>
    <cellStyle name="Σημείωση 6 3 5" xfId="49783"/>
    <cellStyle name="Σημείωση 6 3 5 2" xfId="49784"/>
    <cellStyle name="Σημείωση 6 3 6" xfId="49785"/>
    <cellStyle name="Σημείωση 6 3 7" xfId="49786"/>
    <cellStyle name="Σημείωση 6 3 8" xfId="49787"/>
    <cellStyle name="Σημείωση 6 4" xfId="49788"/>
    <cellStyle name="Σημείωση 6 4 2" xfId="49789"/>
    <cellStyle name="Σημείωση 6 4 2 2" xfId="49790"/>
    <cellStyle name="Σημείωση 6 4 3" xfId="49791"/>
    <cellStyle name="Σημείωση 6 4 4" xfId="49792"/>
    <cellStyle name="Σημείωση 6 4 5" xfId="49793"/>
    <cellStyle name="Σημείωση 6 5" xfId="49794"/>
    <cellStyle name="Σημείωση 6 5 2" xfId="49795"/>
    <cellStyle name="Σημείωση 6 5 2 2" xfId="49796"/>
    <cellStyle name="Σημείωση 6 5 3" xfId="49797"/>
    <cellStyle name="Σημείωση 6 5 4" xfId="49798"/>
    <cellStyle name="Σημείωση 6 5 5" xfId="49799"/>
    <cellStyle name="Σημείωση 6 6" xfId="49800"/>
    <cellStyle name="Σημείωση 6 6 2" xfId="49801"/>
    <cellStyle name="Σημείωση 6 6 2 2" xfId="49802"/>
    <cellStyle name="Σημείωση 6 6 3" xfId="49803"/>
    <cellStyle name="Σημείωση 6 6 4" xfId="49804"/>
    <cellStyle name="Σημείωση 6 6 5" xfId="49805"/>
    <cellStyle name="Σημείωση 6 7" xfId="49806"/>
    <cellStyle name="Σημείωση 6 7 2" xfId="49807"/>
    <cellStyle name="Σημείωση 6 7 3" xfId="49808"/>
    <cellStyle name="Σημείωση 6 7 4" xfId="49809"/>
    <cellStyle name="Σημείωση 6 8" xfId="49810"/>
    <cellStyle name="Σημείωση 6 8 2" xfId="49811"/>
    <cellStyle name="Σημείωση 6 9" xfId="49812"/>
    <cellStyle name="Σημείωση 6 9 2" xfId="49813"/>
    <cellStyle name="Σημείωση 7" xfId="49814"/>
    <cellStyle name="Σημείωση 7 10" xfId="49815"/>
    <cellStyle name="Σημείωση 7 2" xfId="49816"/>
    <cellStyle name="Σημείωση 7 2 2" xfId="49817"/>
    <cellStyle name="Σημείωση 7 2 2 2" xfId="49818"/>
    <cellStyle name="Σημείωση 7 2 2 2 2" xfId="49819"/>
    <cellStyle name="Σημείωση 7 2 2 3" xfId="49820"/>
    <cellStyle name="Σημείωση 7 2 3" xfId="49821"/>
    <cellStyle name="Σημείωση 7 2 3 2" xfId="49822"/>
    <cellStyle name="Σημείωση 7 2 4" xfId="49823"/>
    <cellStyle name="Σημείωση 7 2 4 2" xfId="49824"/>
    <cellStyle name="Σημείωση 7 2 5" xfId="49825"/>
    <cellStyle name="Σημείωση 7 2 5 2" xfId="49826"/>
    <cellStyle name="Σημείωση 7 2 6" xfId="49827"/>
    <cellStyle name="Σημείωση 7 3" xfId="49828"/>
    <cellStyle name="Σημείωση 7 3 2" xfId="49829"/>
    <cellStyle name="Σημείωση 7 3 2 2" xfId="49830"/>
    <cellStyle name="Σημείωση 7 3 2 2 2" xfId="49831"/>
    <cellStyle name="Σημείωση 7 3 2 3" xfId="49832"/>
    <cellStyle name="Σημείωση 7 3 3" xfId="49833"/>
    <cellStyle name="Σημείωση 7 3 3 2" xfId="49834"/>
    <cellStyle name="Σημείωση 7 3 4" xfId="49835"/>
    <cellStyle name="Σημείωση 7 3 4 2" xfId="49836"/>
    <cellStyle name="Σημείωση 7 3 5" xfId="49837"/>
    <cellStyle name="Σημείωση 7 3 5 2" xfId="49838"/>
    <cellStyle name="Σημείωση 7 3 6" xfId="49839"/>
    <cellStyle name="Σημείωση 7 3 7" xfId="49840"/>
    <cellStyle name="Σημείωση 7 3 8" xfId="49841"/>
    <cellStyle name="Σημείωση 7 4" xfId="49842"/>
    <cellStyle name="Σημείωση 7 4 2" xfId="49843"/>
    <cellStyle name="Σημείωση 7 4 2 2" xfId="49844"/>
    <cellStyle name="Σημείωση 7 4 3" xfId="49845"/>
    <cellStyle name="Σημείωση 7 4 4" xfId="49846"/>
    <cellStyle name="Σημείωση 7 4 5" xfId="49847"/>
    <cellStyle name="Σημείωση 7 5" xfId="49848"/>
    <cellStyle name="Σημείωση 7 5 2" xfId="49849"/>
    <cellStyle name="Σημείωση 7 5 2 2" xfId="49850"/>
    <cellStyle name="Σημείωση 7 5 3" xfId="49851"/>
    <cellStyle name="Σημείωση 7 5 4" xfId="49852"/>
    <cellStyle name="Σημείωση 7 5 5" xfId="49853"/>
    <cellStyle name="Σημείωση 7 6" xfId="49854"/>
    <cellStyle name="Σημείωση 7 6 2" xfId="49855"/>
    <cellStyle name="Σημείωση 7 6 2 2" xfId="49856"/>
    <cellStyle name="Σημείωση 7 6 3" xfId="49857"/>
    <cellStyle name="Σημείωση 7 6 4" xfId="49858"/>
    <cellStyle name="Σημείωση 7 6 5" xfId="49859"/>
    <cellStyle name="Σημείωση 7 7" xfId="49860"/>
    <cellStyle name="Σημείωση 7 7 2" xfId="49861"/>
    <cellStyle name="Σημείωση 7 7 3" xfId="49862"/>
    <cellStyle name="Σημείωση 7 7 4" xfId="49863"/>
    <cellStyle name="Σημείωση 7 8" xfId="49864"/>
    <cellStyle name="Σημείωση 7 8 2" xfId="49865"/>
    <cellStyle name="Σημείωση 7 9" xfId="49866"/>
    <cellStyle name="Σημείωση 7 9 2" xfId="49867"/>
    <cellStyle name="Σημείωση 8" xfId="49868"/>
    <cellStyle name="Σημείωση 8 10" xfId="49869"/>
    <cellStyle name="Σημείωση 8 2" xfId="49870"/>
    <cellStyle name="Σημείωση 8 2 2" xfId="49871"/>
    <cellStyle name="Σημείωση 8 2 2 2" xfId="49872"/>
    <cellStyle name="Σημείωση 8 2 2 2 2" xfId="49873"/>
    <cellStyle name="Σημείωση 8 2 2 3" xfId="49874"/>
    <cellStyle name="Σημείωση 8 2 3" xfId="49875"/>
    <cellStyle name="Σημείωση 8 2 3 2" xfId="49876"/>
    <cellStyle name="Σημείωση 8 2 4" xfId="49877"/>
    <cellStyle name="Σημείωση 8 2 4 2" xfId="49878"/>
    <cellStyle name="Σημείωση 8 2 5" xfId="49879"/>
    <cellStyle name="Σημείωση 8 2 5 2" xfId="49880"/>
    <cellStyle name="Σημείωση 8 2 6" xfId="49881"/>
    <cellStyle name="Σημείωση 8 3" xfId="49882"/>
    <cellStyle name="Σημείωση 8 3 2" xfId="49883"/>
    <cellStyle name="Σημείωση 8 3 2 2" xfId="49884"/>
    <cellStyle name="Σημείωση 8 3 2 2 2" xfId="49885"/>
    <cellStyle name="Σημείωση 8 3 2 3" xfId="49886"/>
    <cellStyle name="Σημείωση 8 3 3" xfId="49887"/>
    <cellStyle name="Σημείωση 8 3 3 2" xfId="49888"/>
    <cellStyle name="Σημείωση 8 3 4" xfId="49889"/>
    <cellStyle name="Σημείωση 8 3 4 2" xfId="49890"/>
    <cellStyle name="Σημείωση 8 3 5" xfId="49891"/>
    <cellStyle name="Σημείωση 8 3 5 2" xfId="49892"/>
    <cellStyle name="Σημείωση 8 3 6" xfId="49893"/>
    <cellStyle name="Σημείωση 8 3 7" xfId="49894"/>
    <cellStyle name="Σημείωση 8 3 8" xfId="49895"/>
    <cellStyle name="Σημείωση 8 4" xfId="49896"/>
    <cellStyle name="Σημείωση 8 4 2" xfId="49897"/>
    <cellStyle name="Σημείωση 8 4 2 2" xfId="49898"/>
    <cellStyle name="Σημείωση 8 4 3" xfId="49899"/>
    <cellStyle name="Σημείωση 8 4 4" xfId="49900"/>
    <cellStyle name="Σημείωση 8 4 5" xfId="49901"/>
    <cellStyle name="Σημείωση 8 5" xfId="49902"/>
    <cellStyle name="Σημείωση 8 5 2" xfId="49903"/>
    <cellStyle name="Σημείωση 8 5 2 2" xfId="49904"/>
    <cellStyle name="Σημείωση 8 5 3" xfId="49905"/>
    <cellStyle name="Σημείωση 8 5 4" xfId="49906"/>
    <cellStyle name="Σημείωση 8 5 5" xfId="49907"/>
    <cellStyle name="Σημείωση 8 6" xfId="49908"/>
    <cellStyle name="Σημείωση 8 6 2" xfId="49909"/>
    <cellStyle name="Σημείωση 8 6 2 2" xfId="49910"/>
    <cellStyle name="Σημείωση 8 6 3" xfId="49911"/>
    <cellStyle name="Σημείωση 8 6 4" xfId="49912"/>
    <cellStyle name="Σημείωση 8 6 5" xfId="49913"/>
    <cellStyle name="Σημείωση 8 7" xfId="49914"/>
    <cellStyle name="Σημείωση 8 7 2" xfId="49915"/>
    <cellStyle name="Σημείωση 8 7 3" xfId="49916"/>
    <cellStyle name="Σημείωση 8 7 4" xfId="49917"/>
    <cellStyle name="Σημείωση 8 8" xfId="49918"/>
    <cellStyle name="Σημείωση 8 8 2" xfId="49919"/>
    <cellStyle name="Σημείωση 8 9" xfId="49920"/>
    <cellStyle name="Σημείωση 8 9 2" xfId="49921"/>
    <cellStyle name="Σημείωση 9" xfId="49922"/>
    <cellStyle name="Σημείωση 9 10" xfId="49923"/>
    <cellStyle name="Σημείωση 9 2" xfId="49924"/>
    <cellStyle name="Σημείωση 9 2 2" xfId="49925"/>
    <cellStyle name="Σημείωση 9 2 2 2" xfId="49926"/>
    <cellStyle name="Σημείωση 9 2 2 2 2" xfId="49927"/>
    <cellStyle name="Σημείωση 9 2 2 3" xfId="49928"/>
    <cellStyle name="Σημείωση 9 2 3" xfId="49929"/>
    <cellStyle name="Σημείωση 9 2 3 2" xfId="49930"/>
    <cellStyle name="Σημείωση 9 2 4" xfId="49931"/>
    <cellStyle name="Σημείωση 9 2 4 2" xfId="49932"/>
    <cellStyle name="Σημείωση 9 2 5" xfId="49933"/>
    <cellStyle name="Σημείωση 9 2 5 2" xfId="49934"/>
    <cellStyle name="Σημείωση 9 2 6" xfId="49935"/>
    <cellStyle name="Σημείωση 9 3" xfId="49936"/>
    <cellStyle name="Σημείωση 9 3 2" xfId="49937"/>
    <cellStyle name="Σημείωση 9 3 2 2" xfId="49938"/>
    <cellStyle name="Σημείωση 9 3 2 2 2" xfId="49939"/>
    <cellStyle name="Σημείωση 9 3 2 3" xfId="49940"/>
    <cellStyle name="Σημείωση 9 3 3" xfId="49941"/>
    <cellStyle name="Σημείωση 9 3 3 2" xfId="49942"/>
    <cellStyle name="Σημείωση 9 3 4" xfId="49943"/>
    <cellStyle name="Σημείωση 9 3 4 2" xfId="49944"/>
    <cellStyle name="Σημείωση 9 3 5" xfId="49945"/>
    <cellStyle name="Σημείωση 9 3 5 2" xfId="49946"/>
    <cellStyle name="Σημείωση 9 3 6" xfId="49947"/>
    <cellStyle name="Σημείωση 9 3 7" xfId="49948"/>
    <cellStyle name="Σημείωση 9 3 8" xfId="49949"/>
    <cellStyle name="Σημείωση 9 4" xfId="49950"/>
    <cellStyle name="Σημείωση 9 4 2" xfId="49951"/>
    <cellStyle name="Σημείωση 9 4 2 2" xfId="49952"/>
    <cellStyle name="Σημείωση 9 4 3" xfId="49953"/>
    <cellStyle name="Σημείωση 9 4 4" xfId="49954"/>
    <cellStyle name="Σημείωση 9 4 5" xfId="49955"/>
    <cellStyle name="Σημείωση 9 5" xfId="49956"/>
    <cellStyle name="Σημείωση 9 5 2" xfId="49957"/>
    <cellStyle name="Σημείωση 9 5 2 2" xfId="49958"/>
    <cellStyle name="Σημείωση 9 5 3" xfId="49959"/>
    <cellStyle name="Σημείωση 9 5 4" xfId="49960"/>
    <cellStyle name="Σημείωση 9 5 5" xfId="49961"/>
    <cellStyle name="Σημείωση 9 6" xfId="49962"/>
    <cellStyle name="Σημείωση 9 6 2" xfId="49963"/>
    <cellStyle name="Σημείωση 9 6 2 2" xfId="49964"/>
    <cellStyle name="Σημείωση 9 6 3" xfId="49965"/>
    <cellStyle name="Σημείωση 9 6 4" xfId="49966"/>
    <cellStyle name="Σημείωση 9 6 5" xfId="49967"/>
    <cellStyle name="Σημείωση 9 7" xfId="49968"/>
    <cellStyle name="Σημείωση 9 7 2" xfId="49969"/>
    <cellStyle name="Σημείωση 9 7 3" xfId="49970"/>
    <cellStyle name="Σημείωση 9 7 4" xfId="49971"/>
    <cellStyle name="Σημείωση 9 8" xfId="49972"/>
    <cellStyle name="Σημείωση 9 8 2" xfId="49973"/>
    <cellStyle name="Σημείωση 9 9" xfId="49974"/>
    <cellStyle name="Σημείωση 9 9 2" xfId="49975"/>
    <cellStyle name="Στυλ 1" xfId="49976"/>
    <cellStyle name="Συνδεδεμένο κελί 2" xfId="49977"/>
    <cellStyle name="Συνδεδεμένο κελί 2 2" xfId="49978"/>
    <cellStyle name="Συνδεδεμένο κελί 2 3" xfId="49979"/>
    <cellStyle name="Συνδεδεμένο κελί 2 4" xfId="49980"/>
    <cellStyle name="Συνδεδεμένο κελί 2 5" xfId="49981"/>
    <cellStyle name="Συνδεδεμένο κελί 3" xfId="49982"/>
    <cellStyle name="Συνδεδεμένο κελί 4" xfId="49983"/>
    <cellStyle name="Συνδεδεμένο κελί 5" xfId="49984"/>
    <cellStyle name="Συνδεδεμένο κελί 6" xfId="49985"/>
    <cellStyle name="Συνδεδεμένο κελί 7" xfId="49986"/>
    <cellStyle name="Σύνολο 10" xfId="49987"/>
    <cellStyle name="Σύνολο 10 2" xfId="49988"/>
    <cellStyle name="Σύνολο 10 2 2" xfId="49989"/>
    <cellStyle name="Σύνολο 10 3" xfId="49990"/>
    <cellStyle name="Σύνολο 10 4" xfId="49991"/>
    <cellStyle name="Σύνολο 11" xfId="49992"/>
    <cellStyle name="Σύνολο 11 2" xfId="49993"/>
    <cellStyle name="Σύνολο 11 2 2" xfId="49994"/>
    <cellStyle name="Σύνολο 11 3" xfId="49995"/>
    <cellStyle name="Σύνολο 11 4" xfId="49996"/>
    <cellStyle name="Σύνολο 11 5" xfId="49997"/>
    <cellStyle name="Σύνολο 12" xfId="49998"/>
    <cellStyle name="Σύνολο 12 2" xfId="49999"/>
    <cellStyle name="Σύνολο 12 3" xfId="50000"/>
    <cellStyle name="Σύνολο 12 4" xfId="50001"/>
    <cellStyle name="Σύνολο 13" xfId="50002"/>
    <cellStyle name="Σύνολο 13 2" xfId="50003"/>
    <cellStyle name="Σύνολο 13 3" xfId="50004"/>
    <cellStyle name="Σύνολο 13 4" xfId="50005"/>
    <cellStyle name="Σύνολο 14" xfId="50006"/>
    <cellStyle name="Σύνολο 14 2" xfId="50007"/>
    <cellStyle name="Σύνολο 15" xfId="50008"/>
    <cellStyle name="Σύνολο 16" xfId="50009"/>
    <cellStyle name="Σύνολο 2" xfId="50010"/>
    <cellStyle name="Σύνολο 2 10" xfId="50011"/>
    <cellStyle name="Σύνολο 2 10 10" xfId="50012"/>
    <cellStyle name="Σύνολο 2 10 2" xfId="50013"/>
    <cellStyle name="Σύνολο 2 10 2 2" xfId="50014"/>
    <cellStyle name="Σύνολο 2 10 2 2 2" xfId="50015"/>
    <cellStyle name="Σύνολο 2 10 2 2 2 2" xfId="50016"/>
    <cellStyle name="Σύνολο 2 10 2 2 3" xfId="50017"/>
    <cellStyle name="Σύνολο 2 10 2 3" xfId="50018"/>
    <cellStyle name="Σύνολο 2 10 2 3 2" xfId="50019"/>
    <cellStyle name="Σύνολο 2 10 2 4" xfId="50020"/>
    <cellStyle name="Σύνολο 2 10 2 4 2" xfId="50021"/>
    <cellStyle name="Σύνολο 2 10 2 5" xfId="50022"/>
    <cellStyle name="Σύνολο 2 10 2 5 2" xfId="50023"/>
    <cellStyle name="Σύνολο 2 10 2 6" xfId="50024"/>
    <cellStyle name="Σύνολο 2 10 3" xfId="50025"/>
    <cellStyle name="Σύνολο 2 10 3 2" xfId="50026"/>
    <cellStyle name="Σύνολο 2 10 3 2 2" xfId="50027"/>
    <cellStyle name="Σύνολο 2 10 3 2 2 2" xfId="50028"/>
    <cellStyle name="Σύνολο 2 10 3 2 3" xfId="50029"/>
    <cellStyle name="Σύνολο 2 10 3 3" xfId="50030"/>
    <cellStyle name="Σύνολο 2 10 3 3 2" xfId="50031"/>
    <cellStyle name="Σύνολο 2 10 3 4" xfId="50032"/>
    <cellStyle name="Σύνολο 2 10 3 4 2" xfId="50033"/>
    <cellStyle name="Σύνολο 2 10 3 5" xfId="50034"/>
    <cellStyle name="Σύνολο 2 10 3 5 2" xfId="50035"/>
    <cellStyle name="Σύνολο 2 10 3 6" xfId="50036"/>
    <cellStyle name="Σύνολο 2 10 3 7" xfId="50037"/>
    <cellStyle name="Σύνολο 2 10 3 8" xfId="50038"/>
    <cellStyle name="Σύνολο 2 10 4" xfId="50039"/>
    <cellStyle name="Σύνολο 2 10 4 2" xfId="50040"/>
    <cellStyle name="Σύνολο 2 10 4 2 2" xfId="50041"/>
    <cellStyle name="Σύνολο 2 10 4 3" xfId="50042"/>
    <cellStyle name="Σύνολο 2 10 4 4" xfId="50043"/>
    <cellStyle name="Σύνολο 2 10 4 5" xfId="50044"/>
    <cellStyle name="Σύνολο 2 10 5" xfId="50045"/>
    <cellStyle name="Σύνολο 2 10 5 2" xfId="50046"/>
    <cellStyle name="Σύνολο 2 10 5 2 2" xfId="50047"/>
    <cellStyle name="Σύνολο 2 10 5 3" xfId="50048"/>
    <cellStyle name="Σύνολο 2 10 5 4" xfId="50049"/>
    <cellStyle name="Σύνολο 2 10 5 5" xfId="50050"/>
    <cellStyle name="Σύνολο 2 10 6" xfId="50051"/>
    <cellStyle name="Σύνολο 2 10 6 2" xfId="50052"/>
    <cellStyle name="Σύνολο 2 10 6 2 2" xfId="50053"/>
    <cellStyle name="Σύνολο 2 10 6 3" xfId="50054"/>
    <cellStyle name="Σύνολο 2 10 6 4" xfId="50055"/>
    <cellStyle name="Σύνολο 2 10 6 5" xfId="50056"/>
    <cellStyle name="Σύνολο 2 10 7" xfId="50057"/>
    <cellStyle name="Σύνολο 2 10 7 2" xfId="50058"/>
    <cellStyle name="Σύνολο 2 10 7 3" xfId="50059"/>
    <cellStyle name="Σύνολο 2 10 7 4" xfId="50060"/>
    <cellStyle name="Σύνολο 2 10 8" xfId="50061"/>
    <cellStyle name="Σύνολο 2 10 8 2" xfId="50062"/>
    <cellStyle name="Σύνολο 2 10 9" xfId="50063"/>
    <cellStyle name="Σύνολο 2 10 9 2" xfId="50064"/>
    <cellStyle name="Σύνολο 2 11" xfId="50065"/>
    <cellStyle name="Σύνολο 2 11 10" xfId="50066"/>
    <cellStyle name="Σύνολο 2 11 2" xfId="50067"/>
    <cellStyle name="Σύνολο 2 11 2 2" xfId="50068"/>
    <cellStyle name="Σύνολο 2 11 2 2 2" xfId="50069"/>
    <cellStyle name="Σύνολο 2 11 2 2 2 2" xfId="50070"/>
    <cellStyle name="Σύνολο 2 11 2 2 3" xfId="50071"/>
    <cellStyle name="Σύνολο 2 11 2 3" xfId="50072"/>
    <cellStyle name="Σύνολο 2 11 2 3 2" xfId="50073"/>
    <cellStyle name="Σύνολο 2 11 2 4" xfId="50074"/>
    <cellStyle name="Σύνολο 2 11 2 4 2" xfId="50075"/>
    <cellStyle name="Σύνολο 2 11 2 5" xfId="50076"/>
    <cellStyle name="Σύνολο 2 11 2 5 2" xfId="50077"/>
    <cellStyle name="Σύνολο 2 11 2 6" xfId="50078"/>
    <cellStyle name="Σύνολο 2 11 3" xfId="50079"/>
    <cellStyle name="Σύνολο 2 11 3 2" xfId="50080"/>
    <cellStyle name="Σύνολο 2 11 3 2 2" xfId="50081"/>
    <cellStyle name="Σύνολο 2 11 3 2 2 2" xfId="50082"/>
    <cellStyle name="Σύνολο 2 11 3 2 3" xfId="50083"/>
    <cellStyle name="Σύνολο 2 11 3 3" xfId="50084"/>
    <cellStyle name="Σύνολο 2 11 3 3 2" xfId="50085"/>
    <cellStyle name="Σύνολο 2 11 3 4" xfId="50086"/>
    <cellStyle name="Σύνολο 2 11 3 4 2" xfId="50087"/>
    <cellStyle name="Σύνολο 2 11 3 5" xfId="50088"/>
    <cellStyle name="Σύνολο 2 11 3 5 2" xfId="50089"/>
    <cellStyle name="Σύνολο 2 11 3 6" xfId="50090"/>
    <cellStyle name="Σύνολο 2 11 3 7" xfId="50091"/>
    <cellStyle name="Σύνολο 2 11 3 8" xfId="50092"/>
    <cellStyle name="Σύνολο 2 11 4" xfId="50093"/>
    <cellStyle name="Σύνολο 2 11 4 2" xfId="50094"/>
    <cellStyle name="Σύνολο 2 11 4 2 2" xfId="50095"/>
    <cellStyle name="Σύνολο 2 11 4 3" xfId="50096"/>
    <cellStyle name="Σύνολο 2 11 4 4" xfId="50097"/>
    <cellStyle name="Σύνολο 2 11 4 5" xfId="50098"/>
    <cellStyle name="Σύνολο 2 11 5" xfId="50099"/>
    <cellStyle name="Σύνολο 2 11 5 2" xfId="50100"/>
    <cellStyle name="Σύνολο 2 11 5 2 2" xfId="50101"/>
    <cellStyle name="Σύνολο 2 11 5 3" xfId="50102"/>
    <cellStyle name="Σύνολο 2 11 5 4" xfId="50103"/>
    <cellStyle name="Σύνολο 2 11 5 5" xfId="50104"/>
    <cellStyle name="Σύνολο 2 11 6" xfId="50105"/>
    <cellStyle name="Σύνολο 2 11 6 2" xfId="50106"/>
    <cellStyle name="Σύνολο 2 11 6 2 2" xfId="50107"/>
    <cellStyle name="Σύνολο 2 11 6 3" xfId="50108"/>
    <cellStyle name="Σύνολο 2 11 6 4" xfId="50109"/>
    <cellStyle name="Σύνολο 2 11 6 5" xfId="50110"/>
    <cellStyle name="Σύνολο 2 11 7" xfId="50111"/>
    <cellStyle name="Σύνολο 2 11 7 2" xfId="50112"/>
    <cellStyle name="Σύνολο 2 11 7 3" xfId="50113"/>
    <cellStyle name="Σύνολο 2 11 7 4" xfId="50114"/>
    <cellStyle name="Σύνολο 2 11 8" xfId="50115"/>
    <cellStyle name="Σύνολο 2 11 8 2" xfId="50116"/>
    <cellStyle name="Σύνολο 2 11 9" xfId="50117"/>
    <cellStyle name="Σύνολο 2 11 9 2" xfId="50118"/>
    <cellStyle name="Σύνολο 2 12" xfId="50119"/>
    <cellStyle name="Σύνολο 2 12 10" xfId="50120"/>
    <cellStyle name="Σύνολο 2 12 2" xfId="50121"/>
    <cellStyle name="Σύνολο 2 12 2 2" xfId="50122"/>
    <cellStyle name="Σύνολο 2 12 2 2 2" xfId="50123"/>
    <cellStyle name="Σύνολο 2 12 2 2 2 2" xfId="50124"/>
    <cellStyle name="Σύνολο 2 12 2 2 3" xfId="50125"/>
    <cellStyle name="Σύνολο 2 12 2 3" xfId="50126"/>
    <cellStyle name="Σύνολο 2 12 2 3 2" xfId="50127"/>
    <cellStyle name="Σύνολο 2 12 2 4" xfId="50128"/>
    <cellStyle name="Σύνολο 2 12 2 4 2" xfId="50129"/>
    <cellStyle name="Σύνολο 2 12 2 5" xfId="50130"/>
    <cellStyle name="Σύνολο 2 12 2 5 2" xfId="50131"/>
    <cellStyle name="Σύνολο 2 12 2 6" xfId="50132"/>
    <cellStyle name="Σύνολο 2 12 3" xfId="50133"/>
    <cellStyle name="Σύνολο 2 12 3 2" xfId="50134"/>
    <cellStyle name="Σύνολο 2 12 3 2 2" xfId="50135"/>
    <cellStyle name="Σύνολο 2 12 3 2 2 2" xfId="50136"/>
    <cellStyle name="Σύνολο 2 12 3 2 3" xfId="50137"/>
    <cellStyle name="Σύνολο 2 12 3 3" xfId="50138"/>
    <cellStyle name="Σύνολο 2 12 3 3 2" xfId="50139"/>
    <cellStyle name="Σύνολο 2 12 3 4" xfId="50140"/>
    <cellStyle name="Σύνολο 2 12 3 4 2" xfId="50141"/>
    <cellStyle name="Σύνολο 2 12 3 5" xfId="50142"/>
    <cellStyle name="Σύνολο 2 12 3 5 2" xfId="50143"/>
    <cellStyle name="Σύνολο 2 12 3 6" xfId="50144"/>
    <cellStyle name="Σύνολο 2 12 3 7" xfId="50145"/>
    <cellStyle name="Σύνολο 2 12 3 8" xfId="50146"/>
    <cellStyle name="Σύνολο 2 12 4" xfId="50147"/>
    <cellStyle name="Σύνολο 2 12 4 2" xfId="50148"/>
    <cellStyle name="Σύνολο 2 12 4 2 2" xfId="50149"/>
    <cellStyle name="Σύνολο 2 12 4 3" xfId="50150"/>
    <cellStyle name="Σύνολο 2 12 4 4" xfId="50151"/>
    <cellStyle name="Σύνολο 2 12 4 5" xfId="50152"/>
    <cellStyle name="Σύνολο 2 12 5" xfId="50153"/>
    <cellStyle name="Σύνολο 2 12 5 2" xfId="50154"/>
    <cellStyle name="Σύνολο 2 12 5 2 2" xfId="50155"/>
    <cellStyle name="Σύνολο 2 12 5 3" xfId="50156"/>
    <cellStyle name="Σύνολο 2 12 5 4" xfId="50157"/>
    <cellStyle name="Σύνολο 2 12 5 5" xfId="50158"/>
    <cellStyle name="Σύνολο 2 12 6" xfId="50159"/>
    <cellStyle name="Σύνολο 2 12 6 2" xfId="50160"/>
    <cellStyle name="Σύνολο 2 12 6 2 2" xfId="50161"/>
    <cellStyle name="Σύνολο 2 12 6 3" xfId="50162"/>
    <cellStyle name="Σύνολο 2 12 6 4" xfId="50163"/>
    <cellStyle name="Σύνολο 2 12 6 5" xfId="50164"/>
    <cellStyle name="Σύνολο 2 12 7" xfId="50165"/>
    <cellStyle name="Σύνολο 2 12 7 2" xfId="50166"/>
    <cellStyle name="Σύνολο 2 12 7 3" xfId="50167"/>
    <cellStyle name="Σύνολο 2 12 7 4" xfId="50168"/>
    <cellStyle name="Σύνολο 2 12 8" xfId="50169"/>
    <cellStyle name="Σύνολο 2 12 8 2" xfId="50170"/>
    <cellStyle name="Σύνολο 2 12 9" xfId="50171"/>
    <cellStyle name="Σύνολο 2 12 9 2" xfId="50172"/>
    <cellStyle name="Σύνολο 2 13" xfId="50173"/>
    <cellStyle name="Σύνολο 2 13 10" xfId="50174"/>
    <cellStyle name="Σύνολο 2 13 2" xfId="50175"/>
    <cellStyle name="Σύνολο 2 13 2 2" xfId="50176"/>
    <cellStyle name="Σύνολο 2 13 2 2 2" xfId="50177"/>
    <cellStyle name="Σύνολο 2 13 2 2 2 2" xfId="50178"/>
    <cellStyle name="Σύνολο 2 13 2 2 3" xfId="50179"/>
    <cellStyle name="Σύνολο 2 13 2 3" xfId="50180"/>
    <cellStyle name="Σύνολο 2 13 2 3 2" xfId="50181"/>
    <cellStyle name="Σύνολο 2 13 2 4" xfId="50182"/>
    <cellStyle name="Σύνολο 2 13 2 4 2" xfId="50183"/>
    <cellStyle name="Σύνολο 2 13 2 5" xfId="50184"/>
    <cellStyle name="Σύνολο 2 13 2 5 2" xfId="50185"/>
    <cellStyle name="Σύνολο 2 13 2 6" xfId="50186"/>
    <cellStyle name="Σύνολο 2 13 3" xfId="50187"/>
    <cellStyle name="Σύνολο 2 13 3 2" xfId="50188"/>
    <cellStyle name="Σύνολο 2 13 3 2 2" xfId="50189"/>
    <cellStyle name="Σύνολο 2 13 3 2 2 2" xfId="50190"/>
    <cellStyle name="Σύνολο 2 13 3 2 3" xfId="50191"/>
    <cellStyle name="Σύνολο 2 13 3 3" xfId="50192"/>
    <cellStyle name="Σύνολο 2 13 3 3 2" xfId="50193"/>
    <cellStyle name="Σύνολο 2 13 3 4" xfId="50194"/>
    <cellStyle name="Σύνολο 2 13 3 4 2" xfId="50195"/>
    <cellStyle name="Σύνολο 2 13 3 5" xfId="50196"/>
    <cellStyle name="Σύνολο 2 13 3 5 2" xfId="50197"/>
    <cellStyle name="Σύνολο 2 13 3 6" xfId="50198"/>
    <cellStyle name="Σύνολο 2 13 3 7" xfId="50199"/>
    <cellStyle name="Σύνολο 2 13 3 8" xfId="50200"/>
    <cellStyle name="Σύνολο 2 13 4" xfId="50201"/>
    <cellStyle name="Σύνολο 2 13 4 2" xfId="50202"/>
    <cellStyle name="Σύνολο 2 13 4 2 2" xfId="50203"/>
    <cellStyle name="Σύνολο 2 13 4 3" xfId="50204"/>
    <cellStyle name="Σύνολο 2 13 4 4" xfId="50205"/>
    <cellStyle name="Σύνολο 2 13 4 5" xfId="50206"/>
    <cellStyle name="Σύνολο 2 13 5" xfId="50207"/>
    <cellStyle name="Σύνολο 2 13 5 2" xfId="50208"/>
    <cellStyle name="Σύνολο 2 13 5 2 2" xfId="50209"/>
    <cellStyle name="Σύνολο 2 13 5 3" xfId="50210"/>
    <cellStyle name="Σύνολο 2 13 5 4" xfId="50211"/>
    <cellStyle name="Σύνολο 2 13 5 5" xfId="50212"/>
    <cellStyle name="Σύνολο 2 13 6" xfId="50213"/>
    <cellStyle name="Σύνολο 2 13 6 2" xfId="50214"/>
    <cellStyle name="Σύνολο 2 13 6 2 2" xfId="50215"/>
    <cellStyle name="Σύνολο 2 13 6 3" xfId="50216"/>
    <cellStyle name="Σύνολο 2 13 6 4" xfId="50217"/>
    <cellStyle name="Σύνολο 2 13 6 5" xfId="50218"/>
    <cellStyle name="Σύνολο 2 13 7" xfId="50219"/>
    <cellStyle name="Σύνολο 2 13 7 2" xfId="50220"/>
    <cellStyle name="Σύνολο 2 13 7 3" xfId="50221"/>
    <cellStyle name="Σύνολο 2 13 7 4" xfId="50222"/>
    <cellStyle name="Σύνολο 2 13 8" xfId="50223"/>
    <cellStyle name="Σύνολο 2 13 8 2" xfId="50224"/>
    <cellStyle name="Σύνολο 2 13 9" xfId="50225"/>
    <cellStyle name="Σύνολο 2 13 9 2" xfId="50226"/>
    <cellStyle name="Σύνολο 2 14" xfId="50227"/>
    <cellStyle name="Σύνολο 2 14 10" xfId="50228"/>
    <cellStyle name="Σύνολο 2 14 2" xfId="50229"/>
    <cellStyle name="Σύνολο 2 14 2 2" xfId="50230"/>
    <cellStyle name="Σύνολο 2 14 2 2 2" xfId="50231"/>
    <cellStyle name="Σύνολο 2 14 2 2 2 2" xfId="50232"/>
    <cellStyle name="Σύνολο 2 14 2 2 3" xfId="50233"/>
    <cellStyle name="Σύνολο 2 14 2 3" xfId="50234"/>
    <cellStyle name="Σύνολο 2 14 2 3 2" xfId="50235"/>
    <cellStyle name="Σύνολο 2 14 2 4" xfId="50236"/>
    <cellStyle name="Σύνολο 2 14 2 4 2" xfId="50237"/>
    <cellStyle name="Σύνολο 2 14 2 5" xfId="50238"/>
    <cellStyle name="Σύνολο 2 14 2 5 2" xfId="50239"/>
    <cellStyle name="Σύνολο 2 14 2 6" xfId="50240"/>
    <cellStyle name="Σύνολο 2 14 3" xfId="50241"/>
    <cellStyle name="Σύνολο 2 14 3 2" xfId="50242"/>
    <cellStyle name="Σύνολο 2 14 3 2 2" xfId="50243"/>
    <cellStyle name="Σύνολο 2 14 3 2 2 2" xfId="50244"/>
    <cellStyle name="Σύνολο 2 14 3 2 3" xfId="50245"/>
    <cellStyle name="Σύνολο 2 14 3 3" xfId="50246"/>
    <cellStyle name="Σύνολο 2 14 3 3 2" xfId="50247"/>
    <cellStyle name="Σύνολο 2 14 3 4" xfId="50248"/>
    <cellStyle name="Σύνολο 2 14 3 4 2" xfId="50249"/>
    <cellStyle name="Σύνολο 2 14 3 5" xfId="50250"/>
    <cellStyle name="Σύνολο 2 14 3 5 2" xfId="50251"/>
    <cellStyle name="Σύνολο 2 14 3 6" xfId="50252"/>
    <cellStyle name="Σύνολο 2 14 3 7" xfId="50253"/>
    <cellStyle name="Σύνολο 2 14 3 8" xfId="50254"/>
    <cellStyle name="Σύνολο 2 14 4" xfId="50255"/>
    <cellStyle name="Σύνολο 2 14 4 2" xfId="50256"/>
    <cellStyle name="Σύνολο 2 14 4 2 2" xfId="50257"/>
    <cellStyle name="Σύνολο 2 14 4 3" xfId="50258"/>
    <cellStyle name="Σύνολο 2 14 4 4" xfId="50259"/>
    <cellStyle name="Σύνολο 2 14 4 5" xfId="50260"/>
    <cellStyle name="Σύνολο 2 14 5" xfId="50261"/>
    <cellStyle name="Σύνολο 2 14 5 2" xfId="50262"/>
    <cellStyle name="Σύνολο 2 14 5 2 2" xfId="50263"/>
    <cellStyle name="Σύνολο 2 14 5 3" xfId="50264"/>
    <cellStyle name="Σύνολο 2 14 5 4" xfId="50265"/>
    <cellStyle name="Σύνολο 2 14 5 5" xfId="50266"/>
    <cellStyle name="Σύνολο 2 14 6" xfId="50267"/>
    <cellStyle name="Σύνολο 2 14 6 2" xfId="50268"/>
    <cellStyle name="Σύνολο 2 14 6 2 2" xfId="50269"/>
    <cellStyle name="Σύνολο 2 14 6 3" xfId="50270"/>
    <cellStyle name="Σύνολο 2 14 6 4" xfId="50271"/>
    <cellStyle name="Σύνολο 2 14 6 5" xfId="50272"/>
    <cellStyle name="Σύνολο 2 14 7" xfId="50273"/>
    <cellStyle name="Σύνολο 2 14 7 2" xfId="50274"/>
    <cellStyle name="Σύνολο 2 14 7 3" xfId="50275"/>
    <cellStyle name="Σύνολο 2 14 7 4" xfId="50276"/>
    <cellStyle name="Σύνολο 2 14 8" xfId="50277"/>
    <cellStyle name="Σύνολο 2 14 8 2" xfId="50278"/>
    <cellStyle name="Σύνολο 2 14 9" xfId="50279"/>
    <cellStyle name="Σύνολο 2 14 9 2" xfId="50280"/>
    <cellStyle name="Σύνολο 2 15" xfId="50281"/>
    <cellStyle name="Σύνολο 2 15 10" xfId="50282"/>
    <cellStyle name="Σύνολο 2 15 2" xfId="50283"/>
    <cellStyle name="Σύνολο 2 15 2 2" xfId="50284"/>
    <cellStyle name="Σύνολο 2 15 2 2 2" xfId="50285"/>
    <cellStyle name="Σύνολο 2 15 2 2 2 2" xfId="50286"/>
    <cellStyle name="Σύνολο 2 15 2 2 3" xfId="50287"/>
    <cellStyle name="Σύνολο 2 15 2 3" xfId="50288"/>
    <cellStyle name="Σύνολο 2 15 2 3 2" xfId="50289"/>
    <cellStyle name="Σύνολο 2 15 2 4" xfId="50290"/>
    <cellStyle name="Σύνολο 2 15 2 4 2" xfId="50291"/>
    <cellStyle name="Σύνολο 2 15 2 5" xfId="50292"/>
    <cellStyle name="Σύνολο 2 15 2 5 2" xfId="50293"/>
    <cellStyle name="Σύνολο 2 15 2 6" xfId="50294"/>
    <cellStyle name="Σύνολο 2 15 3" xfId="50295"/>
    <cellStyle name="Σύνολο 2 15 3 2" xfId="50296"/>
    <cellStyle name="Σύνολο 2 15 3 2 2" xfId="50297"/>
    <cellStyle name="Σύνολο 2 15 3 2 2 2" xfId="50298"/>
    <cellStyle name="Σύνολο 2 15 3 2 3" xfId="50299"/>
    <cellStyle name="Σύνολο 2 15 3 3" xfId="50300"/>
    <cellStyle name="Σύνολο 2 15 3 3 2" xfId="50301"/>
    <cellStyle name="Σύνολο 2 15 3 4" xfId="50302"/>
    <cellStyle name="Σύνολο 2 15 3 4 2" xfId="50303"/>
    <cellStyle name="Σύνολο 2 15 3 5" xfId="50304"/>
    <cellStyle name="Σύνολο 2 15 3 5 2" xfId="50305"/>
    <cellStyle name="Σύνολο 2 15 3 6" xfId="50306"/>
    <cellStyle name="Σύνολο 2 15 3 7" xfId="50307"/>
    <cellStyle name="Σύνολο 2 15 3 8" xfId="50308"/>
    <cellStyle name="Σύνολο 2 15 4" xfId="50309"/>
    <cellStyle name="Σύνολο 2 15 4 2" xfId="50310"/>
    <cellStyle name="Σύνολο 2 15 4 2 2" xfId="50311"/>
    <cellStyle name="Σύνολο 2 15 4 3" xfId="50312"/>
    <cellStyle name="Σύνολο 2 15 4 4" xfId="50313"/>
    <cellStyle name="Σύνολο 2 15 4 5" xfId="50314"/>
    <cellStyle name="Σύνολο 2 15 5" xfId="50315"/>
    <cellStyle name="Σύνολο 2 15 5 2" xfId="50316"/>
    <cellStyle name="Σύνολο 2 15 5 2 2" xfId="50317"/>
    <cellStyle name="Σύνολο 2 15 5 3" xfId="50318"/>
    <cellStyle name="Σύνολο 2 15 5 4" xfId="50319"/>
    <cellStyle name="Σύνολο 2 15 5 5" xfId="50320"/>
    <cellStyle name="Σύνολο 2 15 6" xfId="50321"/>
    <cellStyle name="Σύνολο 2 15 6 2" xfId="50322"/>
    <cellStyle name="Σύνολο 2 15 6 2 2" xfId="50323"/>
    <cellStyle name="Σύνολο 2 15 6 3" xfId="50324"/>
    <cellStyle name="Σύνολο 2 15 6 4" xfId="50325"/>
    <cellStyle name="Σύνολο 2 15 6 5" xfId="50326"/>
    <cellStyle name="Σύνολο 2 15 7" xfId="50327"/>
    <cellStyle name="Σύνολο 2 15 7 2" xfId="50328"/>
    <cellStyle name="Σύνολο 2 15 7 3" xfId="50329"/>
    <cellStyle name="Σύνολο 2 15 7 4" xfId="50330"/>
    <cellStyle name="Σύνολο 2 15 8" xfId="50331"/>
    <cellStyle name="Σύνολο 2 15 8 2" xfId="50332"/>
    <cellStyle name="Σύνολο 2 15 9" xfId="50333"/>
    <cellStyle name="Σύνολο 2 15 9 2" xfId="50334"/>
    <cellStyle name="Σύνολο 2 16" xfId="50335"/>
    <cellStyle name="Σύνολο 2 16 10" xfId="50336"/>
    <cellStyle name="Σύνολο 2 16 2" xfId="50337"/>
    <cellStyle name="Σύνολο 2 16 2 2" xfId="50338"/>
    <cellStyle name="Σύνολο 2 16 2 2 2" xfId="50339"/>
    <cellStyle name="Σύνολο 2 16 2 2 2 2" xfId="50340"/>
    <cellStyle name="Σύνολο 2 16 2 2 3" xfId="50341"/>
    <cellStyle name="Σύνολο 2 16 2 3" xfId="50342"/>
    <cellStyle name="Σύνολο 2 16 2 3 2" xfId="50343"/>
    <cellStyle name="Σύνολο 2 16 2 4" xfId="50344"/>
    <cellStyle name="Σύνολο 2 16 2 4 2" xfId="50345"/>
    <cellStyle name="Σύνολο 2 16 2 5" xfId="50346"/>
    <cellStyle name="Σύνολο 2 16 2 5 2" xfId="50347"/>
    <cellStyle name="Σύνολο 2 16 2 6" xfId="50348"/>
    <cellStyle name="Σύνολο 2 16 3" xfId="50349"/>
    <cellStyle name="Σύνολο 2 16 3 2" xfId="50350"/>
    <cellStyle name="Σύνολο 2 16 3 2 2" xfId="50351"/>
    <cellStyle name="Σύνολο 2 16 3 2 2 2" xfId="50352"/>
    <cellStyle name="Σύνολο 2 16 3 2 3" xfId="50353"/>
    <cellStyle name="Σύνολο 2 16 3 3" xfId="50354"/>
    <cellStyle name="Σύνολο 2 16 3 3 2" xfId="50355"/>
    <cellStyle name="Σύνολο 2 16 3 4" xfId="50356"/>
    <cellStyle name="Σύνολο 2 16 3 4 2" xfId="50357"/>
    <cellStyle name="Σύνολο 2 16 3 5" xfId="50358"/>
    <cellStyle name="Σύνολο 2 16 3 5 2" xfId="50359"/>
    <cellStyle name="Σύνολο 2 16 3 6" xfId="50360"/>
    <cellStyle name="Σύνολο 2 16 3 7" xfId="50361"/>
    <cellStyle name="Σύνολο 2 16 3 8" xfId="50362"/>
    <cellStyle name="Σύνολο 2 16 4" xfId="50363"/>
    <cellStyle name="Σύνολο 2 16 4 2" xfId="50364"/>
    <cellStyle name="Σύνολο 2 16 4 2 2" xfId="50365"/>
    <cellStyle name="Σύνολο 2 16 4 3" xfId="50366"/>
    <cellStyle name="Σύνολο 2 16 4 4" xfId="50367"/>
    <cellStyle name="Σύνολο 2 16 4 5" xfId="50368"/>
    <cellStyle name="Σύνολο 2 16 5" xfId="50369"/>
    <cellStyle name="Σύνολο 2 16 5 2" xfId="50370"/>
    <cellStyle name="Σύνολο 2 16 5 2 2" xfId="50371"/>
    <cellStyle name="Σύνολο 2 16 5 3" xfId="50372"/>
    <cellStyle name="Σύνολο 2 16 5 4" xfId="50373"/>
    <cellStyle name="Σύνολο 2 16 5 5" xfId="50374"/>
    <cellStyle name="Σύνολο 2 16 6" xfId="50375"/>
    <cellStyle name="Σύνολο 2 16 6 2" xfId="50376"/>
    <cellStyle name="Σύνολο 2 16 6 2 2" xfId="50377"/>
    <cellStyle name="Σύνολο 2 16 6 3" xfId="50378"/>
    <cellStyle name="Σύνολο 2 16 6 4" xfId="50379"/>
    <cellStyle name="Σύνολο 2 16 6 5" xfId="50380"/>
    <cellStyle name="Σύνολο 2 16 7" xfId="50381"/>
    <cellStyle name="Σύνολο 2 16 7 2" xfId="50382"/>
    <cellStyle name="Σύνολο 2 16 7 3" xfId="50383"/>
    <cellStyle name="Σύνολο 2 16 7 4" xfId="50384"/>
    <cellStyle name="Σύνολο 2 16 8" xfId="50385"/>
    <cellStyle name="Σύνολο 2 16 8 2" xfId="50386"/>
    <cellStyle name="Σύνολο 2 16 9" xfId="50387"/>
    <cellStyle name="Σύνολο 2 16 9 2" xfId="50388"/>
    <cellStyle name="Σύνολο 2 17" xfId="50389"/>
    <cellStyle name="Σύνολο 2 17 10" xfId="50390"/>
    <cellStyle name="Σύνολο 2 17 2" xfId="50391"/>
    <cellStyle name="Σύνολο 2 17 2 2" xfId="50392"/>
    <cellStyle name="Σύνολο 2 17 2 2 2" xfId="50393"/>
    <cellStyle name="Σύνολο 2 17 2 2 2 2" xfId="50394"/>
    <cellStyle name="Σύνολο 2 17 2 2 3" xfId="50395"/>
    <cellStyle name="Σύνολο 2 17 2 3" xfId="50396"/>
    <cellStyle name="Σύνολο 2 17 2 3 2" xfId="50397"/>
    <cellStyle name="Σύνολο 2 17 2 4" xfId="50398"/>
    <cellStyle name="Σύνολο 2 17 2 4 2" xfId="50399"/>
    <cellStyle name="Σύνολο 2 17 2 5" xfId="50400"/>
    <cellStyle name="Σύνολο 2 17 2 5 2" xfId="50401"/>
    <cellStyle name="Σύνολο 2 17 2 6" xfId="50402"/>
    <cellStyle name="Σύνολο 2 17 3" xfId="50403"/>
    <cellStyle name="Σύνολο 2 17 3 2" xfId="50404"/>
    <cellStyle name="Σύνολο 2 17 3 2 2" xfId="50405"/>
    <cellStyle name="Σύνολο 2 17 3 2 2 2" xfId="50406"/>
    <cellStyle name="Σύνολο 2 17 3 2 3" xfId="50407"/>
    <cellStyle name="Σύνολο 2 17 3 3" xfId="50408"/>
    <cellStyle name="Σύνολο 2 17 3 3 2" xfId="50409"/>
    <cellStyle name="Σύνολο 2 17 3 4" xfId="50410"/>
    <cellStyle name="Σύνολο 2 17 3 4 2" xfId="50411"/>
    <cellStyle name="Σύνολο 2 17 3 5" xfId="50412"/>
    <cellStyle name="Σύνολο 2 17 3 5 2" xfId="50413"/>
    <cellStyle name="Σύνολο 2 17 3 6" xfId="50414"/>
    <cellStyle name="Σύνολο 2 17 3 7" xfId="50415"/>
    <cellStyle name="Σύνολο 2 17 3 8" xfId="50416"/>
    <cellStyle name="Σύνολο 2 17 4" xfId="50417"/>
    <cellStyle name="Σύνολο 2 17 4 2" xfId="50418"/>
    <cellStyle name="Σύνολο 2 17 4 2 2" xfId="50419"/>
    <cellStyle name="Σύνολο 2 17 4 3" xfId="50420"/>
    <cellStyle name="Σύνολο 2 17 4 4" xfId="50421"/>
    <cellStyle name="Σύνολο 2 17 4 5" xfId="50422"/>
    <cellStyle name="Σύνολο 2 17 5" xfId="50423"/>
    <cellStyle name="Σύνολο 2 17 5 2" xfId="50424"/>
    <cellStyle name="Σύνολο 2 17 5 2 2" xfId="50425"/>
    <cellStyle name="Σύνολο 2 17 5 3" xfId="50426"/>
    <cellStyle name="Σύνολο 2 17 5 4" xfId="50427"/>
    <cellStyle name="Σύνολο 2 17 5 5" xfId="50428"/>
    <cellStyle name="Σύνολο 2 17 6" xfId="50429"/>
    <cellStyle name="Σύνολο 2 17 6 2" xfId="50430"/>
    <cellStyle name="Σύνολο 2 17 6 2 2" xfId="50431"/>
    <cellStyle name="Σύνολο 2 17 6 3" xfId="50432"/>
    <cellStyle name="Σύνολο 2 17 6 4" xfId="50433"/>
    <cellStyle name="Σύνολο 2 17 6 5" xfId="50434"/>
    <cellStyle name="Σύνολο 2 17 7" xfId="50435"/>
    <cellStyle name="Σύνολο 2 17 7 2" xfId="50436"/>
    <cellStyle name="Σύνολο 2 17 7 3" xfId="50437"/>
    <cellStyle name="Σύνολο 2 17 7 4" xfId="50438"/>
    <cellStyle name="Σύνολο 2 17 8" xfId="50439"/>
    <cellStyle name="Σύνολο 2 17 8 2" xfId="50440"/>
    <cellStyle name="Σύνολο 2 17 9" xfId="50441"/>
    <cellStyle name="Σύνολο 2 17 9 2" xfId="50442"/>
    <cellStyle name="Σύνολο 2 18" xfId="50443"/>
    <cellStyle name="Σύνολο 2 18 2" xfId="50444"/>
    <cellStyle name="Σύνολο 2 18 2 2" xfId="50445"/>
    <cellStyle name="Σύνολο 2 18 2 2 2" xfId="50446"/>
    <cellStyle name="Σύνολο 2 18 2 3" xfId="50447"/>
    <cellStyle name="Σύνολο 2 18 3" xfId="50448"/>
    <cellStyle name="Σύνολο 2 18 3 2" xfId="50449"/>
    <cellStyle name="Σύνολο 2 18 4" xfId="50450"/>
    <cellStyle name="Σύνολο 2 18 4 2" xfId="50451"/>
    <cellStyle name="Σύνολο 2 18 5" xfId="50452"/>
    <cellStyle name="Σύνολο 2 18 5 2" xfId="50453"/>
    <cellStyle name="Σύνολο 2 18 6" xfId="50454"/>
    <cellStyle name="Σύνολο 2 18 7" xfId="50455"/>
    <cellStyle name="Σύνολο 2 18 8" xfId="50456"/>
    <cellStyle name="Σύνολο 2 19" xfId="50457"/>
    <cellStyle name="Σύνολο 2 19 2" xfId="50458"/>
    <cellStyle name="Σύνολο 2 19 2 2" xfId="50459"/>
    <cellStyle name="Σύνολο 2 19 2 2 2" xfId="50460"/>
    <cellStyle name="Σύνολο 2 19 2 3" xfId="50461"/>
    <cellStyle name="Σύνολο 2 19 3" xfId="50462"/>
    <cellStyle name="Σύνολο 2 19 3 2" xfId="50463"/>
    <cellStyle name="Σύνολο 2 19 4" xfId="50464"/>
    <cellStyle name="Σύνολο 2 19 4 2" xfId="50465"/>
    <cellStyle name="Σύνολο 2 19 5" xfId="50466"/>
    <cellStyle name="Σύνολο 2 19 5 2" xfId="50467"/>
    <cellStyle name="Σύνολο 2 19 6" xfId="50468"/>
    <cellStyle name="Σύνολο 2 19 7" xfId="50469"/>
    <cellStyle name="Σύνολο 2 19 8" xfId="50470"/>
    <cellStyle name="Σύνολο 2 2" xfId="50471"/>
    <cellStyle name="Σύνολο 2 2 10" xfId="50472"/>
    <cellStyle name="Σύνολο 2 2 10 2" xfId="50473"/>
    <cellStyle name="Σύνολο 2 2 11" xfId="50474"/>
    <cellStyle name="Σύνολο 2 2 2" xfId="50475"/>
    <cellStyle name="Σύνολο 2 2 2 2" xfId="50476"/>
    <cellStyle name="Σύνολο 2 2 2 2 2" xfId="50477"/>
    <cellStyle name="Σύνολο 2 2 2 2 2 2" xfId="50478"/>
    <cellStyle name="Σύνολο 2 2 2 2 3" xfId="50479"/>
    <cellStyle name="Σύνολο 2 2 2 3" xfId="50480"/>
    <cellStyle name="Σύνολο 2 2 2 3 2" xfId="50481"/>
    <cellStyle name="Σύνολο 2 2 2 4" xfId="50482"/>
    <cellStyle name="Σύνολο 2 2 2 4 2" xfId="50483"/>
    <cellStyle name="Σύνολο 2 2 2 5" xfId="50484"/>
    <cellStyle name="Σύνολο 2 2 2 5 2" xfId="50485"/>
    <cellStyle name="Σύνολο 2 2 2 6" xfId="50486"/>
    <cellStyle name="Σύνολο 2 2 3" xfId="50487"/>
    <cellStyle name="Σύνολο 2 2 3 2" xfId="50488"/>
    <cellStyle name="Σύνολο 2 2 3 2 2" xfId="50489"/>
    <cellStyle name="Σύνολο 2 2 3 2 2 2" xfId="50490"/>
    <cellStyle name="Σύνολο 2 2 3 2 3" xfId="50491"/>
    <cellStyle name="Σύνολο 2 2 3 3" xfId="50492"/>
    <cellStyle name="Σύνολο 2 2 3 3 2" xfId="50493"/>
    <cellStyle name="Σύνολο 2 2 3 4" xfId="50494"/>
    <cellStyle name="Σύνολο 2 2 3 4 2" xfId="50495"/>
    <cellStyle name="Σύνολο 2 2 3 5" xfId="50496"/>
    <cellStyle name="Σύνολο 2 2 3 5 2" xfId="50497"/>
    <cellStyle name="Σύνολο 2 2 3 6" xfId="50498"/>
    <cellStyle name="Σύνολο 2 2 3 7" xfId="50499"/>
    <cellStyle name="Σύνολο 2 2 3 8" xfId="50500"/>
    <cellStyle name="Σύνολο 2 2 4" xfId="50501"/>
    <cellStyle name="Σύνολο 2 2 4 2" xfId="50502"/>
    <cellStyle name="Σύνολο 2 2 4 2 2" xfId="50503"/>
    <cellStyle name="Σύνολο 2 2 4 2 2 2" xfId="50504"/>
    <cellStyle name="Σύνολο 2 2 4 2 3" xfId="50505"/>
    <cellStyle name="Σύνολο 2 2 4 3" xfId="50506"/>
    <cellStyle name="Σύνολο 2 2 4 3 2" xfId="50507"/>
    <cellStyle name="Σύνολο 2 2 4 4" xfId="50508"/>
    <cellStyle name="Σύνολο 2 2 4 4 2" xfId="50509"/>
    <cellStyle name="Σύνολο 2 2 4 5" xfId="50510"/>
    <cellStyle name="Σύνολο 2 2 4 5 2" xfId="50511"/>
    <cellStyle name="Σύνολο 2 2 4 6" xfId="50512"/>
    <cellStyle name="Σύνολο 2 2 4 7" xfId="50513"/>
    <cellStyle name="Σύνολο 2 2 4 8" xfId="50514"/>
    <cellStyle name="Σύνολο 2 2 5" xfId="50515"/>
    <cellStyle name="Σύνολο 2 2 5 2" xfId="50516"/>
    <cellStyle name="Σύνολο 2 2 5 2 2" xfId="50517"/>
    <cellStyle name="Σύνολο 2 2 5 3" xfId="50518"/>
    <cellStyle name="Σύνολο 2 2 5 4" xfId="50519"/>
    <cellStyle name="Σύνολο 2 2 5 5" xfId="50520"/>
    <cellStyle name="Σύνολο 2 2 6" xfId="50521"/>
    <cellStyle name="Σύνολο 2 2 6 2" xfId="50522"/>
    <cellStyle name="Σύνολο 2 2 6 2 2" xfId="50523"/>
    <cellStyle name="Σύνολο 2 2 6 3" xfId="50524"/>
    <cellStyle name="Σύνολο 2 2 6 4" xfId="50525"/>
    <cellStyle name="Σύνολο 2 2 6 5" xfId="50526"/>
    <cellStyle name="Σύνολο 2 2 7" xfId="50527"/>
    <cellStyle name="Σύνολο 2 2 7 2" xfId="50528"/>
    <cellStyle name="Σύνολο 2 2 7 2 2" xfId="50529"/>
    <cellStyle name="Σύνολο 2 2 7 3" xfId="50530"/>
    <cellStyle name="Σύνολο 2 2 7 4" xfId="50531"/>
    <cellStyle name="Σύνολο 2 2 7 5" xfId="50532"/>
    <cellStyle name="Σύνολο 2 2 8" xfId="50533"/>
    <cellStyle name="Σύνολο 2 2 8 2" xfId="50534"/>
    <cellStyle name="Σύνολο 2 2 9" xfId="50535"/>
    <cellStyle name="Σύνολο 2 2 9 2" xfId="50536"/>
    <cellStyle name="Σύνολο 2 20" xfId="50537"/>
    <cellStyle name="Σύνολο 2 20 2" xfId="50538"/>
    <cellStyle name="Σύνολο 2 20 2 2" xfId="50539"/>
    <cellStyle name="Σύνολο 2 20 2 2 2" xfId="50540"/>
    <cellStyle name="Σύνολο 2 20 2 3" xfId="50541"/>
    <cellStyle name="Σύνολο 2 20 3" xfId="50542"/>
    <cellStyle name="Σύνολο 2 20 3 2" xfId="50543"/>
    <cellStyle name="Σύνολο 2 20 4" xfId="50544"/>
    <cellStyle name="Σύνολο 2 20 4 2" xfId="50545"/>
    <cellStyle name="Σύνολο 2 20 5" xfId="50546"/>
    <cellStyle name="Σύνολο 2 20 5 2" xfId="50547"/>
    <cellStyle name="Σύνολο 2 20 6" xfId="50548"/>
    <cellStyle name="Σύνολο 2 20 7" xfId="50549"/>
    <cellStyle name="Σύνολο 2 21" xfId="50550"/>
    <cellStyle name="Σύνολο 2 21 2" xfId="50551"/>
    <cellStyle name="Σύνολο 2 21 2 2" xfId="50552"/>
    <cellStyle name="Σύνολο 2 21 3" xfId="50553"/>
    <cellStyle name="Σύνολο 2 21 4" xfId="50554"/>
    <cellStyle name="Σύνολο 2 22" xfId="50555"/>
    <cellStyle name="Σύνολο 2 22 2" xfId="50556"/>
    <cellStyle name="Σύνολο 2 22 2 2" xfId="50557"/>
    <cellStyle name="Σύνολο 2 22 3" xfId="50558"/>
    <cellStyle name="Σύνολο 2 22 4" xfId="50559"/>
    <cellStyle name="Σύνολο 2 22 5" xfId="50560"/>
    <cellStyle name="Σύνολο 2 23" xfId="50561"/>
    <cellStyle name="Σύνολο 2 23 2" xfId="50562"/>
    <cellStyle name="Σύνολο 2 23 2 2" xfId="50563"/>
    <cellStyle name="Σύνολο 2 23 3" xfId="50564"/>
    <cellStyle name="Σύνολο 2 23 4" xfId="50565"/>
    <cellStyle name="Σύνολο 2 23 5" xfId="50566"/>
    <cellStyle name="Σύνολο 2 24" xfId="50567"/>
    <cellStyle name="Σύνολο 2 24 2" xfId="50568"/>
    <cellStyle name="Σύνολο 2 25" xfId="50569"/>
    <cellStyle name="Σύνολο 2 25 2" xfId="50570"/>
    <cellStyle name="Σύνολο 2 26" xfId="50571"/>
    <cellStyle name="Σύνολο 2 26 2" xfId="50572"/>
    <cellStyle name="Σύνολο 2 27" xfId="50573"/>
    <cellStyle name="Σύνολο 2 28" xfId="50574"/>
    <cellStyle name="Σύνολο 2 3" xfId="50575"/>
    <cellStyle name="Σύνολο 2 3 10" xfId="50576"/>
    <cellStyle name="Σύνολο 2 3 2" xfId="50577"/>
    <cellStyle name="Σύνολο 2 3 2 2" xfId="50578"/>
    <cellStyle name="Σύνολο 2 3 2 2 2" xfId="50579"/>
    <cellStyle name="Σύνολο 2 3 2 2 2 2" xfId="50580"/>
    <cellStyle name="Σύνολο 2 3 2 2 3" xfId="50581"/>
    <cellStyle name="Σύνολο 2 3 2 3" xfId="50582"/>
    <cellStyle name="Σύνολο 2 3 2 3 2" xfId="50583"/>
    <cellStyle name="Σύνολο 2 3 2 4" xfId="50584"/>
    <cellStyle name="Σύνολο 2 3 2 4 2" xfId="50585"/>
    <cellStyle name="Σύνολο 2 3 2 5" xfId="50586"/>
    <cellStyle name="Σύνολο 2 3 2 5 2" xfId="50587"/>
    <cellStyle name="Σύνολο 2 3 2 6" xfId="50588"/>
    <cellStyle name="Σύνολο 2 3 3" xfId="50589"/>
    <cellStyle name="Σύνολο 2 3 3 2" xfId="50590"/>
    <cellStyle name="Σύνολο 2 3 3 2 2" xfId="50591"/>
    <cellStyle name="Σύνολο 2 3 3 2 2 2" xfId="50592"/>
    <cellStyle name="Σύνολο 2 3 3 2 3" xfId="50593"/>
    <cellStyle name="Σύνολο 2 3 3 3" xfId="50594"/>
    <cellStyle name="Σύνολο 2 3 3 3 2" xfId="50595"/>
    <cellStyle name="Σύνολο 2 3 3 4" xfId="50596"/>
    <cellStyle name="Σύνολο 2 3 3 4 2" xfId="50597"/>
    <cellStyle name="Σύνολο 2 3 3 5" xfId="50598"/>
    <cellStyle name="Σύνολο 2 3 3 5 2" xfId="50599"/>
    <cellStyle name="Σύνολο 2 3 3 6" xfId="50600"/>
    <cellStyle name="Σύνολο 2 3 3 7" xfId="50601"/>
    <cellStyle name="Σύνολο 2 3 3 8" xfId="50602"/>
    <cellStyle name="Σύνολο 2 3 4" xfId="50603"/>
    <cellStyle name="Σύνολο 2 3 4 2" xfId="50604"/>
    <cellStyle name="Σύνολο 2 3 4 2 2" xfId="50605"/>
    <cellStyle name="Σύνολο 2 3 4 3" xfId="50606"/>
    <cellStyle name="Σύνολο 2 3 4 4" xfId="50607"/>
    <cellStyle name="Σύνολο 2 3 4 5" xfId="50608"/>
    <cellStyle name="Σύνολο 2 3 5" xfId="50609"/>
    <cellStyle name="Σύνολο 2 3 5 2" xfId="50610"/>
    <cellStyle name="Σύνολο 2 3 5 2 2" xfId="50611"/>
    <cellStyle name="Σύνολο 2 3 5 3" xfId="50612"/>
    <cellStyle name="Σύνολο 2 3 5 4" xfId="50613"/>
    <cellStyle name="Σύνολο 2 3 5 5" xfId="50614"/>
    <cellStyle name="Σύνολο 2 3 6" xfId="50615"/>
    <cellStyle name="Σύνολο 2 3 6 2" xfId="50616"/>
    <cellStyle name="Σύνολο 2 3 6 2 2" xfId="50617"/>
    <cellStyle name="Σύνολο 2 3 6 3" xfId="50618"/>
    <cellStyle name="Σύνολο 2 3 6 4" xfId="50619"/>
    <cellStyle name="Σύνολο 2 3 6 5" xfId="50620"/>
    <cellStyle name="Σύνολο 2 3 7" xfId="50621"/>
    <cellStyle name="Σύνολο 2 3 7 2" xfId="50622"/>
    <cellStyle name="Σύνολο 2 3 7 3" xfId="50623"/>
    <cellStyle name="Σύνολο 2 3 7 4" xfId="50624"/>
    <cellStyle name="Σύνολο 2 3 8" xfId="50625"/>
    <cellStyle name="Σύνολο 2 3 8 2" xfId="50626"/>
    <cellStyle name="Σύνολο 2 3 9" xfId="50627"/>
    <cellStyle name="Σύνολο 2 3 9 2" xfId="50628"/>
    <cellStyle name="Σύνολο 2 4" xfId="50629"/>
    <cellStyle name="Σύνολο 2 4 10" xfId="50630"/>
    <cellStyle name="Σύνολο 2 4 2" xfId="50631"/>
    <cellStyle name="Σύνολο 2 4 2 2" xfId="50632"/>
    <cellStyle name="Σύνολο 2 4 2 2 2" xfId="50633"/>
    <cellStyle name="Σύνολο 2 4 2 2 2 2" xfId="50634"/>
    <cellStyle name="Σύνολο 2 4 2 2 3" xfId="50635"/>
    <cellStyle name="Σύνολο 2 4 2 3" xfId="50636"/>
    <cellStyle name="Σύνολο 2 4 2 3 2" xfId="50637"/>
    <cellStyle name="Σύνολο 2 4 2 4" xfId="50638"/>
    <cellStyle name="Σύνολο 2 4 2 4 2" xfId="50639"/>
    <cellStyle name="Σύνολο 2 4 2 5" xfId="50640"/>
    <cellStyle name="Σύνολο 2 4 2 5 2" xfId="50641"/>
    <cellStyle name="Σύνολο 2 4 2 6" xfId="50642"/>
    <cellStyle name="Σύνολο 2 4 3" xfId="50643"/>
    <cellStyle name="Σύνολο 2 4 3 2" xfId="50644"/>
    <cellStyle name="Σύνολο 2 4 3 2 2" xfId="50645"/>
    <cellStyle name="Σύνολο 2 4 3 2 2 2" xfId="50646"/>
    <cellStyle name="Σύνολο 2 4 3 2 3" xfId="50647"/>
    <cellStyle name="Σύνολο 2 4 3 3" xfId="50648"/>
    <cellStyle name="Σύνολο 2 4 3 3 2" xfId="50649"/>
    <cellStyle name="Σύνολο 2 4 3 4" xfId="50650"/>
    <cellStyle name="Σύνολο 2 4 3 4 2" xfId="50651"/>
    <cellStyle name="Σύνολο 2 4 3 5" xfId="50652"/>
    <cellStyle name="Σύνολο 2 4 3 5 2" xfId="50653"/>
    <cellStyle name="Σύνολο 2 4 3 6" xfId="50654"/>
    <cellStyle name="Σύνολο 2 4 3 7" xfId="50655"/>
    <cellStyle name="Σύνολο 2 4 3 8" xfId="50656"/>
    <cellStyle name="Σύνολο 2 4 4" xfId="50657"/>
    <cellStyle name="Σύνολο 2 4 4 2" xfId="50658"/>
    <cellStyle name="Σύνολο 2 4 4 2 2" xfId="50659"/>
    <cellStyle name="Σύνολο 2 4 4 3" xfId="50660"/>
    <cellStyle name="Σύνολο 2 4 4 4" xfId="50661"/>
    <cellStyle name="Σύνολο 2 4 4 5" xfId="50662"/>
    <cellStyle name="Σύνολο 2 4 5" xfId="50663"/>
    <cellStyle name="Σύνολο 2 4 5 2" xfId="50664"/>
    <cellStyle name="Σύνολο 2 4 5 2 2" xfId="50665"/>
    <cellStyle name="Σύνολο 2 4 5 3" xfId="50666"/>
    <cellStyle name="Σύνολο 2 4 5 4" xfId="50667"/>
    <cellStyle name="Σύνολο 2 4 5 5" xfId="50668"/>
    <cellStyle name="Σύνολο 2 4 6" xfId="50669"/>
    <cellStyle name="Σύνολο 2 4 6 2" xfId="50670"/>
    <cellStyle name="Σύνολο 2 4 6 2 2" xfId="50671"/>
    <cellStyle name="Σύνολο 2 4 6 3" xfId="50672"/>
    <cellStyle name="Σύνολο 2 4 6 4" xfId="50673"/>
    <cellStyle name="Σύνολο 2 4 6 5" xfId="50674"/>
    <cellStyle name="Σύνολο 2 4 7" xfId="50675"/>
    <cellStyle name="Σύνολο 2 4 7 2" xfId="50676"/>
    <cellStyle name="Σύνολο 2 4 7 3" xfId="50677"/>
    <cellStyle name="Σύνολο 2 4 7 4" xfId="50678"/>
    <cellStyle name="Σύνολο 2 4 8" xfId="50679"/>
    <cellStyle name="Σύνολο 2 4 8 2" xfId="50680"/>
    <cellStyle name="Σύνολο 2 4 9" xfId="50681"/>
    <cellStyle name="Σύνολο 2 4 9 2" xfId="50682"/>
    <cellStyle name="Σύνολο 2 5" xfId="50683"/>
    <cellStyle name="Σύνολο 2 5 10" xfId="50684"/>
    <cellStyle name="Σύνολο 2 5 2" xfId="50685"/>
    <cellStyle name="Σύνολο 2 5 2 2" xfId="50686"/>
    <cellStyle name="Σύνολο 2 5 2 2 2" xfId="50687"/>
    <cellStyle name="Σύνολο 2 5 2 2 2 2" xfId="50688"/>
    <cellStyle name="Σύνολο 2 5 2 2 3" xfId="50689"/>
    <cellStyle name="Σύνολο 2 5 2 3" xfId="50690"/>
    <cellStyle name="Σύνολο 2 5 2 3 2" xfId="50691"/>
    <cellStyle name="Σύνολο 2 5 2 4" xfId="50692"/>
    <cellStyle name="Σύνολο 2 5 2 4 2" xfId="50693"/>
    <cellStyle name="Σύνολο 2 5 2 5" xfId="50694"/>
    <cellStyle name="Σύνολο 2 5 2 5 2" xfId="50695"/>
    <cellStyle name="Σύνολο 2 5 2 6" xfId="50696"/>
    <cellStyle name="Σύνολο 2 5 3" xfId="50697"/>
    <cellStyle name="Σύνολο 2 5 3 2" xfId="50698"/>
    <cellStyle name="Σύνολο 2 5 3 2 2" xfId="50699"/>
    <cellStyle name="Σύνολο 2 5 3 2 2 2" xfId="50700"/>
    <cellStyle name="Σύνολο 2 5 3 2 3" xfId="50701"/>
    <cellStyle name="Σύνολο 2 5 3 3" xfId="50702"/>
    <cellStyle name="Σύνολο 2 5 3 3 2" xfId="50703"/>
    <cellStyle name="Σύνολο 2 5 3 4" xfId="50704"/>
    <cellStyle name="Σύνολο 2 5 3 4 2" xfId="50705"/>
    <cellStyle name="Σύνολο 2 5 3 5" xfId="50706"/>
    <cellStyle name="Σύνολο 2 5 3 5 2" xfId="50707"/>
    <cellStyle name="Σύνολο 2 5 3 6" xfId="50708"/>
    <cellStyle name="Σύνολο 2 5 3 7" xfId="50709"/>
    <cellStyle name="Σύνολο 2 5 3 8" xfId="50710"/>
    <cellStyle name="Σύνολο 2 5 4" xfId="50711"/>
    <cellStyle name="Σύνολο 2 5 4 2" xfId="50712"/>
    <cellStyle name="Σύνολο 2 5 4 2 2" xfId="50713"/>
    <cellStyle name="Σύνολο 2 5 4 3" xfId="50714"/>
    <cellStyle name="Σύνολο 2 5 4 4" xfId="50715"/>
    <cellStyle name="Σύνολο 2 5 4 5" xfId="50716"/>
    <cellStyle name="Σύνολο 2 5 5" xfId="50717"/>
    <cellStyle name="Σύνολο 2 5 5 2" xfId="50718"/>
    <cellStyle name="Σύνολο 2 5 5 2 2" xfId="50719"/>
    <cellStyle name="Σύνολο 2 5 5 3" xfId="50720"/>
    <cellStyle name="Σύνολο 2 5 5 4" xfId="50721"/>
    <cellStyle name="Σύνολο 2 5 5 5" xfId="50722"/>
    <cellStyle name="Σύνολο 2 5 6" xfId="50723"/>
    <cellStyle name="Σύνολο 2 5 6 2" xfId="50724"/>
    <cellStyle name="Σύνολο 2 5 6 2 2" xfId="50725"/>
    <cellStyle name="Σύνολο 2 5 6 3" xfId="50726"/>
    <cellStyle name="Σύνολο 2 5 6 4" xfId="50727"/>
    <cellStyle name="Σύνολο 2 5 6 5" xfId="50728"/>
    <cellStyle name="Σύνολο 2 5 7" xfId="50729"/>
    <cellStyle name="Σύνολο 2 5 7 2" xfId="50730"/>
    <cellStyle name="Σύνολο 2 5 7 3" xfId="50731"/>
    <cellStyle name="Σύνολο 2 5 7 4" xfId="50732"/>
    <cellStyle name="Σύνολο 2 5 8" xfId="50733"/>
    <cellStyle name="Σύνολο 2 5 8 2" xfId="50734"/>
    <cellStyle name="Σύνολο 2 5 9" xfId="50735"/>
    <cellStyle name="Σύνολο 2 5 9 2" xfId="50736"/>
    <cellStyle name="Σύνολο 2 6" xfId="50737"/>
    <cellStyle name="Σύνολο 2 6 10" xfId="50738"/>
    <cellStyle name="Σύνολο 2 6 2" xfId="50739"/>
    <cellStyle name="Σύνολο 2 6 2 2" xfId="50740"/>
    <cellStyle name="Σύνολο 2 6 2 2 2" xfId="50741"/>
    <cellStyle name="Σύνολο 2 6 2 2 2 2" xfId="50742"/>
    <cellStyle name="Σύνολο 2 6 2 2 3" xfId="50743"/>
    <cellStyle name="Σύνολο 2 6 2 3" xfId="50744"/>
    <cellStyle name="Σύνολο 2 6 2 3 2" xfId="50745"/>
    <cellStyle name="Σύνολο 2 6 2 4" xfId="50746"/>
    <cellStyle name="Σύνολο 2 6 2 4 2" xfId="50747"/>
    <cellStyle name="Σύνολο 2 6 2 5" xfId="50748"/>
    <cellStyle name="Σύνολο 2 6 2 5 2" xfId="50749"/>
    <cellStyle name="Σύνολο 2 6 2 6" xfId="50750"/>
    <cellStyle name="Σύνολο 2 6 3" xfId="50751"/>
    <cellStyle name="Σύνολο 2 6 3 2" xfId="50752"/>
    <cellStyle name="Σύνολο 2 6 3 2 2" xfId="50753"/>
    <cellStyle name="Σύνολο 2 6 3 2 2 2" xfId="50754"/>
    <cellStyle name="Σύνολο 2 6 3 2 3" xfId="50755"/>
    <cellStyle name="Σύνολο 2 6 3 3" xfId="50756"/>
    <cellStyle name="Σύνολο 2 6 3 3 2" xfId="50757"/>
    <cellStyle name="Σύνολο 2 6 3 4" xfId="50758"/>
    <cellStyle name="Σύνολο 2 6 3 4 2" xfId="50759"/>
    <cellStyle name="Σύνολο 2 6 3 5" xfId="50760"/>
    <cellStyle name="Σύνολο 2 6 3 5 2" xfId="50761"/>
    <cellStyle name="Σύνολο 2 6 3 6" xfId="50762"/>
    <cellStyle name="Σύνολο 2 6 3 7" xfId="50763"/>
    <cellStyle name="Σύνολο 2 6 3 8" xfId="50764"/>
    <cellStyle name="Σύνολο 2 6 4" xfId="50765"/>
    <cellStyle name="Σύνολο 2 6 4 2" xfId="50766"/>
    <cellStyle name="Σύνολο 2 6 4 2 2" xfId="50767"/>
    <cellStyle name="Σύνολο 2 6 4 3" xfId="50768"/>
    <cellStyle name="Σύνολο 2 6 4 4" xfId="50769"/>
    <cellStyle name="Σύνολο 2 6 4 5" xfId="50770"/>
    <cellStyle name="Σύνολο 2 6 5" xfId="50771"/>
    <cellStyle name="Σύνολο 2 6 5 2" xfId="50772"/>
    <cellStyle name="Σύνολο 2 6 5 2 2" xfId="50773"/>
    <cellStyle name="Σύνολο 2 6 5 3" xfId="50774"/>
    <cellStyle name="Σύνολο 2 6 5 4" xfId="50775"/>
    <cellStyle name="Σύνολο 2 6 5 5" xfId="50776"/>
    <cellStyle name="Σύνολο 2 6 6" xfId="50777"/>
    <cellStyle name="Σύνολο 2 6 6 2" xfId="50778"/>
    <cellStyle name="Σύνολο 2 6 6 2 2" xfId="50779"/>
    <cellStyle name="Σύνολο 2 6 6 3" xfId="50780"/>
    <cellStyle name="Σύνολο 2 6 6 4" xfId="50781"/>
    <cellStyle name="Σύνολο 2 6 6 5" xfId="50782"/>
    <cellStyle name="Σύνολο 2 6 7" xfId="50783"/>
    <cellStyle name="Σύνολο 2 6 7 2" xfId="50784"/>
    <cellStyle name="Σύνολο 2 6 7 3" xfId="50785"/>
    <cellStyle name="Σύνολο 2 6 7 4" xfId="50786"/>
    <cellStyle name="Σύνολο 2 6 8" xfId="50787"/>
    <cellStyle name="Σύνολο 2 6 8 2" xfId="50788"/>
    <cellStyle name="Σύνολο 2 6 9" xfId="50789"/>
    <cellStyle name="Σύνολο 2 6 9 2" xfId="50790"/>
    <cellStyle name="Σύνολο 2 7" xfId="50791"/>
    <cellStyle name="Σύνολο 2 7 10" xfId="50792"/>
    <cellStyle name="Σύνολο 2 7 2" xfId="50793"/>
    <cellStyle name="Σύνολο 2 7 2 2" xfId="50794"/>
    <cellStyle name="Σύνολο 2 7 2 2 2" xfId="50795"/>
    <cellStyle name="Σύνολο 2 7 2 2 2 2" xfId="50796"/>
    <cellStyle name="Σύνολο 2 7 2 2 3" xfId="50797"/>
    <cellStyle name="Σύνολο 2 7 2 3" xfId="50798"/>
    <cellStyle name="Σύνολο 2 7 2 3 2" xfId="50799"/>
    <cellStyle name="Σύνολο 2 7 2 4" xfId="50800"/>
    <cellStyle name="Σύνολο 2 7 2 4 2" xfId="50801"/>
    <cellStyle name="Σύνολο 2 7 2 5" xfId="50802"/>
    <cellStyle name="Σύνολο 2 7 2 5 2" xfId="50803"/>
    <cellStyle name="Σύνολο 2 7 2 6" xfId="50804"/>
    <cellStyle name="Σύνολο 2 7 3" xfId="50805"/>
    <cellStyle name="Σύνολο 2 7 3 2" xfId="50806"/>
    <cellStyle name="Σύνολο 2 7 3 2 2" xfId="50807"/>
    <cellStyle name="Σύνολο 2 7 3 2 2 2" xfId="50808"/>
    <cellStyle name="Σύνολο 2 7 3 2 3" xfId="50809"/>
    <cellStyle name="Σύνολο 2 7 3 3" xfId="50810"/>
    <cellStyle name="Σύνολο 2 7 3 3 2" xfId="50811"/>
    <cellStyle name="Σύνολο 2 7 3 4" xfId="50812"/>
    <cellStyle name="Σύνολο 2 7 3 4 2" xfId="50813"/>
    <cellStyle name="Σύνολο 2 7 3 5" xfId="50814"/>
    <cellStyle name="Σύνολο 2 7 3 5 2" xfId="50815"/>
    <cellStyle name="Σύνολο 2 7 3 6" xfId="50816"/>
    <cellStyle name="Σύνολο 2 7 3 7" xfId="50817"/>
    <cellStyle name="Σύνολο 2 7 3 8" xfId="50818"/>
    <cellStyle name="Σύνολο 2 7 4" xfId="50819"/>
    <cellStyle name="Σύνολο 2 7 4 2" xfId="50820"/>
    <cellStyle name="Σύνολο 2 7 4 2 2" xfId="50821"/>
    <cellStyle name="Σύνολο 2 7 4 3" xfId="50822"/>
    <cellStyle name="Σύνολο 2 7 4 4" xfId="50823"/>
    <cellStyle name="Σύνολο 2 7 4 5" xfId="50824"/>
    <cellStyle name="Σύνολο 2 7 5" xfId="50825"/>
    <cellStyle name="Σύνολο 2 7 5 2" xfId="50826"/>
    <cellStyle name="Σύνολο 2 7 5 2 2" xfId="50827"/>
    <cellStyle name="Σύνολο 2 7 5 3" xfId="50828"/>
    <cellStyle name="Σύνολο 2 7 5 4" xfId="50829"/>
    <cellStyle name="Σύνολο 2 7 5 5" xfId="50830"/>
    <cellStyle name="Σύνολο 2 7 6" xfId="50831"/>
    <cellStyle name="Σύνολο 2 7 6 2" xfId="50832"/>
    <cellStyle name="Σύνολο 2 7 6 2 2" xfId="50833"/>
    <cellStyle name="Σύνολο 2 7 6 3" xfId="50834"/>
    <cellStyle name="Σύνολο 2 7 6 4" xfId="50835"/>
    <cellStyle name="Σύνολο 2 7 6 5" xfId="50836"/>
    <cellStyle name="Σύνολο 2 7 7" xfId="50837"/>
    <cellStyle name="Σύνολο 2 7 7 2" xfId="50838"/>
    <cellStyle name="Σύνολο 2 7 7 3" xfId="50839"/>
    <cellStyle name="Σύνολο 2 7 7 4" xfId="50840"/>
    <cellStyle name="Σύνολο 2 7 8" xfId="50841"/>
    <cellStyle name="Σύνολο 2 7 8 2" xfId="50842"/>
    <cellStyle name="Σύνολο 2 7 9" xfId="50843"/>
    <cellStyle name="Σύνολο 2 7 9 2" xfId="50844"/>
    <cellStyle name="Σύνολο 2 8" xfId="50845"/>
    <cellStyle name="Σύνολο 2 8 10" xfId="50846"/>
    <cellStyle name="Σύνολο 2 8 2" xfId="50847"/>
    <cellStyle name="Σύνολο 2 8 2 2" xfId="50848"/>
    <cellStyle name="Σύνολο 2 8 2 2 2" xfId="50849"/>
    <cellStyle name="Σύνολο 2 8 2 2 2 2" xfId="50850"/>
    <cellStyle name="Σύνολο 2 8 2 2 3" xfId="50851"/>
    <cellStyle name="Σύνολο 2 8 2 3" xfId="50852"/>
    <cellStyle name="Σύνολο 2 8 2 3 2" xfId="50853"/>
    <cellStyle name="Σύνολο 2 8 2 4" xfId="50854"/>
    <cellStyle name="Σύνολο 2 8 2 4 2" xfId="50855"/>
    <cellStyle name="Σύνολο 2 8 2 5" xfId="50856"/>
    <cellStyle name="Σύνολο 2 8 2 5 2" xfId="50857"/>
    <cellStyle name="Σύνολο 2 8 2 6" xfId="50858"/>
    <cellStyle name="Σύνολο 2 8 3" xfId="50859"/>
    <cellStyle name="Σύνολο 2 8 3 2" xfId="50860"/>
    <cellStyle name="Σύνολο 2 8 3 2 2" xfId="50861"/>
    <cellStyle name="Σύνολο 2 8 3 2 2 2" xfId="50862"/>
    <cellStyle name="Σύνολο 2 8 3 2 3" xfId="50863"/>
    <cellStyle name="Σύνολο 2 8 3 3" xfId="50864"/>
    <cellStyle name="Σύνολο 2 8 3 3 2" xfId="50865"/>
    <cellStyle name="Σύνολο 2 8 3 4" xfId="50866"/>
    <cellStyle name="Σύνολο 2 8 3 4 2" xfId="50867"/>
    <cellStyle name="Σύνολο 2 8 3 5" xfId="50868"/>
    <cellStyle name="Σύνολο 2 8 3 5 2" xfId="50869"/>
    <cellStyle name="Σύνολο 2 8 3 6" xfId="50870"/>
    <cellStyle name="Σύνολο 2 8 3 7" xfId="50871"/>
    <cellStyle name="Σύνολο 2 8 3 8" xfId="50872"/>
    <cellStyle name="Σύνολο 2 8 4" xfId="50873"/>
    <cellStyle name="Σύνολο 2 8 4 2" xfId="50874"/>
    <cellStyle name="Σύνολο 2 8 4 2 2" xfId="50875"/>
    <cellStyle name="Σύνολο 2 8 4 3" xfId="50876"/>
    <cellStyle name="Σύνολο 2 8 4 4" xfId="50877"/>
    <cellStyle name="Σύνολο 2 8 4 5" xfId="50878"/>
    <cellStyle name="Σύνολο 2 8 5" xfId="50879"/>
    <cellStyle name="Σύνολο 2 8 5 2" xfId="50880"/>
    <cellStyle name="Σύνολο 2 8 5 2 2" xfId="50881"/>
    <cellStyle name="Σύνολο 2 8 5 3" xfId="50882"/>
    <cellStyle name="Σύνολο 2 8 5 4" xfId="50883"/>
    <cellStyle name="Σύνολο 2 8 5 5" xfId="50884"/>
    <cellStyle name="Σύνολο 2 8 6" xfId="50885"/>
    <cellStyle name="Σύνολο 2 8 6 2" xfId="50886"/>
    <cellStyle name="Σύνολο 2 8 6 2 2" xfId="50887"/>
    <cellStyle name="Σύνολο 2 8 6 3" xfId="50888"/>
    <cellStyle name="Σύνολο 2 8 6 4" xfId="50889"/>
    <cellStyle name="Σύνολο 2 8 6 5" xfId="50890"/>
    <cellStyle name="Σύνολο 2 8 7" xfId="50891"/>
    <cellStyle name="Σύνολο 2 8 7 2" xfId="50892"/>
    <cellStyle name="Σύνολο 2 8 7 3" xfId="50893"/>
    <cellStyle name="Σύνολο 2 8 7 4" xfId="50894"/>
    <cellStyle name="Σύνολο 2 8 8" xfId="50895"/>
    <cellStyle name="Σύνολο 2 8 8 2" xfId="50896"/>
    <cellStyle name="Σύνολο 2 8 9" xfId="50897"/>
    <cellStyle name="Σύνολο 2 8 9 2" xfId="50898"/>
    <cellStyle name="Σύνολο 2 9" xfId="50899"/>
    <cellStyle name="Σύνολο 2 9 10" xfId="50900"/>
    <cellStyle name="Σύνολο 2 9 2" xfId="50901"/>
    <cellStyle name="Σύνολο 2 9 2 2" xfId="50902"/>
    <cellStyle name="Σύνολο 2 9 2 2 2" xfId="50903"/>
    <cellStyle name="Σύνολο 2 9 2 2 2 2" xfId="50904"/>
    <cellStyle name="Σύνολο 2 9 2 2 3" xfId="50905"/>
    <cellStyle name="Σύνολο 2 9 2 3" xfId="50906"/>
    <cellStyle name="Σύνολο 2 9 2 3 2" xfId="50907"/>
    <cellStyle name="Σύνολο 2 9 2 4" xfId="50908"/>
    <cellStyle name="Σύνολο 2 9 2 4 2" xfId="50909"/>
    <cellStyle name="Σύνολο 2 9 2 5" xfId="50910"/>
    <cellStyle name="Σύνολο 2 9 2 5 2" xfId="50911"/>
    <cellStyle name="Σύνολο 2 9 2 6" xfId="50912"/>
    <cellStyle name="Σύνολο 2 9 3" xfId="50913"/>
    <cellStyle name="Σύνολο 2 9 3 2" xfId="50914"/>
    <cellStyle name="Σύνολο 2 9 3 2 2" xfId="50915"/>
    <cellStyle name="Σύνολο 2 9 3 2 2 2" xfId="50916"/>
    <cellStyle name="Σύνολο 2 9 3 2 3" xfId="50917"/>
    <cellStyle name="Σύνολο 2 9 3 3" xfId="50918"/>
    <cellStyle name="Σύνολο 2 9 3 3 2" xfId="50919"/>
    <cellStyle name="Σύνολο 2 9 3 4" xfId="50920"/>
    <cellStyle name="Σύνολο 2 9 3 4 2" xfId="50921"/>
    <cellStyle name="Σύνολο 2 9 3 5" xfId="50922"/>
    <cellStyle name="Σύνολο 2 9 3 5 2" xfId="50923"/>
    <cellStyle name="Σύνολο 2 9 3 6" xfId="50924"/>
    <cellStyle name="Σύνολο 2 9 3 7" xfId="50925"/>
    <cellStyle name="Σύνολο 2 9 3 8" xfId="50926"/>
    <cellStyle name="Σύνολο 2 9 4" xfId="50927"/>
    <cellStyle name="Σύνολο 2 9 4 2" xfId="50928"/>
    <cellStyle name="Σύνολο 2 9 4 2 2" xfId="50929"/>
    <cellStyle name="Σύνολο 2 9 4 3" xfId="50930"/>
    <cellStyle name="Σύνολο 2 9 4 4" xfId="50931"/>
    <cellStyle name="Σύνολο 2 9 4 5" xfId="50932"/>
    <cellStyle name="Σύνολο 2 9 5" xfId="50933"/>
    <cellStyle name="Σύνολο 2 9 5 2" xfId="50934"/>
    <cellStyle name="Σύνολο 2 9 5 2 2" xfId="50935"/>
    <cellStyle name="Σύνολο 2 9 5 3" xfId="50936"/>
    <cellStyle name="Σύνολο 2 9 5 4" xfId="50937"/>
    <cellStyle name="Σύνολο 2 9 5 5" xfId="50938"/>
    <cellStyle name="Σύνολο 2 9 6" xfId="50939"/>
    <cellStyle name="Σύνολο 2 9 6 2" xfId="50940"/>
    <cellStyle name="Σύνολο 2 9 6 2 2" xfId="50941"/>
    <cellStyle name="Σύνολο 2 9 6 3" xfId="50942"/>
    <cellStyle name="Σύνολο 2 9 6 4" xfId="50943"/>
    <cellStyle name="Σύνολο 2 9 6 5" xfId="50944"/>
    <cellStyle name="Σύνολο 2 9 7" xfId="50945"/>
    <cellStyle name="Σύνολο 2 9 7 2" xfId="50946"/>
    <cellStyle name="Σύνολο 2 9 7 3" xfId="50947"/>
    <cellStyle name="Σύνολο 2 9 7 4" xfId="50948"/>
    <cellStyle name="Σύνολο 2 9 8" xfId="50949"/>
    <cellStyle name="Σύνολο 2 9 8 2" xfId="50950"/>
    <cellStyle name="Σύνολο 2 9 9" xfId="50951"/>
    <cellStyle name="Σύνολο 2 9 9 2" xfId="50952"/>
    <cellStyle name="Σύνολο 3" xfId="50953"/>
    <cellStyle name="Σύνολο 3 10" xfId="50954"/>
    <cellStyle name="Σύνολο 3 10 2" xfId="50955"/>
    <cellStyle name="Σύνολο 3 11" xfId="50956"/>
    <cellStyle name="Σύνολο 3 2" xfId="50957"/>
    <cellStyle name="Σύνολο 3 2 2" xfId="50958"/>
    <cellStyle name="Σύνολο 3 2 2 2" xfId="50959"/>
    <cellStyle name="Σύνολο 3 2 2 2 2" xfId="50960"/>
    <cellStyle name="Σύνολο 3 2 2 3" xfId="50961"/>
    <cellStyle name="Σύνολο 3 2 3" xfId="50962"/>
    <cellStyle name="Σύνολο 3 2 3 2" xfId="50963"/>
    <cellStyle name="Σύνολο 3 2 4" xfId="50964"/>
    <cellStyle name="Σύνολο 3 2 4 2" xfId="50965"/>
    <cellStyle name="Σύνολο 3 2 5" xfId="50966"/>
    <cellStyle name="Σύνολο 3 2 5 2" xfId="50967"/>
    <cellStyle name="Σύνολο 3 2 6" xfId="50968"/>
    <cellStyle name="Σύνολο 3 3" xfId="50969"/>
    <cellStyle name="Σύνολο 3 3 2" xfId="50970"/>
    <cellStyle name="Σύνολο 3 3 2 2" xfId="50971"/>
    <cellStyle name="Σύνολο 3 3 2 2 2" xfId="50972"/>
    <cellStyle name="Σύνολο 3 3 2 3" xfId="50973"/>
    <cellStyle name="Σύνολο 3 3 3" xfId="50974"/>
    <cellStyle name="Σύνολο 3 3 3 2" xfId="50975"/>
    <cellStyle name="Σύνολο 3 3 4" xfId="50976"/>
    <cellStyle name="Σύνολο 3 3 4 2" xfId="50977"/>
    <cellStyle name="Σύνολο 3 3 5" xfId="50978"/>
    <cellStyle name="Σύνολο 3 3 5 2" xfId="50979"/>
    <cellStyle name="Σύνολο 3 3 6" xfId="50980"/>
    <cellStyle name="Σύνολο 3 3 7" xfId="50981"/>
    <cellStyle name="Σύνολο 3 3 8" xfId="50982"/>
    <cellStyle name="Σύνολο 3 4" xfId="50983"/>
    <cellStyle name="Σύνολο 3 4 2" xfId="50984"/>
    <cellStyle name="Σύνολο 3 4 2 2" xfId="50985"/>
    <cellStyle name="Σύνολο 3 4 2 2 2" xfId="50986"/>
    <cellStyle name="Σύνολο 3 4 2 3" xfId="50987"/>
    <cellStyle name="Σύνολο 3 4 3" xfId="50988"/>
    <cellStyle name="Σύνολο 3 4 3 2" xfId="50989"/>
    <cellStyle name="Σύνολο 3 4 4" xfId="50990"/>
    <cellStyle name="Σύνολο 3 4 4 2" xfId="50991"/>
    <cellStyle name="Σύνολο 3 4 5" xfId="50992"/>
    <cellStyle name="Σύνολο 3 4 5 2" xfId="50993"/>
    <cellStyle name="Σύνολο 3 4 6" xfId="50994"/>
    <cellStyle name="Σύνολο 3 4 7" xfId="50995"/>
    <cellStyle name="Σύνολο 3 4 8" xfId="50996"/>
    <cellStyle name="Σύνολο 3 5" xfId="50997"/>
    <cellStyle name="Σύνολο 3 5 2" xfId="50998"/>
    <cellStyle name="Σύνολο 3 5 2 2" xfId="50999"/>
    <cellStyle name="Σύνολο 3 5 3" xfId="51000"/>
    <cellStyle name="Σύνολο 3 5 4" xfId="51001"/>
    <cellStyle name="Σύνολο 3 5 5" xfId="51002"/>
    <cellStyle name="Σύνολο 3 6" xfId="51003"/>
    <cellStyle name="Σύνολο 3 6 2" xfId="51004"/>
    <cellStyle name="Σύνολο 3 6 2 2" xfId="51005"/>
    <cellStyle name="Σύνολο 3 6 3" xfId="51006"/>
    <cellStyle name="Σύνολο 3 6 4" xfId="51007"/>
    <cellStyle name="Σύνολο 3 6 5" xfId="51008"/>
    <cellStyle name="Σύνολο 3 7" xfId="51009"/>
    <cellStyle name="Σύνολο 3 7 2" xfId="51010"/>
    <cellStyle name="Σύνολο 3 7 2 2" xfId="51011"/>
    <cellStyle name="Σύνολο 3 7 3" xfId="51012"/>
    <cellStyle name="Σύνολο 3 7 4" xfId="51013"/>
    <cellStyle name="Σύνολο 3 7 5" xfId="51014"/>
    <cellStyle name="Σύνολο 3 8" xfId="51015"/>
    <cellStyle name="Σύνολο 3 8 2" xfId="51016"/>
    <cellStyle name="Σύνολο 3 9" xfId="51017"/>
    <cellStyle name="Σύνολο 3 9 2" xfId="51018"/>
    <cellStyle name="Σύνολο 4" xfId="51019"/>
    <cellStyle name="Σύνολο 4 2" xfId="51020"/>
    <cellStyle name="Σύνολο 4 2 2" xfId="51021"/>
    <cellStyle name="Σύνολο 4 2 2 2" xfId="51022"/>
    <cellStyle name="Σύνολο 4 2 2 2 2" xfId="51023"/>
    <cellStyle name="Σύνολο 4 2 2 3" xfId="51024"/>
    <cellStyle name="Σύνολο 4 2 3" xfId="51025"/>
    <cellStyle name="Σύνολο 4 2 3 2" xfId="51026"/>
    <cellStyle name="Σύνολο 4 2 4" xfId="51027"/>
    <cellStyle name="Σύνολο 4 2 4 2" xfId="51028"/>
    <cellStyle name="Σύνολο 4 2 5" xfId="51029"/>
    <cellStyle name="Σύνολο 4 2 5 2" xfId="51030"/>
    <cellStyle name="Σύνολο 4 2 6" xfId="51031"/>
    <cellStyle name="Σύνολο 4 3" xfId="51032"/>
    <cellStyle name="Σύνολο 4 3 2" xfId="51033"/>
    <cellStyle name="Σύνολο 4 3 2 2" xfId="51034"/>
    <cellStyle name="Σύνολο 4 3 3" xfId="51035"/>
    <cellStyle name="Σύνολο 4 3 4" xfId="51036"/>
    <cellStyle name="Σύνολο 4 3 5" xfId="51037"/>
    <cellStyle name="Σύνολο 4 4" xfId="51038"/>
    <cellStyle name="Σύνολο 4 4 2" xfId="51039"/>
    <cellStyle name="Σύνολο 4 4 3" xfId="51040"/>
    <cellStyle name="Σύνολο 4 4 4" xfId="51041"/>
    <cellStyle name="Σύνολο 4 5" xfId="51042"/>
    <cellStyle name="Σύνολο 4 5 2" xfId="51043"/>
    <cellStyle name="Σύνολο 4 5 3" xfId="51044"/>
    <cellStyle name="Σύνολο 4 5 4" xfId="51045"/>
    <cellStyle name="Σύνολο 4 6" xfId="51046"/>
    <cellStyle name="Σύνολο 4 6 2" xfId="51047"/>
    <cellStyle name="Σύνολο 4 6 3" xfId="51048"/>
    <cellStyle name="Σύνολο 4 6 4" xfId="51049"/>
    <cellStyle name="Σύνολο 4 7" xfId="51050"/>
    <cellStyle name="Σύνολο 5" xfId="51051"/>
    <cellStyle name="Σύνολο 5 10" xfId="51052"/>
    <cellStyle name="Σύνολο 5 2" xfId="51053"/>
    <cellStyle name="Σύνολο 5 2 2" xfId="51054"/>
    <cellStyle name="Σύνολο 5 2 2 2" xfId="51055"/>
    <cellStyle name="Σύνολο 5 2 2 2 2" xfId="51056"/>
    <cellStyle name="Σύνολο 5 2 2 3" xfId="51057"/>
    <cellStyle name="Σύνολο 5 2 3" xfId="51058"/>
    <cellStyle name="Σύνολο 5 2 3 2" xfId="51059"/>
    <cellStyle name="Σύνολο 5 2 4" xfId="51060"/>
    <cellStyle name="Σύνολο 5 2 4 2" xfId="51061"/>
    <cellStyle name="Σύνολο 5 2 5" xfId="51062"/>
    <cellStyle name="Σύνολο 5 2 5 2" xfId="51063"/>
    <cellStyle name="Σύνολο 5 2 6" xfId="51064"/>
    <cellStyle name="Σύνολο 5 3" xfId="51065"/>
    <cellStyle name="Σύνολο 5 3 2" xfId="51066"/>
    <cellStyle name="Σύνολο 5 3 2 2" xfId="51067"/>
    <cellStyle name="Σύνολο 5 3 2 2 2" xfId="51068"/>
    <cellStyle name="Σύνολο 5 3 2 3" xfId="51069"/>
    <cellStyle name="Σύνολο 5 3 3" xfId="51070"/>
    <cellStyle name="Σύνολο 5 3 3 2" xfId="51071"/>
    <cellStyle name="Σύνολο 5 3 4" xfId="51072"/>
    <cellStyle name="Σύνολο 5 3 4 2" xfId="51073"/>
    <cellStyle name="Σύνολο 5 3 5" xfId="51074"/>
    <cellStyle name="Σύνολο 5 3 5 2" xfId="51075"/>
    <cellStyle name="Σύνολο 5 3 6" xfId="51076"/>
    <cellStyle name="Σύνολο 5 3 7" xfId="51077"/>
    <cellStyle name="Σύνολο 5 3 8" xfId="51078"/>
    <cellStyle name="Σύνολο 5 4" xfId="51079"/>
    <cellStyle name="Σύνολο 5 4 2" xfId="51080"/>
    <cellStyle name="Σύνολο 5 4 2 2" xfId="51081"/>
    <cellStyle name="Σύνολο 5 4 3" xfId="51082"/>
    <cellStyle name="Σύνολο 5 4 4" xfId="51083"/>
    <cellStyle name="Σύνολο 5 4 5" xfId="51084"/>
    <cellStyle name="Σύνολο 5 5" xfId="51085"/>
    <cellStyle name="Σύνολο 5 5 2" xfId="51086"/>
    <cellStyle name="Σύνολο 5 5 2 2" xfId="51087"/>
    <cellStyle name="Σύνολο 5 5 3" xfId="51088"/>
    <cellStyle name="Σύνολο 5 5 4" xfId="51089"/>
    <cellStyle name="Σύνολο 5 5 5" xfId="51090"/>
    <cellStyle name="Σύνολο 5 6" xfId="51091"/>
    <cellStyle name="Σύνολο 5 6 2" xfId="51092"/>
    <cellStyle name="Σύνολο 5 6 2 2" xfId="51093"/>
    <cellStyle name="Σύνολο 5 6 3" xfId="51094"/>
    <cellStyle name="Σύνολο 5 6 4" xfId="51095"/>
    <cellStyle name="Σύνολο 5 6 5" xfId="51096"/>
    <cellStyle name="Σύνολο 5 7" xfId="51097"/>
    <cellStyle name="Σύνολο 5 7 2" xfId="51098"/>
    <cellStyle name="Σύνολο 5 7 3" xfId="51099"/>
    <cellStyle name="Σύνολο 5 7 4" xfId="51100"/>
    <cellStyle name="Σύνολο 5 8" xfId="51101"/>
    <cellStyle name="Σύνολο 5 8 2" xfId="51102"/>
    <cellStyle name="Σύνολο 5 9" xfId="51103"/>
    <cellStyle name="Σύνολο 5 9 2" xfId="51104"/>
    <cellStyle name="Σύνολο 6" xfId="51105"/>
    <cellStyle name="Σύνολο 6 10" xfId="51106"/>
    <cellStyle name="Σύνολο 6 2" xfId="51107"/>
    <cellStyle name="Σύνολο 6 2 2" xfId="51108"/>
    <cellStyle name="Σύνολο 6 2 2 2" xfId="51109"/>
    <cellStyle name="Σύνολο 6 2 2 2 2" xfId="51110"/>
    <cellStyle name="Σύνολο 6 2 2 3" xfId="51111"/>
    <cellStyle name="Σύνολο 6 2 3" xfId="51112"/>
    <cellStyle name="Σύνολο 6 2 3 2" xfId="51113"/>
    <cellStyle name="Σύνολο 6 2 4" xfId="51114"/>
    <cellStyle name="Σύνολο 6 2 4 2" xfId="51115"/>
    <cellStyle name="Σύνολο 6 2 5" xfId="51116"/>
    <cellStyle name="Σύνολο 6 2 5 2" xfId="51117"/>
    <cellStyle name="Σύνολο 6 2 6" xfId="51118"/>
    <cellStyle name="Σύνολο 6 3" xfId="51119"/>
    <cellStyle name="Σύνολο 6 3 2" xfId="51120"/>
    <cellStyle name="Σύνολο 6 3 2 2" xfId="51121"/>
    <cellStyle name="Σύνολο 6 3 2 2 2" xfId="51122"/>
    <cellStyle name="Σύνολο 6 3 2 3" xfId="51123"/>
    <cellStyle name="Σύνολο 6 3 3" xfId="51124"/>
    <cellStyle name="Σύνολο 6 3 3 2" xfId="51125"/>
    <cellStyle name="Σύνολο 6 3 4" xfId="51126"/>
    <cellStyle name="Σύνολο 6 3 4 2" xfId="51127"/>
    <cellStyle name="Σύνολο 6 3 5" xfId="51128"/>
    <cellStyle name="Σύνολο 6 3 5 2" xfId="51129"/>
    <cellStyle name="Σύνολο 6 3 6" xfId="51130"/>
    <cellStyle name="Σύνολο 6 3 7" xfId="51131"/>
    <cellStyle name="Σύνολο 6 3 8" xfId="51132"/>
    <cellStyle name="Σύνολο 6 4" xfId="51133"/>
    <cellStyle name="Σύνολο 6 4 2" xfId="51134"/>
    <cellStyle name="Σύνολο 6 4 2 2" xfId="51135"/>
    <cellStyle name="Σύνολο 6 4 3" xfId="51136"/>
    <cellStyle name="Σύνολο 6 4 4" xfId="51137"/>
    <cellStyle name="Σύνολο 6 4 5" xfId="51138"/>
    <cellStyle name="Σύνολο 6 5" xfId="51139"/>
    <cellStyle name="Σύνολο 6 5 2" xfId="51140"/>
    <cellStyle name="Σύνολο 6 5 2 2" xfId="51141"/>
    <cellStyle name="Σύνολο 6 5 3" xfId="51142"/>
    <cellStyle name="Σύνολο 6 5 4" xfId="51143"/>
    <cellStyle name="Σύνολο 6 5 5" xfId="51144"/>
    <cellStyle name="Σύνολο 6 6" xfId="51145"/>
    <cellStyle name="Σύνολο 6 6 2" xfId="51146"/>
    <cellStyle name="Σύνολο 6 6 2 2" xfId="51147"/>
    <cellStyle name="Σύνολο 6 6 3" xfId="51148"/>
    <cellStyle name="Σύνολο 6 6 4" xfId="51149"/>
    <cellStyle name="Σύνολο 6 6 5" xfId="51150"/>
    <cellStyle name="Σύνολο 6 7" xfId="51151"/>
    <cellStyle name="Σύνολο 6 7 2" xfId="51152"/>
    <cellStyle name="Σύνολο 6 7 3" xfId="51153"/>
    <cellStyle name="Σύνολο 6 7 4" xfId="51154"/>
    <cellStyle name="Σύνολο 6 8" xfId="51155"/>
    <cellStyle name="Σύνολο 6 8 2" xfId="51156"/>
    <cellStyle name="Σύνολο 6 9" xfId="51157"/>
    <cellStyle name="Σύνολο 6 9 2" xfId="51158"/>
    <cellStyle name="Σύνολο 7" xfId="51159"/>
    <cellStyle name="Σύνολο 7 10" xfId="51160"/>
    <cellStyle name="Σύνολο 7 2" xfId="51161"/>
    <cellStyle name="Σύνολο 7 2 2" xfId="51162"/>
    <cellStyle name="Σύνολο 7 2 2 2" xfId="51163"/>
    <cellStyle name="Σύνολο 7 2 2 2 2" xfId="51164"/>
    <cellStyle name="Σύνολο 7 2 2 3" xfId="51165"/>
    <cellStyle name="Σύνολο 7 2 3" xfId="51166"/>
    <cellStyle name="Σύνολο 7 2 3 2" xfId="51167"/>
    <cellStyle name="Σύνολο 7 2 4" xfId="51168"/>
    <cellStyle name="Σύνολο 7 2 4 2" xfId="51169"/>
    <cellStyle name="Σύνολο 7 2 5" xfId="51170"/>
    <cellStyle name="Σύνολο 7 2 5 2" xfId="51171"/>
    <cellStyle name="Σύνολο 7 2 6" xfId="51172"/>
    <cellStyle name="Σύνολο 7 3" xfId="51173"/>
    <cellStyle name="Σύνολο 7 3 2" xfId="51174"/>
    <cellStyle name="Σύνολο 7 3 2 2" xfId="51175"/>
    <cellStyle name="Σύνολο 7 3 2 2 2" xfId="51176"/>
    <cellStyle name="Σύνολο 7 3 2 3" xfId="51177"/>
    <cellStyle name="Σύνολο 7 3 3" xfId="51178"/>
    <cellStyle name="Σύνολο 7 3 3 2" xfId="51179"/>
    <cellStyle name="Σύνολο 7 3 4" xfId="51180"/>
    <cellStyle name="Σύνολο 7 3 4 2" xfId="51181"/>
    <cellStyle name="Σύνολο 7 3 5" xfId="51182"/>
    <cellStyle name="Σύνολο 7 3 5 2" xfId="51183"/>
    <cellStyle name="Σύνολο 7 3 6" xfId="51184"/>
    <cellStyle name="Σύνολο 7 3 7" xfId="51185"/>
    <cellStyle name="Σύνολο 7 3 8" xfId="51186"/>
    <cellStyle name="Σύνολο 7 4" xfId="51187"/>
    <cellStyle name="Σύνολο 7 4 2" xfId="51188"/>
    <cellStyle name="Σύνολο 7 4 2 2" xfId="51189"/>
    <cellStyle name="Σύνολο 7 4 3" xfId="51190"/>
    <cellStyle name="Σύνολο 7 4 4" xfId="51191"/>
    <cellStyle name="Σύνολο 7 4 5" xfId="51192"/>
    <cellStyle name="Σύνολο 7 5" xfId="51193"/>
    <cellStyle name="Σύνολο 7 5 2" xfId="51194"/>
    <cellStyle name="Σύνολο 7 5 2 2" xfId="51195"/>
    <cellStyle name="Σύνολο 7 5 3" xfId="51196"/>
    <cellStyle name="Σύνολο 7 5 4" xfId="51197"/>
    <cellStyle name="Σύνολο 7 5 5" xfId="51198"/>
    <cellStyle name="Σύνολο 7 6" xfId="51199"/>
    <cellStyle name="Σύνολο 7 6 2" xfId="51200"/>
    <cellStyle name="Σύνολο 7 6 2 2" xfId="51201"/>
    <cellStyle name="Σύνολο 7 6 3" xfId="51202"/>
    <cellStyle name="Σύνολο 7 6 4" xfId="51203"/>
    <cellStyle name="Σύνολο 7 6 5" xfId="51204"/>
    <cellStyle name="Σύνολο 7 7" xfId="51205"/>
    <cellStyle name="Σύνολο 7 7 2" xfId="51206"/>
    <cellStyle name="Σύνολο 7 7 3" xfId="51207"/>
    <cellStyle name="Σύνολο 7 7 4" xfId="51208"/>
    <cellStyle name="Σύνολο 7 8" xfId="51209"/>
    <cellStyle name="Σύνολο 7 8 2" xfId="51210"/>
    <cellStyle name="Σύνολο 7 9" xfId="51211"/>
    <cellStyle name="Σύνολο 7 9 2" xfId="51212"/>
    <cellStyle name="Σύνολο 8" xfId="51213"/>
    <cellStyle name="Σύνολο 8 2" xfId="51214"/>
    <cellStyle name="Σύνολο 8 2 2" xfId="51215"/>
    <cellStyle name="Σύνολο 8 2 2 2" xfId="51216"/>
    <cellStyle name="Σύνολο 8 2 3" xfId="51217"/>
    <cellStyle name="Σύνολο 8 3" xfId="51218"/>
    <cellStyle name="Σύνολο 8 3 2" xfId="51219"/>
    <cellStyle name="Σύνολο 8 4" xfId="51220"/>
    <cellStyle name="Σύνολο 8 4 2" xfId="51221"/>
    <cellStyle name="Σύνολο 8 5" xfId="51222"/>
    <cellStyle name="Σύνολο 8 5 2" xfId="51223"/>
    <cellStyle name="Σύνολο 8 6" xfId="51224"/>
    <cellStyle name="Σύνολο 8 7" xfId="51225"/>
    <cellStyle name="Σύνολο 8 8" xfId="51226"/>
    <cellStyle name="Σύνολο 9" xfId="51227"/>
    <cellStyle name="Σύνολο 9 2" xfId="51228"/>
    <cellStyle name="Σύνολο 9 2 2" xfId="51229"/>
    <cellStyle name="Σύνολο 9 2 2 2" xfId="51230"/>
    <cellStyle name="Σύνολο 9 2 3" xfId="51231"/>
    <cellStyle name="Σύνολο 9 3" xfId="51232"/>
    <cellStyle name="Σύνολο 9 3 2" xfId="51233"/>
    <cellStyle name="Σύνολο 9 4" xfId="51234"/>
    <cellStyle name="Σύνολο 9 4 2" xfId="51235"/>
    <cellStyle name="Σύνολο 9 5" xfId="51236"/>
    <cellStyle name="Σύνολο 9 5 2" xfId="51237"/>
    <cellStyle name="Σύνολο 9 6" xfId="51238"/>
    <cellStyle name="Σύνολο 9 7" xfId="51239"/>
    <cellStyle name="Τίτλος 2" xfId="51240"/>
    <cellStyle name="Τίτλος 2 2" xfId="51241"/>
    <cellStyle name="Τίτλος 2 3" xfId="51242"/>
    <cellStyle name="Τίτλος 2 4" xfId="51243"/>
    <cellStyle name="Τίτλος 2 5" xfId="51244"/>
    <cellStyle name="Τίτλος 3" xfId="51245"/>
    <cellStyle name="Τίτλος 4" xfId="51246"/>
    <cellStyle name="Τίτλος 5" xfId="51247"/>
    <cellStyle name="Τίτλος 6" xfId="51248"/>
    <cellStyle name="Τίτλος 7" xfId="51249"/>
    <cellStyle name="Υπολογισμός 10" xfId="51250"/>
    <cellStyle name="Υπολογισμός 10 10" xfId="51251"/>
    <cellStyle name="Υπολογισμός 10 11" xfId="51252"/>
    <cellStyle name="Υπολογισμός 10 2" xfId="51253"/>
    <cellStyle name="Υπολογισμός 10 2 2" xfId="51254"/>
    <cellStyle name="Υπολογισμός 10 2 2 2" xfId="51255"/>
    <cellStyle name="Υπολογισμός 10 2 2 2 2" xfId="51256"/>
    <cellStyle name="Υπολογισμός 10 2 2 3" xfId="51257"/>
    <cellStyle name="Υπολογισμός 10 2 2 3 2" xfId="51258"/>
    <cellStyle name="Υπολογισμός 10 2 2 4" xfId="51259"/>
    <cellStyle name="Υπολογισμός 10 2 3" xfId="51260"/>
    <cellStyle name="Υπολογισμός 10 2 3 2" xfId="51261"/>
    <cellStyle name="Υπολογισμός 10 2 4" xfId="51262"/>
    <cellStyle name="Υπολογισμός 10 2 4 2" xfId="51263"/>
    <cellStyle name="Υπολογισμός 10 2 5" xfId="51264"/>
    <cellStyle name="Υπολογισμός 10 2 5 2" xfId="51265"/>
    <cellStyle name="Υπολογισμός 10 2 6" xfId="51266"/>
    <cellStyle name="Υπολογισμός 10 3" xfId="51267"/>
    <cellStyle name="Υπολογισμός 10 3 2" xfId="51268"/>
    <cellStyle name="Υπολογισμός 10 3 2 2" xfId="51269"/>
    <cellStyle name="Υπολογισμός 10 3 2 2 2" xfId="51270"/>
    <cellStyle name="Υπολογισμός 10 3 2 3" xfId="51271"/>
    <cellStyle name="Υπολογισμός 10 3 2 3 2" xfId="51272"/>
    <cellStyle name="Υπολογισμός 10 3 2 4" xfId="51273"/>
    <cellStyle name="Υπολογισμός 10 3 3" xfId="51274"/>
    <cellStyle name="Υπολογισμός 10 3 3 2" xfId="51275"/>
    <cellStyle name="Υπολογισμός 10 3 4" xfId="51276"/>
    <cellStyle name="Υπολογισμός 10 3 4 2" xfId="51277"/>
    <cellStyle name="Υπολογισμός 10 3 5" xfId="51278"/>
    <cellStyle name="Υπολογισμός 10 3 5 2" xfId="51279"/>
    <cellStyle name="Υπολογισμός 10 3 6" xfId="51280"/>
    <cellStyle name="Υπολογισμός 10 3 7" xfId="51281"/>
    <cellStyle name="Υπολογισμός 10 3 8" xfId="51282"/>
    <cellStyle name="Υπολογισμός 10 4" xfId="51283"/>
    <cellStyle name="Υπολογισμός 10 4 2" xfId="51284"/>
    <cellStyle name="Υπολογισμός 10 4 2 2" xfId="51285"/>
    <cellStyle name="Υπολογισμός 10 4 3" xfId="51286"/>
    <cellStyle name="Υπολογισμός 10 4 3 2" xfId="51287"/>
    <cellStyle name="Υπολογισμός 10 4 4" xfId="51288"/>
    <cellStyle name="Υπολογισμός 10 4 5" xfId="51289"/>
    <cellStyle name="Υπολογισμός 10 4 6" xfId="51290"/>
    <cellStyle name="Υπολογισμός 10 5" xfId="51291"/>
    <cellStyle name="Υπολογισμός 10 5 2" xfId="51292"/>
    <cellStyle name="Υπολογισμός 10 5 2 2" xfId="51293"/>
    <cellStyle name="Υπολογισμός 10 5 3" xfId="51294"/>
    <cellStyle name="Υπολογισμός 10 5 3 2" xfId="51295"/>
    <cellStyle name="Υπολογισμός 10 5 4" xfId="51296"/>
    <cellStyle name="Υπολογισμός 10 5 5" xfId="51297"/>
    <cellStyle name="Υπολογισμός 10 5 6" xfId="51298"/>
    <cellStyle name="Υπολογισμός 10 6" xfId="51299"/>
    <cellStyle name="Υπολογισμός 10 6 2" xfId="51300"/>
    <cellStyle name="Υπολογισμός 10 6 2 2" xfId="51301"/>
    <cellStyle name="Υπολογισμός 10 6 3" xfId="51302"/>
    <cellStyle name="Υπολογισμός 10 6 3 2" xfId="51303"/>
    <cellStyle name="Υπολογισμός 10 6 4" xfId="51304"/>
    <cellStyle name="Υπολογισμός 10 6 5" xfId="51305"/>
    <cellStyle name="Υπολογισμός 10 6 6" xfId="51306"/>
    <cellStyle name="Υπολογισμός 10 7" xfId="51307"/>
    <cellStyle name="Υπολογισμός 10 7 2" xfId="51308"/>
    <cellStyle name="Υπολογισμός 10 7 3" xfId="51309"/>
    <cellStyle name="Υπολογισμός 10 7 4" xfId="51310"/>
    <cellStyle name="Υπολογισμός 10 8" xfId="51311"/>
    <cellStyle name="Υπολογισμός 10 8 2" xfId="51312"/>
    <cellStyle name="Υπολογισμός 10 9" xfId="51313"/>
    <cellStyle name="Υπολογισμός 10 9 2" xfId="51314"/>
    <cellStyle name="Υπολογισμός 11" xfId="51315"/>
    <cellStyle name="Υπολογισμός 11 10" xfId="51316"/>
    <cellStyle name="Υπολογισμός 11 11" xfId="51317"/>
    <cellStyle name="Υπολογισμός 11 2" xfId="51318"/>
    <cellStyle name="Υπολογισμός 11 2 2" xfId="51319"/>
    <cellStyle name="Υπολογισμός 11 2 2 2" xfId="51320"/>
    <cellStyle name="Υπολογισμός 11 2 2 2 2" xfId="51321"/>
    <cellStyle name="Υπολογισμός 11 2 2 3" xfId="51322"/>
    <cellStyle name="Υπολογισμός 11 2 2 3 2" xfId="51323"/>
    <cellStyle name="Υπολογισμός 11 2 2 4" xfId="51324"/>
    <cellStyle name="Υπολογισμός 11 2 3" xfId="51325"/>
    <cellStyle name="Υπολογισμός 11 2 3 2" xfId="51326"/>
    <cellStyle name="Υπολογισμός 11 2 4" xfId="51327"/>
    <cellStyle name="Υπολογισμός 11 2 4 2" xfId="51328"/>
    <cellStyle name="Υπολογισμός 11 2 5" xfId="51329"/>
    <cellStyle name="Υπολογισμός 11 2 5 2" xfId="51330"/>
    <cellStyle name="Υπολογισμός 11 2 6" xfId="51331"/>
    <cellStyle name="Υπολογισμός 11 3" xfId="51332"/>
    <cellStyle name="Υπολογισμός 11 3 2" xfId="51333"/>
    <cellStyle name="Υπολογισμός 11 3 2 2" xfId="51334"/>
    <cellStyle name="Υπολογισμός 11 3 2 2 2" xfId="51335"/>
    <cellStyle name="Υπολογισμός 11 3 2 3" xfId="51336"/>
    <cellStyle name="Υπολογισμός 11 3 2 3 2" xfId="51337"/>
    <cellStyle name="Υπολογισμός 11 3 2 4" xfId="51338"/>
    <cellStyle name="Υπολογισμός 11 3 3" xfId="51339"/>
    <cellStyle name="Υπολογισμός 11 3 3 2" xfId="51340"/>
    <cellStyle name="Υπολογισμός 11 3 4" xfId="51341"/>
    <cellStyle name="Υπολογισμός 11 3 4 2" xfId="51342"/>
    <cellStyle name="Υπολογισμός 11 3 5" xfId="51343"/>
    <cellStyle name="Υπολογισμός 11 3 5 2" xfId="51344"/>
    <cellStyle name="Υπολογισμός 11 3 6" xfId="51345"/>
    <cellStyle name="Υπολογισμός 11 3 7" xfId="51346"/>
    <cellStyle name="Υπολογισμός 11 3 8" xfId="51347"/>
    <cellStyle name="Υπολογισμός 11 4" xfId="51348"/>
    <cellStyle name="Υπολογισμός 11 4 2" xfId="51349"/>
    <cellStyle name="Υπολογισμός 11 4 2 2" xfId="51350"/>
    <cellStyle name="Υπολογισμός 11 4 3" xfId="51351"/>
    <cellStyle name="Υπολογισμός 11 4 3 2" xfId="51352"/>
    <cellStyle name="Υπολογισμός 11 4 4" xfId="51353"/>
    <cellStyle name="Υπολογισμός 11 4 5" xfId="51354"/>
    <cellStyle name="Υπολογισμός 11 4 6" xfId="51355"/>
    <cellStyle name="Υπολογισμός 11 5" xfId="51356"/>
    <cellStyle name="Υπολογισμός 11 5 2" xfId="51357"/>
    <cellStyle name="Υπολογισμός 11 5 2 2" xfId="51358"/>
    <cellStyle name="Υπολογισμός 11 5 3" xfId="51359"/>
    <cellStyle name="Υπολογισμός 11 5 3 2" xfId="51360"/>
    <cellStyle name="Υπολογισμός 11 5 4" xfId="51361"/>
    <cellStyle name="Υπολογισμός 11 5 5" xfId="51362"/>
    <cellStyle name="Υπολογισμός 11 5 6" xfId="51363"/>
    <cellStyle name="Υπολογισμός 11 6" xfId="51364"/>
    <cellStyle name="Υπολογισμός 11 6 2" xfId="51365"/>
    <cellStyle name="Υπολογισμός 11 6 2 2" xfId="51366"/>
    <cellStyle name="Υπολογισμός 11 6 3" xfId="51367"/>
    <cellStyle name="Υπολογισμός 11 6 3 2" xfId="51368"/>
    <cellStyle name="Υπολογισμός 11 6 4" xfId="51369"/>
    <cellStyle name="Υπολογισμός 11 6 5" xfId="51370"/>
    <cellStyle name="Υπολογισμός 11 6 6" xfId="51371"/>
    <cellStyle name="Υπολογισμός 11 7" xfId="51372"/>
    <cellStyle name="Υπολογισμός 11 7 2" xfId="51373"/>
    <cellStyle name="Υπολογισμός 11 7 3" xfId="51374"/>
    <cellStyle name="Υπολογισμός 11 7 4" xfId="51375"/>
    <cellStyle name="Υπολογισμός 11 8" xfId="51376"/>
    <cellStyle name="Υπολογισμός 11 8 2" xfId="51377"/>
    <cellStyle name="Υπολογισμός 11 9" xfId="51378"/>
    <cellStyle name="Υπολογισμός 11 9 2" xfId="51379"/>
    <cellStyle name="Υπολογισμός 12" xfId="51380"/>
    <cellStyle name="Υπολογισμός 12 10" xfId="51381"/>
    <cellStyle name="Υπολογισμός 12 11" xfId="51382"/>
    <cellStyle name="Υπολογισμός 12 2" xfId="51383"/>
    <cellStyle name="Υπολογισμός 12 2 2" xfId="51384"/>
    <cellStyle name="Υπολογισμός 12 2 2 2" xfId="51385"/>
    <cellStyle name="Υπολογισμός 12 2 2 2 2" xfId="51386"/>
    <cellStyle name="Υπολογισμός 12 2 2 3" xfId="51387"/>
    <cellStyle name="Υπολογισμός 12 2 2 3 2" xfId="51388"/>
    <cellStyle name="Υπολογισμός 12 2 2 4" xfId="51389"/>
    <cellStyle name="Υπολογισμός 12 2 3" xfId="51390"/>
    <cellStyle name="Υπολογισμός 12 2 3 2" xfId="51391"/>
    <cellStyle name="Υπολογισμός 12 2 4" xfId="51392"/>
    <cellStyle name="Υπολογισμός 12 2 4 2" xfId="51393"/>
    <cellStyle name="Υπολογισμός 12 2 5" xfId="51394"/>
    <cellStyle name="Υπολογισμός 12 2 5 2" xfId="51395"/>
    <cellStyle name="Υπολογισμός 12 2 6" xfId="51396"/>
    <cellStyle name="Υπολογισμός 12 3" xfId="51397"/>
    <cellStyle name="Υπολογισμός 12 3 2" xfId="51398"/>
    <cellStyle name="Υπολογισμός 12 3 2 2" xfId="51399"/>
    <cellStyle name="Υπολογισμός 12 3 2 2 2" xfId="51400"/>
    <cellStyle name="Υπολογισμός 12 3 2 3" xfId="51401"/>
    <cellStyle name="Υπολογισμός 12 3 2 3 2" xfId="51402"/>
    <cellStyle name="Υπολογισμός 12 3 2 4" xfId="51403"/>
    <cellStyle name="Υπολογισμός 12 3 3" xfId="51404"/>
    <cellStyle name="Υπολογισμός 12 3 3 2" xfId="51405"/>
    <cellStyle name="Υπολογισμός 12 3 4" xfId="51406"/>
    <cellStyle name="Υπολογισμός 12 3 4 2" xfId="51407"/>
    <cellStyle name="Υπολογισμός 12 3 5" xfId="51408"/>
    <cellStyle name="Υπολογισμός 12 3 5 2" xfId="51409"/>
    <cellStyle name="Υπολογισμός 12 3 6" xfId="51410"/>
    <cellStyle name="Υπολογισμός 12 3 7" xfId="51411"/>
    <cellStyle name="Υπολογισμός 12 3 8" xfId="51412"/>
    <cellStyle name="Υπολογισμός 12 4" xfId="51413"/>
    <cellStyle name="Υπολογισμός 12 4 2" xfId="51414"/>
    <cellStyle name="Υπολογισμός 12 4 2 2" xfId="51415"/>
    <cellStyle name="Υπολογισμός 12 4 3" xfId="51416"/>
    <cellStyle name="Υπολογισμός 12 4 3 2" xfId="51417"/>
    <cellStyle name="Υπολογισμός 12 4 4" xfId="51418"/>
    <cellStyle name="Υπολογισμός 12 4 5" xfId="51419"/>
    <cellStyle name="Υπολογισμός 12 4 6" xfId="51420"/>
    <cellStyle name="Υπολογισμός 12 5" xfId="51421"/>
    <cellStyle name="Υπολογισμός 12 5 2" xfId="51422"/>
    <cellStyle name="Υπολογισμός 12 5 2 2" xfId="51423"/>
    <cellStyle name="Υπολογισμός 12 5 3" xfId="51424"/>
    <cellStyle name="Υπολογισμός 12 5 3 2" xfId="51425"/>
    <cellStyle name="Υπολογισμός 12 5 4" xfId="51426"/>
    <cellStyle name="Υπολογισμός 12 5 5" xfId="51427"/>
    <cellStyle name="Υπολογισμός 12 5 6" xfId="51428"/>
    <cellStyle name="Υπολογισμός 12 6" xfId="51429"/>
    <cellStyle name="Υπολογισμός 12 6 2" xfId="51430"/>
    <cellStyle name="Υπολογισμός 12 6 2 2" xfId="51431"/>
    <cellStyle name="Υπολογισμός 12 6 3" xfId="51432"/>
    <cellStyle name="Υπολογισμός 12 6 3 2" xfId="51433"/>
    <cellStyle name="Υπολογισμός 12 6 4" xfId="51434"/>
    <cellStyle name="Υπολογισμός 12 6 5" xfId="51435"/>
    <cellStyle name="Υπολογισμός 12 6 6" xfId="51436"/>
    <cellStyle name="Υπολογισμός 12 7" xfId="51437"/>
    <cellStyle name="Υπολογισμός 12 7 2" xfId="51438"/>
    <cellStyle name="Υπολογισμός 12 7 3" xfId="51439"/>
    <cellStyle name="Υπολογισμός 12 7 4" xfId="51440"/>
    <cellStyle name="Υπολογισμός 12 8" xfId="51441"/>
    <cellStyle name="Υπολογισμός 12 8 2" xfId="51442"/>
    <cellStyle name="Υπολογισμός 12 9" xfId="51443"/>
    <cellStyle name="Υπολογισμός 12 9 2" xfId="51444"/>
    <cellStyle name="Υπολογισμός 13" xfId="51445"/>
    <cellStyle name="Υπολογισμός 13 10" xfId="51446"/>
    <cellStyle name="Υπολογισμός 13 11" xfId="51447"/>
    <cellStyle name="Υπολογισμός 13 2" xfId="51448"/>
    <cellStyle name="Υπολογισμός 13 2 2" xfId="51449"/>
    <cellStyle name="Υπολογισμός 13 2 2 2" xfId="51450"/>
    <cellStyle name="Υπολογισμός 13 2 2 2 2" xfId="51451"/>
    <cellStyle name="Υπολογισμός 13 2 2 3" xfId="51452"/>
    <cellStyle name="Υπολογισμός 13 2 2 3 2" xfId="51453"/>
    <cellStyle name="Υπολογισμός 13 2 2 4" xfId="51454"/>
    <cellStyle name="Υπολογισμός 13 2 3" xfId="51455"/>
    <cellStyle name="Υπολογισμός 13 2 3 2" xfId="51456"/>
    <cellStyle name="Υπολογισμός 13 2 4" xfId="51457"/>
    <cellStyle name="Υπολογισμός 13 2 4 2" xfId="51458"/>
    <cellStyle name="Υπολογισμός 13 2 5" xfId="51459"/>
    <cellStyle name="Υπολογισμός 13 2 5 2" xfId="51460"/>
    <cellStyle name="Υπολογισμός 13 2 6" xfId="51461"/>
    <cellStyle name="Υπολογισμός 13 3" xfId="51462"/>
    <cellStyle name="Υπολογισμός 13 3 2" xfId="51463"/>
    <cellStyle name="Υπολογισμός 13 3 2 2" xfId="51464"/>
    <cellStyle name="Υπολογισμός 13 3 2 2 2" xfId="51465"/>
    <cellStyle name="Υπολογισμός 13 3 2 3" xfId="51466"/>
    <cellStyle name="Υπολογισμός 13 3 2 3 2" xfId="51467"/>
    <cellStyle name="Υπολογισμός 13 3 2 4" xfId="51468"/>
    <cellStyle name="Υπολογισμός 13 3 3" xfId="51469"/>
    <cellStyle name="Υπολογισμός 13 3 3 2" xfId="51470"/>
    <cellStyle name="Υπολογισμός 13 3 4" xfId="51471"/>
    <cellStyle name="Υπολογισμός 13 3 4 2" xfId="51472"/>
    <cellStyle name="Υπολογισμός 13 3 5" xfId="51473"/>
    <cellStyle name="Υπολογισμός 13 3 5 2" xfId="51474"/>
    <cellStyle name="Υπολογισμός 13 3 6" xfId="51475"/>
    <cellStyle name="Υπολογισμός 13 3 7" xfId="51476"/>
    <cellStyle name="Υπολογισμός 13 3 8" xfId="51477"/>
    <cellStyle name="Υπολογισμός 13 4" xfId="51478"/>
    <cellStyle name="Υπολογισμός 13 4 2" xfId="51479"/>
    <cellStyle name="Υπολογισμός 13 4 2 2" xfId="51480"/>
    <cellStyle name="Υπολογισμός 13 4 3" xfId="51481"/>
    <cellStyle name="Υπολογισμός 13 4 3 2" xfId="51482"/>
    <cellStyle name="Υπολογισμός 13 4 4" xfId="51483"/>
    <cellStyle name="Υπολογισμός 13 4 5" xfId="51484"/>
    <cellStyle name="Υπολογισμός 13 4 6" xfId="51485"/>
    <cellStyle name="Υπολογισμός 13 5" xfId="51486"/>
    <cellStyle name="Υπολογισμός 13 5 2" xfId="51487"/>
    <cellStyle name="Υπολογισμός 13 5 2 2" xfId="51488"/>
    <cellStyle name="Υπολογισμός 13 5 3" xfId="51489"/>
    <cellStyle name="Υπολογισμός 13 5 3 2" xfId="51490"/>
    <cellStyle name="Υπολογισμός 13 5 4" xfId="51491"/>
    <cellStyle name="Υπολογισμός 13 5 5" xfId="51492"/>
    <cellStyle name="Υπολογισμός 13 5 6" xfId="51493"/>
    <cellStyle name="Υπολογισμός 13 6" xfId="51494"/>
    <cellStyle name="Υπολογισμός 13 6 2" xfId="51495"/>
    <cellStyle name="Υπολογισμός 13 6 2 2" xfId="51496"/>
    <cellStyle name="Υπολογισμός 13 6 3" xfId="51497"/>
    <cellStyle name="Υπολογισμός 13 6 3 2" xfId="51498"/>
    <cellStyle name="Υπολογισμός 13 6 4" xfId="51499"/>
    <cellStyle name="Υπολογισμός 13 6 5" xfId="51500"/>
    <cellStyle name="Υπολογισμός 13 6 6" xfId="51501"/>
    <cellStyle name="Υπολογισμός 13 7" xfId="51502"/>
    <cellStyle name="Υπολογισμός 13 7 2" xfId="51503"/>
    <cellStyle name="Υπολογισμός 13 7 3" xfId="51504"/>
    <cellStyle name="Υπολογισμός 13 7 4" xfId="51505"/>
    <cellStyle name="Υπολογισμός 13 8" xfId="51506"/>
    <cellStyle name="Υπολογισμός 13 8 2" xfId="51507"/>
    <cellStyle name="Υπολογισμός 13 9" xfId="51508"/>
    <cellStyle name="Υπολογισμός 13 9 2" xfId="51509"/>
    <cellStyle name="Υπολογισμός 14" xfId="51510"/>
    <cellStyle name="Υπολογισμός 14 10" xfId="51511"/>
    <cellStyle name="Υπολογισμός 14 11" xfId="51512"/>
    <cellStyle name="Υπολογισμός 14 2" xfId="51513"/>
    <cellStyle name="Υπολογισμός 14 2 2" xfId="51514"/>
    <cellStyle name="Υπολογισμός 14 2 2 2" xfId="51515"/>
    <cellStyle name="Υπολογισμός 14 2 2 2 2" xfId="51516"/>
    <cellStyle name="Υπολογισμός 14 2 2 3" xfId="51517"/>
    <cellStyle name="Υπολογισμός 14 2 2 3 2" xfId="51518"/>
    <cellStyle name="Υπολογισμός 14 2 2 4" xfId="51519"/>
    <cellStyle name="Υπολογισμός 14 2 3" xfId="51520"/>
    <cellStyle name="Υπολογισμός 14 2 3 2" xfId="51521"/>
    <cellStyle name="Υπολογισμός 14 2 4" xfId="51522"/>
    <cellStyle name="Υπολογισμός 14 2 4 2" xfId="51523"/>
    <cellStyle name="Υπολογισμός 14 2 5" xfId="51524"/>
    <cellStyle name="Υπολογισμός 14 2 5 2" xfId="51525"/>
    <cellStyle name="Υπολογισμός 14 2 6" xfId="51526"/>
    <cellStyle name="Υπολογισμός 14 3" xfId="51527"/>
    <cellStyle name="Υπολογισμός 14 3 2" xfId="51528"/>
    <cellStyle name="Υπολογισμός 14 3 2 2" xfId="51529"/>
    <cellStyle name="Υπολογισμός 14 3 2 2 2" xfId="51530"/>
    <cellStyle name="Υπολογισμός 14 3 2 3" xfId="51531"/>
    <cellStyle name="Υπολογισμός 14 3 2 3 2" xfId="51532"/>
    <cellStyle name="Υπολογισμός 14 3 2 4" xfId="51533"/>
    <cellStyle name="Υπολογισμός 14 3 3" xfId="51534"/>
    <cellStyle name="Υπολογισμός 14 3 3 2" xfId="51535"/>
    <cellStyle name="Υπολογισμός 14 3 4" xfId="51536"/>
    <cellStyle name="Υπολογισμός 14 3 4 2" xfId="51537"/>
    <cellStyle name="Υπολογισμός 14 3 5" xfId="51538"/>
    <cellStyle name="Υπολογισμός 14 3 5 2" xfId="51539"/>
    <cellStyle name="Υπολογισμός 14 3 6" xfId="51540"/>
    <cellStyle name="Υπολογισμός 14 3 7" xfId="51541"/>
    <cellStyle name="Υπολογισμός 14 3 8" xfId="51542"/>
    <cellStyle name="Υπολογισμός 14 4" xfId="51543"/>
    <cellStyle name="Υπολογισμός 14 4 2" xfId="51544"/>
    <cellStyle name="Υπολογισμός 14 4 2 2" xfId="51545"/>
    <cellStyle name="Υπολογισμός 14 4 3" xfId="51546"/>
    <cellStyle name="Υπολογισμός 14 4 3 2" xfId="51547"/>
    <cellStyle name="Υπολογισμός 14 4 4" xfId="51548"/>
    <cellStyle name="Υπολογισμός 14 4 5" xfId="51549"/>
    <cellStyle name="Υπολογισμός 14 4 6" xfId="51550"/>
    <cellStyle name="Υπολογισμός 14 5" xfId="51551"/>
    <cellStyle name="Υπολογισμός 14 5 2" xfId="51552"/>
    <cellStyle name="Υπολογισμός 14 5 2 2" xfId="51553"/>
    <cellStyle name="Υπολογισμός 14 5 3" xfId="51554"/>
    <cellStyle name="Υπολογισμός 14 5 3 2" xfId="51555"/>
    <cellStyle name="Υπολογισμός 14 5 4" xfId="51556"/>
    <cellStyle name="Υπολογισμός 14 5 5" xfId="51557"/>
    <cellStyle name="Υπολογισμός 14 5 6" xfId="51558"/>
    <cellStyle name="Υπολογισμός 14 6" xfId="51559"/>
    <cellStyle name="Υπολογισμός 14 6 2" xfId="51560"/>
    <cellStyle name="Υπολογισμός 14 6 2 2" xfId="51561"/>
    <cellStyle name="Υπολογισμός 14 6 3" xfId="51562"/>
    <cellStyle name="Υπολογισμός 14 6 3 2" xfId="51563"/>
    <cellStyle name="Υπολογισμός 14 6 4" xfId="51564"/>
    <cellStyle name="Υπολογισμός 14 6 5" xfId="51565"/>
    <cellStyle name="Υπολογισμός 14 6 6" xfId="51566"/>
    <cellStyle name="Υπολογισμός 14 7" xfId="51567"/>
    <cellStyle name="Υπολογισμός 14 7 2" xfId="51568"/>
    <cellStyle name="Υπολογισμός 14 7 3" xfId="51569"/>
    <cellStyle name="Υπολογισμός 14 7 4" xfId="51570"/>
    <cellStyle name="Υπολογισμός 14 8" xfId="51571"/>
    <cellStyle name="Υπολογισμός 14 8 2" xfId="51572"/>
    <cellStyle name="Υπολογισμός 14 9" xfId="51573"/>
    <cellStyle name="Υπολογισμός 14 9 2" xfId="51574"/>
    <cellStyle name="Υπολογισμός 15" xfId="51575"/>
    <cellStyle name="Υπολογισμός 15 10" xfId="51576"/>
    <cellStyle name="Υπολογισμός 15 11" xfId="51577"/>
    <cellStyle name="Υπολογισμός 15 2" xfId="51578"/>
    <cellStyle name="Υπολογισμός 15 2 2" xfId="51579"/>
    <cellStyle name="Υπολογισμός 15 2 2 2" xfId="51580"/>
    <cellStyle name="Υπολογισμός 15 2 2 2 2" xfId="51581"/>
    <cellStyle name="Υπολογισμός 15 2 2 3" xfId="51582"/>
    <cellStyle name="Υπολογισμός 15 2 2 3 2" xfId="51583"/>
    <cellStyle name="Υπολογισμός 15 2 2 4" xfId="51584"/>
    <cellStyle name="Υπολογισμός 15 2 3" xfId="51585"/>
    <cellStyle name="Υπολογισμός 15 2 3 2" xfId="51586"/>
    <cellStyle name="Υπολογισμός 15 2 4" xfId="51587"/>
    <cellStyle name="Υπολογισμός 15 2 4 2" xfId="51588"/>
    <cellStyle name="Υπολογισμός 15 2 5" xfId="51589"/>
    <cellStyle name="Υπολογισμός 15 2 5 2" xfId="51590"/>
    <cellStyle name="Υπολογισμός 15 2 6" xfId="51591"/>
    <cellStyle name="Υπολογισμός 15 3" xfId="51592"/>
    <cellStyle name="Υπολογισμός 15 3 2" xfId="51593"/>
    <cellStyle name="Υπολογισμός 15 3 2 2" xfId="51594"/>
    <cellStyle name="Υπολογισμός 15 3 2 2 2" xfId="51595"/>
    <cellStyle name="Υπολογισμός 15 3 2 3" xfId="51596"/>
    <cellStyle name="Υπολογισμός 15 3 2 3 2" xfId="51597"/>
    <cellStyle name="Υπολογισμός 15 3 2 4" xfId="51598"/>
    <cellStyle name="Υπολογισμός 15 3 3" xfId="51599"/>
    <cellStyle name="Υπολογισμός 15 3 3 2" xfId="51600"/>
    <cellStyle name="Υπολογισμός 15 3 4" xfId="51601"/>
    <cellStyle name="Υπολογισμός 15 3 4 2" xfId="51602"/>
    <cellStyle name="Υπολογισμός 15 3 5" xfId="51603"/>
    <cellStyle name="Υπολογισμός 15 3 5 2" xfId="51604"/>
    <cellStyle name="Υπολογισμός 15 3 6" xfId="51605"/>
    <cellStyle name="Υπολογισμός 15 3 7" xfId="51606"/>
    <cellStyle name="Υπολογισμός 15 3 8" xfId="51607"/>
    <cellStyle name="Υπολογισμός 15 4" xfId="51608"/>
    <cellStyle name="Υπολογισμός 15 4 2" xfId="51609"/>
    <cellStyle name="Υπολογισμός 15 4 2 2" xfId="51610"/>
    <cellStyle name="Υπολογισμός 15 4 3" xfId="51611"/>
    <cellStyle name="Υπολογισμός 15 4 3 2" xfId="51612"/>
    <cellStyle name="Υπολογισμός 15 4 4" xfId="51613"/>
    <cellStyle name="Υπολογισμός 15 4 5" xfId="51614"/>
    <cellStyle name="Υπολογισμός 15 4 6" xfId="51615"/>
    <cellStyle name="Υπολογισμός 15 5" xfId="51616"/>
    <cellStyle name="Υπολογισμός 15 5 2" xfId="51617"/>
    <cellStyle name="Υπολογισμός 15 5 2 2" xfId="51618"/>
    <cellStyle name="Υπολογισμός 15 5 3" xfId="51619"/>
    <cellStyle name="Υπολογισμός 15 5 3 2" xfId="51620"/>
    <cellStyle name="Υπολογισμός 15 5 4" xfId="51621"/>
    <cellStyle name="Υπολογισμός 15 5 5" xfId="51622"/>
    <cellStyle name="Υπολογισμός 15 5 6" xfId="51623"/>
    <cellStyle name="Υπολογισμός 15 6" xfId="51624"/>
    <cellStyle name="Υπολογισμός 15 6 2" xfId="51625"/>
    <cellStyle name="Υπολογισμός 15 6 2 2" xfId="51626"/>
    <cellStyle name="Υπολογισμός 15 6 3" xfId="51627"/>
    <cellStyle name="Υπολογισμός 15 6 3 2" xfId="51628"/>
    <cellStyle name="Υπολογισμός 15 6 4" xfId="51629"/>
    <cellStyle name="Υπολογισμός 15 6 5" xfId="51630"/>
    <cellStyle name="Υπολογισμός 15 6 6" xfId="51631"/>
    <cellStyle name="Υπολογισμός 15 7" xfId="51632"/>
    <cellStyle name="Υπολογισμός 15 7 2" xfId="51633"/>
    <cellStyle name="Υπολογισμός 15 7 3" xfId="51634"/>
    <cellStyle name="Υπολογισμός 15 7 4" xfId="51635"/>
    <cellStyle name="Υπολογισμός 15 8" xfId="51636"/>
    <cellStyle name="Υπολογισμός 15 8 2" xfId="51637"/>
    <cellStyle name="Υπολογισμός 15 9" xfId="51638"/>
    <cellStyle name="Υπολογισμός 15 9 2" xfId="51639"/>
    <cellStyle name="Υπολογισμός 16" xfId="51640"/>
    <cellStyle name="Υπολογισμός 16 10" xfId="51641"/>
    <cellStyle name="Υπολογισμός 16 11" xfId="51642"/>
    <cellStyle name="Υπολογισμός 16 2" xfId="51643"/>
    <cellStyle name="Υπολογισμός 16 2 2" xfId="51644"/>
    <cellStyle name="Υπολογισμός 16 2 2 2" xfId="51645"/>
    <cellStyle name="Υπολογισμός 16 2 2 2 2" xfId="51646"/>
    <cellStyle name="Υπολογισμός 16 2 2 3" xfId="51647"/>
    <cellStyle name="Υπολογισμός 16 2 2 3 2" xfId="51648"/>
    <cellStyle name="Υπολογισμός 16 2 2 4" xfId="51649"/>
    <cellStyle name="Υπολογισμός 16 2 3" xfId="51650"/>
    <cellStyle name="Υπολογισμός 16 2 3 2" xfId="51651"/>
    <cellStyle name="Υπολογισμός 16 2 4" xfId="51652"/>
    <cellStyle name="Υπολογισμός 16 2 4 2" xfId="51653"/>
    <cellStyle name="Υπολογισμός 16 2 5" xfId="51654"/>
    <cellStyle name="Υπολογισμός 16 2 5 2" xfId="51655"/>
    <cellStyle name="Υπολογισμός 16 2 6" xfId="51656"/>
    <cellStyle name="Υπολογισμός 16 3" xfId="51657"/>
    <cellStyle name="Υπολογισμός 16 3 2" xfId="51658"/>
    <cellStyle name="Υπολογισμός 16 3 2 2" xfId="51659"/>
    <cellStyle name="Υπολογισμός 16 3 2 2 2" xfId="51660"/>
    <cellStyle name="Υπολογισμός 16 3 2 3" xfId="51661"/>
    <cellStyle name="Υπολογισμός 16 3 2 3 2" xfId="51662"/>
    <cellStyle name="Υπολογισμός 16 3 2 4" xfId="51663"/>
    <cellStyle name="Υπολογισμός 16 3 3" xfId="51664"/>
    <cellStyle name="Υπολογισμός 16 3 3 2" xfId="51665"/>
    <cellStyle name="Υπολογισμός 16 3 4" xfId="51666"/>
    <cellStyle name="Υπολογισμός 16 3 4 2" xfId="51667"/>
    <cellStyle name="Υπολογισμός 16 3 5" xfId="51668"/>
    <cellStyle name="Υπολογισμός 16 3 5 2" xfId="51669"/>
    <cellStyle name="Υπολογισμός 16 3 6" xfId="51670"/>
    <cellStyle name="Υπολογισμός 16 3 7" xfId="51671"/>
    <cellStyle name="Υπολογισμός 16 3 8" xfId="51672"/>
    <cellStyle name="Υπολογισμός 16 4" xfId="51673"/>
    <cellStyle name="Υπολογισμός 16 4 2" xfId="51674"/>
    <cellStyle name="Υπολογισμός 16 4 2 2" xfId="51675"/>
    <cellStyle name="Υπολογισμός 16 4 3" xfId="51676"/>
    <cellStyle name="Υπολογισμός 16 4 3 2" xfId="51677"/>
    <cellStyle name="Υπολογισμός 16 4 4" xfId="51678"/>
    <cellStyle name="Υπολογισμός 16 4 5" xfId="51679"/>
    <cellStyle name="Υπολογισμός 16 4 6" xfId="51680"/>
    <cellStyle name="Υπολογισμός 16 5" xfId="51681"/>
    <cellStyle name="Υπολογισμός 16 5 2" xfId="51682"/>
    <cellStyle name="Υπολογισμός 16 5 2 2" xfId="51683"/>
    <cellStyle name="Υπολογισμός 16 5 3" xfId="51684"/>
    <cellStyle name="Υπολογισμός 16 5 3 2" xfId="51685"/>
    <cellStyle name="Υπολογισμός 16 5 4" xfId="51686"/>
    <cellStyle name="Υπολογισμός 16 5 5" xfId="51687"/>
    <cellStyle name="Υπολογισμός 16 5 6" xfId="51688"/>
    <cellStyle name="Υπολογισμός 16 6" xfId="51689"/>
    <cellStyle name="Υπολογισμός 16 6 2" xfId="51690"/>
    <cellStyle name="Υπολογισμός 16 6 2 2" xfId="51691"/>
    <cellStyle name="Υπολογισμός 16 6 3" xfId="51692"/>
    <cellStyle name="Υπολογισμός 16 6 3 2" xfId="51693"/>
    <cellStyle name="Υπολογισμός 16 6 4" xfId="51694"/>
    <cellStyle name="Υπολογισμός 16 6 5" xfId="51695"/>
    <cellStyle name="Υπολογισμός 16 6 6" xfId="51696"/>
    <cellStyle name="Υπολογισμός 16 7" xfId="51697"/>
    <cellStyle name="Υπολογισμός 16 7 2" xfId="51698"/>
    <cellStyle name="Υπολογισμός 16 7 3" xfId="51699"/>
    <cellStyle name="Υπολογισμός 16 7 4" xfId="51700"/>
    <cellStyle name="Υπολογισμός 16 8" xfId="51701"/>
    <cellStyle name="Υπολογισμός 16 8 2" xfId="51702"/>
    <cellStyle name="Υπολογισμός 16 9" xfId="51703"/>
    <cellStyle name="Υπολογισμός 16 9 2" xfId="51704"/>
    <cellStyle name="Υπολογισμός 17" xfId="51705"/>
    <cellStyle name="Υπολογισμός 17 10" xfId="51706"/>
    <cellStyle name="Υπολογισμός 17 11" xfId="51707"/>
    <cellStyle name="Υπολογισμός 17 2" xfId="51708"/>
    <cellStyle name="Υπολογισμός 17 2 2" xfId="51709"/>
    <cellStyle name="Υπολογισμός 17 2 2 2" xfId="51710"/>
    <cellStyle name="Υπολογισμός 17 2 2 2 2" xfId="51711"/>
    <cellStyle name="Υπολογισμός 17 2 2 3" xfId="51712"/>
    <cellStyle name="Υπολογισμός 17 2 2 3 2" xfId="51713"/>
    <cellStyle name="Υπολογισμός 17 2 2 4" xfId="51714"/>
    <cellStyle name="Υπολογισμός 17 2 3" xfId="51715"/>
    <cellStyle name="Υπολογισμός 17 2 3 2" xfId="51716"/>
    <cellStyle name="Υπολογισμός 17 2 4" xfId="51717"/>
    <cellStyle name="Υπολογισμός 17 2 4 2" xfId="51718"/>
    <cellStyle name="Υπολογισμός 17 2 5" xfId="51719"/>
    <cellStyle name="Υπολογισμός 17 2 5 2" xfId="51720"/>
    <cellStyle name="Υπολογισμός 17 2 6" xfId="51721"/>
    <cellStyle name="Υπολογισμός 17 3" xfId="51722"/>
    <cellStyle name="Υπολογισμός 17 3 2" xfId="51723"/>
    <cellStyle name="Υπολογισμός 17 3 2 2" xfId="51724"/>
    <cellStyle name="Υπολογισμός 17 3 2 2 2" xfId="51725"/>
    <cellStyle name="Υπολογισμός 17 3 2 3" xfId="51726"/>
    <cellStyle name="Υπολογισμός 17 3 2 3 2" xfId="51727"/>
    <cellStyle name="Υπολογισμός 17 3 2 4" xfId="51728"/>
    <cellStyle name="Υπολογισμός 17 3 3" xfId="51729"/>
    <cellStyle name="Υπολογισμός 17 3 3 2" xfId="51730"/>
    <cellStyle name="Υπολογισμός 17 3 4" xfId="51731"/>
    <cellStyle name="Υπολογισμός 17 3 4 2" xfId="51732"/>
    <cellStyle name="Υπολογισμός 17 3 5" xfId="51733"/>
    <cellStyle name="Υπολογισμός 17 3 5 2" xfId="51734"/>
    <cellStyle name="Υπολογισμός 17 3 6" xfId="51735"/>
    <cellStyle name="Υπολογισμός 17 3 7" xfId="51736"/>
    <cellStyle name="Υπολογισμός 17 3 8" xfId="51737"/>
    <cellStyle name="Υπολογισμός 17 4" xfId="51738"/>
    <cellStyle name="Υπολογισμός 17 4 2" xfId="51739"/>
    <cellStyle name="Υπολογισμός 17 4 2 2" xfId="51740"/>
    <cellStyle name="Υπολογισμός 17 4 3" xfId="51741"/>
    <cellStyle name="Υπολογισμός 17 4 3 2" xfId="51742"/>
    <cellStyle name="Υπολογισμός 17 4 4" xfId="51743"/>
    <cellStyle name="Υπολογισμός 17 4 5" xfId="51744"/>
    <cellStyle name="Υπολογισμός 17 4 6" xfId="51745"/>
    <cellStyle name="Υπολογισμός 17 5" xfId="51746"/>
    <cellStyle name="Υπολογισμός 17 5 2" xfId="51747"/>
    <cellStyle name="Υπολογισμός 17 5 2 2" xfId="51748"/>
    <cellStyle name="Υπολογισμός 17 5 3" xfId="51749"/>
    <cellStyle name="Υπολογισμός 17 5 3 2" xfId="51750"/>
    <cellStyle name="Υπολογισμός 17 5 4" xfId="51751"/>
    <cellStyle name="Υπολογισμός 17 5 5" xfId="51752"/>
    <cellStyle name="Υπολογισμός 17 5 6" xfId="51753"/>
    <cellStyle name="Υπολογισμός 17 6" xfId="51754"/>
    <cellStyle name="Υπολογισμός 17 6 2" xfId="51755"/>
    <cellStyle name="Υπολογισμός 17 6 2 2" xfId="51756"/>
    <cellStyle name="Υπολογισμός 17 6 3" xfId="51757"/>
    <cellStyle name="Υπολογισμός 17 6 3 2" xfId="51758"/>
    <cellStyle name="Υπολογισμός 17 6 4" xfId="51759"/>
    <cellStyle name="Υπολογισμός 17 6 5" xfId="51760"/>
    <cellStyle name="Υπολογισμός 17 6 6" xfId="51761"/>
    <cellStyle name="Υπολογισμός 17 7" xfId="51762"/>
    <cellStyle name="Υπολογισμός 17 7 2" xfId="51763"/>
    <cellStyle name="Υπολογισμός 17 7 3" xfId="51764"/>
    <cellStyle name="Υπολογισμός 17 7 4" xfId="51765"/>
    <cellStyle name="Υπολογισμός 17 8" xfId="51766"/>
    <cellStyle name="Υπολογισμός 17 8 2" xfId="51767"/>
    <cellStyle name="Υπολογισμός 17 9" xfId="51768"/>
    <cellStyle name="Υπολογισμός 17 9 2" xfId="51769"/>
    <cellStyle name="Υπολογισμός 18" xfId="51770"/>
    <cellStyle name="Υπολογισμός 18 10" xfId="51771"/>
    <cellStyle name="Υπολογισμός 18 11" xfId="51772"/>
    <cellStyle name="Υπολογισμός 18 2" xfId="51773"/>
    <cellStyle name="Υπολογισμός 18 2 2" xfId="51774"/>
    <cellStyle name="Υπολογισμός 18 2 2 2" xfId="51775"/>
    <cellStyle name="Υπολογισμός 18 2 2 2 2" xfId="51776"/>
    <cellStyle name="Υπολογισμός 18 2 2 3" xfId="51777"/>
    <cellStyle name="Υπολογισμός 18 2 2 3 2" xfId="51778"/>
    <cellStyle name="Υπολογισμός 18 2 2 4" xfId="51779"/>
    <cellStyle name="Υπολογισμός 18 2 3" xfId="51780"/>
    <cellStyle name="Υπολογισμός 18 2 3 2" xfId="51781"/>
    <cellStyle name="Υπολογισμός 18 2 4" xfId="51782"/>
    <cellStyle name="Υπολογισμός 18 2 4 2" xfId="51783"/>
    <cellStyle name="Υπολογισμός 18 2 5" xfId="51784"/>
    <cellStyle name="Υπολογισμός 18 2 5 2" xfId="51785"/>
    <cellStyle name="Υπολογισμός 18 2 6" xfId="51786"/>
    <cellStyle name="Υπολογισμός 18 3" xfId="51787"/>
    <cellStyle name="Υπολογισμός 18 3 2" xfId="51788"/>
    <cellStyle name="Υπολογισμός 18 3 2 2" xfId="51789"/>
    <cellStyle name="Υπολογισμός 18 3 2 2 2" xfId="51790"/>
    <cellStyle name="Υπολογισμός 18 3 2 3" xfId="51791"/>
    <cellStyle name="Υπολογισμός 18 3 2 3 2" xfId="51792"/>
    <cellStyle name="Υπολογισμός 18 3 2 4" xfId="51793"/>
    <cellStyle name="Υπολογισμός 18 3 3" xfId="51794"/>
    <cellStyle name="Υπολογισμός 18 3 3 2" xfId="51795"/>
    <cellStyle name="Υπολογισμός 18 3 4" xfId="51796"/>
    <cellStyle name="Υπολογισμός 18 3 4 2" xfId="51797"/>
    <cellStyle name="Υπολογισμός 18 3 5" xfId="51798"/>
    <cellStyle name="Υπολογισμός 18 3 5 2" xfId="51799"/>
    <cellStyle name="Υπολογισμός 18 3 6" xfId="51800"/>
    <cellStyle name="Υπολογισμός 18 3 7" xfId="51801"/>
    <cellStyle name="Υπολογισμός 18 3 8" xfId="51802"/>
    <cellStyle name="Υπολογισμός 18 4" xfId="51803"/>
    <cellStyle name="Υπολογισμός 18 4 2" xfId="51804"/>
    <cellStyle name="Υπολογισμός 18 4 2 2" xfId="51805"/>
    <cellStyle name="Υπολογισμός 18 4 3" xfId="51806"/>
    <cellStyle name="Υπολογισμός 18 4 3 2" xfId="51807"/>
    <cellStyle name="Υπολογισμός 18 4 4" xfId="51808"/>
    <cellStyle name="Υπολογισμός 18 4 5" xfId="51809"/>
    <cellStyle name="Υπολογισμός 18 4 6" xfId="51810"/>
    <cellStyle name="Υπολογισμός 18 5" xfId="51811"/>
    <cellStyle name="Υπολογισμός 18 5 2" xfId="51812"/>
    <cellStyle name="Υπολογισμός 18 5 2 2" xfId="51813"/>
    <cellStyle name="Υπολογισμός 18 5 3" xfId="51814"/>
    <cellStyle name="Υπολογισμός 18 5 3 2" xfId="51815"/>
    <cellStyle name="Υπολογισμός 18 5 4" xfId="51816"/>
    <cellStyle name="Υπολογισμός 18 5 5" xfId="51817"/>
    <cellStyle name="Υπολογισμός 18 5 6" xfId="51818"/>
    <cellStyle name="Υπολογισμός 18 6" xfId="51819"/>
    <cellStyle name="Υπολογισμός 18 6 2" xfId="51820"/>
    <cellStyle name="Υπολογισμός 18 6 2 2" xfId="51821"/>
    <cellStyle name="Υπολογισμός 18 6 3" xfId="51822"/>
    <cellStyle name="Υπολογισμός 18 6 3 2" xfId="51823"/>
    <cellStyle name="Υπολογισμός 18 6 4" xfId="51824"/>
    <cellStyle name="Υπολογισμός 18 6 5" xfId="51825"/>
    <cellStyle name="Υπολογισμός 18 6 6" xfId="51826"/>
    <cellStyle name="Υπολογισμός 18 7" xfId="51827"/>
    <cellStyle name="Υπολογισμός 18 7 2" xfId="51828"/>
    <cellStyle name="Υπολογισμός 18 7 3" xfId="51829"/>
    <cellStyle name="Υπολογισμός 18 7 4" xfId="51830"/>
    <cellStyle name="Υπολογισμός 18 8" xfId="51831"/>
    <cellStyle name="Υπολογισμός 18 8 2" xfId="51832"/>
    <cellStyle name="Υπολογισμός 18 9" xfId="51833"/>
    <cellStyle name="Υπολογισμός 18 9 2" xfId="51834"/>
    <cellStyle name="Υπολογισμός 19" xfId="51835"/>
    <cellStyle name="Υπολογισμός 19 10" xfId="51836"/>
    <cellStyle name="Υπολογισμός 19 11" xfId="51837"/>
    <cellStyle name="Υπολογισμός 19 2" xfId="51838"/>
    <cellStyle name="Υπολογισμός 19 2 2" xfId="51839"/>
    <cellStyle name="Υπολογισμός 19 2 2 2" xfId="51840"/>
    <cellStyle name="Υπολογισμός 19 2 2 2 2" xfId="51841"/>
    <cellStyle name="Υπολογισμός 19 2 2 3" xfId="51842"/>
    <cellStyle name="Υπολογισμός 19 2 2 3 2" xfId="51843"/>
    <cellStyle name="Υπολογισμός 19 2 2 4" xfId="51844"/>
    <cellStyle name="Υπολογισμός 19 2 3" xfId="51845"/>
    <cellStyle name="Υπολογισμός 19 2 3 2" xfId="51846"/>
    <cellStyle name="Υπολογισμός 19 2 4" xfId="51847"/>
    <cellStyle name="Υπολογισμός 19 2 4 2" xfId="51848"/>
    <cellStyle name="Υπολογισμός 19 2 5" xfId="51849"/>
    <cellStyle name="Υπολογισμός 19 2 5 2" xfId="51850"/>
    <cellStyle name="Υπολογισμός 19 2 6" xfId="51851"/>
    <cellStyle name="Υπολογισμός 19 3" xfId="51852"/>
    <cellStyle name="Υπολογισμός 19 3 2" xfId="51853"/>
    <cellStyle name="Υπολογισμός 19 3 2 2" xfId="51854"/>
    <cellStyle name="Υπολογισμός 19 3 2 2 2" xfId="51855"/>
    <cellStyle name="Υπολογισμός 19 3 2 3" xfId="51856"/>
    <cellStyle name="Υπολογισμός 19 3 2 3 2" xfId="51857"/>
    <cellStyle name="Υπολογισμός 19 3 2 4" xfId="51858"/>
    <cellStyle name="Υπολογισμός 19 3 3" xfId="51859"/>
    <cellStyle name="Υπολογισμός 19 3 3 2" xfId="51860"/>
    <cellStyle name="Υπολογισμός 19 3 4" xfId="51861"/>
    <cellStyle name="Υπολογισμός 19 3 4 2" xfId="51862"/>
    <cellStyle name="Υπολογισμός 19 3 5" xfId="51863"/>
    <cellStyle name="Υπολογισμός 19 3 5 2" xfId="51864"/>
    <cellStyle name="Υπολογισμός 19 3 6" xfId="51865"/>
    <cellStyle name="Υπολογισμός 19 3 7" xfId="51866"/>
    <cellStyle name="Υπολογισμός 19 3 8" xfId="51867"/>
    <cellStyle name="Υπολογισμός 19 4" xfId="51868"/>
    <cellStyle name="Υπολογισμός 19 4 2" xfId="51869"/>
    <cellStyle name="Υπολογισμός 19 4 2 2" xfId="51870"/>
    <cellStyle name="Υπολογισμός 19 4 3" xfId="51871"/>
    <cellStyle name="Υπολογισμός 19 4 3 2" xfId="51872"/>
    <cellStyle name="Υπολογισμός 19 4 4" xfId="51873"/>
    <cellStyle name="Υπολογισμός 19 4 5" xfId="51874"/>
    <cellStyle name="Υπολογισμός 19 4 6" xfId="51875"/>
    <cellStyle name="Υπολογισμός 19 5" xfId="51876"/>
    <cellStyle name="Υπολογισμός 19 5 2" xfId="51877"/>
    <cellStyle name="Υπολογισμός 19 5 2 2" xfId="51878"/>
    <cellStyle name="Υπολογισμός 19 5 3" xfId="51879"/>
    <cellStyle name="Υπολογισμός 19 5 3 2" xfId="51880"/>
    <cellStyle name="Υπολογισμός 19 5 4" xfId="51881"/>
    <cellStyle name="Υπολογισμός 19 5 5" xfId="51882"/>
    <cellStyle name="Υπολογισμός 19 5 6" xfId="51883"/>
    <cellStyle name="Υπολογισμός 19 6" xfId="51884"/>
    <cellStyle name="Υπολογισμός 19 6 2" xfId="51885"/>
    <cellStyle name="Υπολογισμός 19 6 2 2" xfId="51886"/>
    <cellStyle name="Υπολογισμός 19 6 3" xfId="51887"/>
    <cellStyle name="Υπολογισμός 19 6 3 2" xfId="51888"/>
    <cellStyle name="Υπολογισμός 19 6 4" xfId="51889"/>
    <cellStyle name="Υπολογισμός 19 6 5" xfId="51890"/>
    <cellStyle name="Υπολογισμός 19 6 6" xfId="51891"/>
    <cellStyle name="Υπολογισμός 19 7" xfId="51892"/>
    <cellStyle name="Υπολογισμός 19 7 2" xfId="51893"/>
    <cellStyle name="Υπολογισμός 19 7 3" xfId="51894"/>
    <cellStyle name="Υπολογισμός 19 7 4" xfId="51895"/>
    <cellStyle name="Υπολογισμός 19 8" xfId="51896"/>
    <cellStyle name="Υπολογισμός 19 8 2" xfId="51897"/>
    <cellStyle name="Υπολογισμός 19 9" xfId="51898"/>
    <cellStyle name="Υπολογισμός 19 9 2" xfId="51899"/>
    <cellStyle name="Υπολογισμός 2" xfId="51900"/>
    <cellStyle name="Υπολογισμός 2 10" xfId="51901"/>
    <cellStyle name="Υπολογισμός 2 10 2" xfId="51902"/>
    <cellStyle name="Υπολογισμός 2 11" xfId="51903"/>
    <cellStyle name="Υπολογισμός 2 12" xfId="51904"/>
    <cellStyle name="Υπολογισμός 2 2" xfId="51905"/>
    <cellStyle name="Υπολογισμός 2 2 2" xfId="51906"/>
    <cellStyle name="Υπολογισμός 2 2 2 2" xfId="51907"/>
    <cellStyle name="Υπολογισμός 2 2 2 2 2" xfId="51908"/>
    <cellStyle name="Υπολογισμός 2 2 2 3" xfId="51909"/>
    <cellStyle name="Υπολογισμός 2 2 2 3 2" xfId="51910"/>
    <cellStyle name="Υπολογισμός 2 2 2 4" xfId="51911"/>
    <cellStyle name="Υπολογισμός 2 2 3" xfId="51912"/>
    <cellStyle name="Υπολογισμός 2 2 3 2" xfId="51913"/>
    <cellStyle name="Υπολογισμός 2 2 4" xfId="51914"/>
    <cellStyle name="Υπολογισμός 2 2 4 2" xfId="51915"/>
    <cellStyle name="Υπολογισμός 2 2 5" xfId="51916"/>
    <cellStyle name="Υπολογισμός 2 2 5 2" xfId="51917"/>
    <cellStyle name="Υπολογισμός 2 2 6" xfId="51918"/>
    <cellStyle name="Υπολογισμός 2 3" xfId="51919"/>
    <cellStyle name="Υπολογισμός 2 3 2" xfId="51920"/>
    <cellStyle name="Υπολογισμός 2 3 2 2" xfId="51921"/>
    <cellStyle name="Υπολογισμός 2 3 2 2 2" xfId="51922"/>
    <cellStyle name="Υπολογισμός 2 3 2 3" xfId="51923"/>
    <cellStyle name="Υπολογισμός 2 3 2 3 2" xfId="51924"/>
    <cellStyle name="Υπολογισμός 2 3 2 4" xfId="51925"/>
    <cellStyle name="Υπολογισμός 2 3 3" xfId="51926"/>
    <cellStyle name="Υπολογισμός 2 3 3 2" xfId="51927"/>
    <cellStyle name="Υπολογισμός 2 3 4" xfId="51928"/>
    <cellStyle name="Υπολογισμός 2 3 4 2" xfId="51929"/>
    <cellStyle name="Υπολογισμός 2 3 5" xfId="51930"/>
    <cellStyle name="Υπολογισμός 2 3 5 2" xfId="51931"/>
    <cellStyle name="Υπολογισμός 2 3 6" xfId="51932"/>
    <cellStyle name="Υπολογισμός 2 3 7" xfId="51933"/>
    <cellStyle name="Υπολογισμός 2 3 8" xfId="51934"/>
    <cellStyle name="Υπολογισμός 2 4" xfId="51935"/>
    <cellStyle name="Υπολογισμός 2 4 2" xfId="51936"/>
    <cellStyle name="Υπολογισμός 2 4 2 2" xfId="51937"/>
    <cellStyle name="Υπολογισμός 2 4 2 2 2" xfId="51938"/>
    <cellStyle name="Υπολογισμός 2 4 2 3" xfId="51939"/>
    <cellStyle name="Υπολογισμός 2 4 2 3 2" xfId="51940"/>
    <cellStyle name="Υπολογισμός 2 4 2 4" xfId="51941"/>
    <cellStyle name="Υπολογισμός 2 4 3" xfId="51942"/>
    <cellStyle name="Υπολογισμός 2 4 3 2" xfId="51943"/>
    <cellStyle name="Υπολογισμός 2 4 4" xfId="51944"/>
    <cellStyle name="Υπολογισμός 2 4 4 2" xfId="51945"/>
    <cellStyle name="Υπολογισμός 2 4 5" xfId="51946"/>
    <cellStyle name="Υπολογισμός 2 4 5 2" xfId="51947"/>
    <cellStyle name="Υπολογισμός 2 4 6" xfId="51948"/>
    <cellStyle name="Υπολογισμός 2 4 7" xfId="51949"/>
    <cellStyle name="Υπολογισμός 2 4 8" xfId="51950"/>
    <cellStyle name="Υπολογισμός 2 5" xfId="51951"/>
    <cellStyle name="Υπολογισμός 2 5 2" xfId="51952"/>
    <cellStyle name="Υπολογισμός 2 5 2 2" xfId="51953"/>
    <cellStyle name="Υπολογισμός 2 5 3" xfId="51954"/>
    <cellStyle name="Υπολογισμός 2 5 3 2" xfId="51955"/>
    <cellStyle name="Υπολογισμός 2 5 4" xfId="51956"/>
    <cellStyle name="Υπολογισμός 2 5 5" xfId="51957"/>
    <cellStyle name="Υπολογισμός 2 5 6" xfId="51958"/>
    <cellStyle name="Υπολογισμός 2 6" xfId="51959"/>
    <cellStyle name="Υπολογισμός 2 6 2" xfId="51960"/>
    <cellStyle name="Υπολογισμός 2 6 2 2" xfId="51961"/>
    <cellStyle name="Υπολογισμός 2 6 3" xfId="51962"/>
    <cellStyle name="Υπολογισμός 2 6 3 2" xfId="51963"/>
    <cellStyle name="Υπολογισμός 2 6 4" xfId="51964"/>
    <cellStyle name="Υπολογισμός 2 6 5" xfId="51965"/>
    <cellStyle name="Υπολογισμός 2 6 6" xfId="51966"/>
    <cellStyle name="Υπολογισμός 2 7" xfId="51967"/>
    <cellStyle name="Υπολογισμός 2 7 2" xfId="51968"/>
    <cellStyle name="Υπολογισμός 2 7 2 2" xfId="51969"/>
    <cellStyle name="Υπολογισμός 2 7 3" xfId="51970"/>
    <cellStyle name="Υπολογισμός 2 7 3 2" xfId="51971"/>
    <cellStyle name="Υπολογισμός 2 7 4" xfId="51972"/>
    <cellStyle name="Υπολογισμός 2 7 5" xfId="51973"/>
    <cellStyle name="Υπολογισμός 2 7 6" xfId="51974"/>
    <cellStyle name="Υπολογισμός 2 8" xfId="51975"/>
    <cellStyle name="Υπολογισμός 2 8 2" xfId="51976"/>
    <cellStyle name="Υπολογισμός 2 9" xfId="51977"/>
    <cellStyle name="Υπολογισμός 2 9 2" xfId="51978"/>
    <cellStyle name="Υπολογισμός 20" xfId="51979"/>
    <cellStyle name="Υπολογισμός 20 10" xfId="51980"/>
    <cellStyle name="Υπολογισμός 20 11" xfId="51981"/>
    <cellStyle name="Υπολογισμός 20 2" xfId="51982"/>
    <cellStyle name="Υπολογισμός 20 2 2" xfId="51983"/>
    <cellStyle name="Υπολογισμός 20 2 2 2" xfId="51984"/>
    <cellStyle name="Υπολογισμός 20 2 2 2 2" xfId="51985"/>
    <cellStyle name="Υπολογισμός 20 2 2 3" xfId="51986"/>
    <cellStyle name="Υπολογισμός 20 2 2 3 2" xfId="51987"/>
    <cellStyle name="Υπολογισμός 20 2 2 4" xfId="51988"/>
    <cellStyle name="Υπολογισμός 20 2 3" xfId="51989"/>
    <cellStyle name="Υπολογισμός 20 2 3 2" xfId="51990"/>
    <cellStyle name="Υπολογισμός 20 2 4" xfId="51991"/>
    <cellStyle name="Υπολογισμός 20 2 4 2" xfId="51992"/>
    <cellStyle name="Υπολογισμός 20 2 5" xfId="51993"/>
    <cellStyle name="Υπολογισμός 20 2 5 2" xfId="51994"/>
    <cellStyle name="Υπολογισμός 20 2 6" xfId="51995"/>
    <cellStyle name="Υπολογισμός 20 3" xfId="51996"/>
    <cellStyle name="Υπολογισμός 20 3 2" xfId="51997"/>
    <cellStyle name="Υπολογισμός 20 3 2 2" xfId="51998"/>
    <cellStyle name="Υπολογισμός 20 3 2 2 2" xfId="51999"/>
    <cellStyle name="Υπολογισμός 20 3 2 3" xfId="52000"/>
    <cellStyle name="Υπολογισμός 20 3 2 3 2" xfId="52001"/>
    <cellStyle name="Υπολογισμός 20 3 2 4" xfId="52002"/>
    <cellStyle name="Υπολογισμός 20 3 3" xfId="52003"/>
    <cellStyle name="Υπολογισμός 20 3 3 2" xfId="52004"/>
    <cellStyle name="Υπολογισμός 20 3 4" xfId="52005"/>
    <cellStyle name="Υπολογισμός 20 3 4 2" xfId="52006"/>
    <cellStyle name="Υπολογισμός 20 3 5" xfId="52007"/>
    <cellStyle name="Υπολογισμός 20 3 5 2" xfId="52008"/>
    <cellStyle name="Υπολογισμός 20 3 6" xfId="52009"/>
    <cellStyle name="Υπολογισμός 20 3 7" xfId="52010"/>
    <cellStyle name="Υπολογισμός 20 3 8" xfId="52011"/>
    <cellStyle name="Υπολογισμός 20 4" xfId="52012"/>
    <cellStyle name="Υπολογισμός 20 4 2" xfId="52013"/>
    <cellStyle name="Υπολογισμός 20 4 2 2" xfId="52014"/>
    <cellStyle name="Υπολογισμός 20 4 3" xfId="52015"/>
    <cellStyle name="Υπολογισμός 20 4 3 2" xfId="52016"/>
    <cellStyle name="Υπολογισμός 20 4 4" xfId="52017"/>
    <cellStyle name="Υπολογισμός 20 4 5" xfId="52018"/>
    <cellStyle name="Υπολογισμός 20 4 6" xfId="52019"/>
    <cellStyle name="Υπολογισμός 20 5" xfId="52020"/>
    <cellStyle name="Υπολογισμός 20 5 2" xfId="52021"/>
    <cellStyle name="Υπολογισμός 20 5 2 2" xfId="52022"/>
    <cellStyle name="Υπολογισμός 20 5 3" xfId="52023"/>
    <cellStyle name="Υπολογισμός 20 5 3 2" xfId="52024"/>
    <cellStyle name="Υπολογισμός 20 5 4" xfId="52025"/>
    <cellStyle name="Υπολογισμός 20 5 5" xfId="52026"/>
    <cellStyle name="Υπολογισμός 20 5 6" xfId="52027"/>
    <cellStyle name="Υπολογισμός 20 6" xfId="52028"/>
    <cellStyle name="Υπολογισμός 20 6 2" xfId="52029"/>
    <cellStyle name="Υπολογισμός 20 6 2 2" xfId="52030"/>
    <cellStyle name="Υπολογισμός 20 6 3" xfId="52031"/>
    <cellStyle name="Υπολογισμός 20 6 3 2" xfId="52032"/>
    <cellStyle name="Υπολογισμός 20 6 4" xfId="52033"/>
    <cellStyle name="Υπολογισμός 20 6 5" xfId="52034"/>
    <cellStyle name="Υπολογισμός 20 6 6" xfId="52035"/>
    <cellStyle name="Υπολογισμός 20 7" xfId="52036"/>
    <cellStyle name="Υπολογισμός 20 7 2" xfId="52037"/>
    <cellStyle name="Υπολογισμός 20 7 3" xfId="52038"/>
    <cellStyle name="Υπολογισμός 20 7 4" xfId="52039"/>
    <cellStyle name="Υπολογισμός 20 8" xfId="52040"/>
    <cellStyle name="Υπολογισμός 20 8 2" xfId="52041"/>
    <cellStyle name="Υπολογισμός 20 9" xfId="52042"/>
    <cellStyle name="Υπολογισμός 20 9 2" xfId="52043"/>
    <cellStyle name="Υπολογισμός 21" xfId="52044"/>
    <cellStyle name="Υπολογισμός 21 10" xfId="52045"/>
    <cellStyle name="Υπολογισμός 21 11" xfId="52046"/>
    <cellStyle name="Υπολογισμός 21 2" xfId="52047"/>
    <cellStyle name="Υπολογισμός 21 2 2" xfId="52048"/>
    <cellStyle name="Υπολογισμός 21 2 2 2" xfId="52049"/>
    <cellStyle name="Υπολογισμός 21 2 2 2 2" xfId="52050"/>
    <cellStyle name="Υπολογισμός 21 2 2 3" xfId="52051"/>
    <cellStyle name="Υπολογισμός 21 2 2 3 2" xfId="52052"/>
    <cellStyle name="Υπολογισμός 21 2 2 4" xfId="52053"/>
    <cellStyle name="Υπολογισμός 21 2 3" xfId="52054"/>
    <cellStyle name="Υπολογισμός 21 2 3 2" xfId="52055"/>
    <cellStyle name="Υπολογισμός 21 2 4" xfId="52056"/>
    <cellStyle name="Υπολογισμός 21 2 4 2" xfId="52057"/>
    <cellStyle name="Υπολογισμός 21 2 5" xfId="52058"/>
    <cellStyle name="Υπολογισμός 21 2 5 2" xfId="52059"/>
    <cellStyle name="Υπολογισμός 21 2 6" xfId="52060"/>
    <cellStyle name="Υπολογισμός 21 3" xfId="52061"/>
    <cellStyle name="Υπολογισμός 21 3 2" xfId="52062"/>
    <cellStyle name="Υπολογισμός 21 3 2 2" xfId="52063"/>
    <cellStyle name="Υπολογισμός 21 3 2 2 2" xfId="52064"/>
    <cellStyle name="Υπολογισμός 21 3 2 3" xfId="52065"/>
    <cellStyle name="Υπολογισμός 21 3 2 3 2" xfId="52066"/>
    <cellStyle name="Υπολογισμός 21 3 2 4" xfId="52067"/>
    <cellStyle name="Υπολογισμός 21 3 3" xfId="52068"/>
    <cellStyle name="Υπολογισμός 21 3 3 2" xfId="52069"/>
    <cellStyle name="Υπολογισμός 21 3 4" xfId="52070"/>
    <cellStyle name="Υπολογισμός 21 3 4 2" xfId="52071"/>
    <cellStyle name="Υπολογισμός 21 3 5" xfId="52072"/>
    <cellStyle name="Υπολογισμός 21 3 5 2" xfId="52073"/>
    <cellStyle name="Υπολογισμός 21 3 6" xfId="52074"/>
    <cellStyle name="Υπολογισμός 21 3 7" xfId="52075"/>
    <cellStyle name="Υπολογισμός 21 3 8" xfId="52076"/>
    <cellStyle name="Υπολογισμός 21 4" xfId="52077"/>
    <cellStyle name="Υπολογισμός 21 4 2" xfId="52078"/>
    <cellStyle name="Υπολογισμός 21 4 2 2" xfId="52079"/>
    <cellStyle name="Υπολογισμός 21 4 3" xfId="52080"/>
    <cellStyle name="Υπολογισμός 21 4 3 2" xfId="52081"/>
    <cellStyle name="Υπολογισμός 21 4 4" xfId="52082"/>
    <cellStyle name="Υπολογισμός 21 4 5" xfId="52083"/>
    <cellStyle name="Υπολογισμός 21 4 6" xfId="52084"/>
    <cellStyle name="Υπολογισμός 21 5" xfId="52085"/>
    <cellStyle name="Υπολογισμός 21 5 2" xfId="52086"/>
    <cellStyle name="Υπολογισμός 21 5 2 2" xfId="52087"/>
    <cellStyle name="Υπολογισμός 21 5 3" xfId="52088"/>
    <cellStyle name="Υπολογισμός 21 5 3 2" xfId="52089"/>
    <cellStyle name="Υπολογισμός 21 5 4" xfId="52090"/>
    <cellStyle name="Υπολογισμός 21 5 5" xfId="52091"/>
    <cellStyle name="Υπολογισμός 21 5 6" xfId="52092"/>
    <cellStyle name="Υπολογισμός 21 6" xfId="52093"/>
    <cellStyle name="Υπολογισμός 21 6 2" xfId="52094"/>
    <cellStyle name="Υπολογισμός 21 6 2 2" xfId="52095"/>
    <cellStyle name="Υπολογισμός 21 6 3" xfId="52096"/>
    <cellStyle name="Υπολογισμός 21 6 3 2" xfId="52097"/>
    <cellStyle name="Υπολογισμός 21 6 4" xfId="52098"/>
    <cellStyle name="Υπολογισμός 21 6 5" xfId="52099"/>
    <cellStyle name="Υπολογισμός 21 6 6" xfId="52100"/>
    <cellStyle name="Υπολογισμός 21 7" xfId="52101"/>
    <cellStyle name="Υπολογισμός 21 7 2" xfId="52102"/>
    <cellStyle name="Υπολογισμός 21 7 3" xfId="52103"/>
    <cellStyle name="Υπολογισμός 21 7 4" xfId="52104"/>
    <cellStyle name="Υπολογισμός 21 8" xfId="52105"/>
    <cellStyle name="Υπολογισμός 21 8 2" xfId="52106"/>
    <cellStyle name="Υπολογισμός 21 9" xfId="52107"/>
    <cellStyle name="Υπολογισμός 21 9 2" xfId="52108"/>
    <cellStyle name="Υπολογισμός 22" xfId="52109"/>
    <cellStyle name="Υπολογισμός 22 2" xfId="52110"/>
    <cellStyle name="Υπολογισμός 22 2 2" xfId="52111"/>
    <cellStyle name="Υπολογισμός 22 2 2 2" xfId="52112"/>
    <cellStyle name="Υπολογισμός 22 2 3" xfId="52113"/>
    <cellStyle name="Υπολογισμός 22 2 3 2" xfId="52114"/>
    <cellStyle name="Υπολογισμός 22 2 4" xfId="52115"/>
    <cellStyle name="Υπολογισμός 22 3" xfId="52116"/>
    <cellStyle name="Υπολογισμός 22 3 2" xfId="52117"/>
    <cellStyle name="Υπολογισμός 22 4" xfId="52118"/>
    <cellStyle name="Υπολογισμός 22 4 2" xfId="52119"/>
    <cellStyle name="Υπολογισμός 22 5" xfId="52120"/>
    <cellStyle name="Υπολογισμός 22 5 2" xfId="52121"/>
    <cellStyle name="Υπολογισμός 22 6" xfId="52122"/>
    <cellStyle name="Υπολογισμός 22 7" xfId="52123"/>
    <cellStyle name="Υπολογισμός 22 8" xfId="52124"/>
    <cellStyle name="Υπολογισμός 23" xfId="52125"/>
    <cellStyle name="Υπολογισμός 23 2" xfId="52126"/>
    <cellStyle name="Υπολογισμός 23 2 2" xfId="52127"/>
    <cellStyle name="Υπολογισμός 23 2 2 2" xfId="52128"/>
    <cellStyle name="Υπολογισμός 23 2 3" xfId="52129"/>
    <cellStyle name="Υπολογισμός 23 2 3 2" xfId="52130"/>
    <cellStyle name="Υπολογισμός 23 2 4" xfId="52131"/>
    <cellStyle name="Υπολογισμός 23 3" xfId="52132"/>
    <cellStyle name="Υπολογισμός 23 3 2" xfId="52133"/>
    <cellStyle name="Υπολογισμός 23 4" xfId="52134"/>
    <cellStyle name="Υπολογισμός 23 4 2" xfId="52135"/>
    <cellStyle name="Υπολογισμός 23 5" xfId="52136"/>
    <cellStyle name="Υπολογισμός 23 5 2" xfId="52137"/>
    <cellStyle name="Υπολογισμός 23 6" xfId="52138"/>
    <cellStyle name="Υπολογισμός 23 7" xfId="52139"/>
    <cellStyle name="Υπολογισμός 24" xfId="52140"/>
    <cellStyle name="Υπολογισμός 24 2" xfId="52141"/>
    <cellStyle name="Υπολογισμός 24 2 2" xfId="52142"/>
    <cellStyle name="Υπολογισμός 24 3" xfId="52143"/>
    <cellStyle name="Υπολογισμός 24 3 2" xfId="52144"/>
    <cellStyle name="Υπολογισμός 24 4" xfId="52145"/>
    <cellStyle name="Υπολογισμός 24 5" xfId="52146"/>
    <cellStyle name="Υπολογισμός 25" xfId="52147"/>
    <cellStyle name="Υπολογισμός 25 2" xfId="52148"/>
    <cellStyle name="Υπολογισμός 25 2 2" xfId="52149"/>
    <cellStyle name="Υπολογισμός 25 3" xfId="52150"/>
    <cellStyle name="Υπολογισμός 25 3 2" xfId="52151"/>
    <cellStyle name="Υπολογισμός 25 4" xfId="52152"/>
    <cellStyle name="Υπολογισμός 25 5" xfId="52153"/>
    <cellStyle name="Υπολογισμός 25 6" xfId="52154"/>
    <cellStyle name="Υπολογισμός 26" xfId="52155"/>
    <cellStyle name="Υπολογισμός 26 2" xfId="52156"/>
    <cellStyle name="Υπολογισμός 26 3" xfId="52157"/>
    <cellStyle name="Υπολογισμός 26 4" xfId="52158"/>
    <cellStyle name="Υπολογισμός 27" xfId="52159"/>
    <cellStyle name="Υπολογισμός 27 2" xfId="52160"/>
    <cellStyle name="Υπολογισμός 27 3" xfId="52161"/>
    <cellStyle name="Υπολογισμός 27 4" xfId="52162"/>
    <cellStyle name="Υπολογισμός 28" xfId="52163"/>
    <cellStyle name="Υπολογισμός 28 2" xfId="52164"/>
    <cellStyle name="Υπολογισμός 29" xfId="52165"/>
    <cellStyle name="Υπολογισμός 3" xfId="52166"/>
    <cellStyle name="Υπολογισμός 3 2" xfId="52167"/>
    <cellStyle name="Υπολογισμός 3 2 2" xfId="52168"/>
    <cellStyle name="Υπολογισμός 3 2 2 2" xfId="52169"/>
    <cellStyle name="Υπολογισμός 3 2 2 2 2" xfId="52170"/>
    <cellStyle name="Υπολογισμός 3 2 2 3" xfId="52171"/>
    <cellStyle name="Υπολογισμός 3 2 2 3 2" xfId="52172"/>
    <cellStyle name="Υπολογισμός 3 2 2 4" xfId="52173"/>
    <cellStyle name="Υπολογισμός 3 2 3" xfId="52174"/>
    <cellStyle name="Υπολογισμός 3 2 3 2" xfId="52175"/>
    <cellStyle name="Υπολογισμός 3 2 4" xfId="52176"/>
    <cellStyle name="Υπολογισμός 3 2 4 2" xfId="52177"/>
    <cellStyle name="Υπολογισμός 3 2 5" xfId="52178"/>
    <cellStyle name="Υπολογισμός 3 2 5 2" xfId="52179"/>
    <cellStyle name="Υπολογισμός 3 2 6" xfId="52180"/>
    <cellStyle name="Υπολογισμός 3 3" xfId="52181"/>
    <cellStyle name="Υπολογισμός 3 3 2" xfId="52182"/>
    <cellStyle name="Υπολογισμός 3 3 2 2" xfId="52183"/>
    <cellStyle name="Υπολογισμός 3 3 2 2 2" xfId="52184"/>
    <cellStyle name="Υπολογισμός 3 3 2 3" xfId="52185"/>
    <cellStyle name="Υπολογισμός 3 3 2 3 2" xfId="52186"/>
    <cellStyle name="Υπολογισμός 3 3 2 4" xfId="52187"/>
    <cellStyle name="Υπολογισμός 3 3 3" xfId="52188"/>
    <cellStyle name="Υπολογισμός 3 3 3 2" xfId="52189"/>
    <cellStyle name="Υπολογισμός 3 3 4" xfId="52190"/>
    <cellStyle name="Υπολογισμός 3 3 4 2" xfId="52191"/>
    <cellStyle name="Υπολογισμός 3 3 5" xfId="52192"/>
    <cellStyle name="Υπολογισμός 3 3 5 2" xfId="52193"/>
    <cellStyle name="Υπολογισμός 3 3 6" xfId="52194"/>
    <cellStyle name="Υπολογισμός 3 3 7" xfId="52195"/>
    <cellStyle name="Υπολογισμός 3 3 8" xfId="52196"/>
    <cellStyle name="Υπολογισμός 3 4" xfId="52197"/>
    <cellStyle name="Υπολογισμός 3 4 2" xfId="52198"/>
    <cellStyle name="Υπολογισμός 3 4 2 2" xfId="52199"/>
    <cellStyle name="Υπολογισμός 3 4 3" xfId="52200"/>
    <cellStyle name="Υπολογισμός 3 4 3 2" xfId="52201"/>
    <cellStyle name="Υπολογισμός 3 4 4" xfId="52202"/>
    <cellStyle name="Υπολογισμός 3 4 5" xfId="52203"/>
    <cellStyle name="Υπολογισμός 3 4 6" xfId="52204"/>
    <cellStyle name="Υπολογισμός 3 5" xfId="52205"/>
    <cellStyle name="Υπολογισμός 3 5 2" xfId="52206"/>
    <cellStyle name="Υπολογισμός 3 5 3" xfId="52207"/>
    <cellStyle name="Υπολογισμός 3 5 4" xfId="52208"/>
    <cellStyle name="Υπολογισμός 3 6" xfId="52209"/>
    <cellStyle name="Υπολογισμός 3 6 2" xfId="52210"/>
    <cellStyle name="Υπολογισμός 3 6 3" xfId="52211"/>
    <cellStyle name="Υπολογισμός 3 6 4" xfId="52212"/>
    <cellStyle name="Υπολογισμός 3 7" xfId="52213"/>
    <cellStyle name="Υπολογισμός 3 7 2" xfId="52214"/>
    <cellStyle name="Υπολογισμός 3 7 3" xfId="52215"/>
    <cellStyle name="Υπολογισμός 3 7 4" xfId="52216"/>
    <cellStyle name="Υπολογισμός 3 8" xfId="52217"/>
    <cellStyle name="Υπολογισμός 3 9" xfId="52218"/>
    <cellStyle name="Υπολογισμός 30" xfId="52219"/>
    <cellStyle name="Υπολογισμός 31" xfId="52220"/>
    <cellStyle name="Υπολογισμός 4" xfId="52221"/>
    <cellStyle name="Υπολογισμός 4 10" xfId="52222"/>
    <cellStyle name="Υπολογισμός 4 11" xfId="52223"/>
    <cellStyle name="Υπολογισμός 4 2" xfId="52224"/>
    <cellStyle name="Υπολογισμός 4 2 2" xfId="52225"/>
    <cellStyle name="Υπολογισμός 4 2 2 2" xfId="52226"/>
    <cellStyle name="Υπολογισμός 4 2 2 2 2" xfId="52227"/>
    <cellStyle name="Υπολογισμός 4 2 2 3" xfId="52228"/>
    <cellStyle name="Υπολογισμός 4 2 2 3 2" xfId="52229"/>
    <cellStyle name="Υπολογισμός 4 2 2 4" xfId="52230"/>
    <cellStyle name="Υπολογισμός 4 2 3" xfId="52231"/>
    <cellStyle name="Υπολογισμός 4 2 3 2" xfId="52232"/>
    <cellStyle name="Υπολογισμός 4 2 4" xfId="52233"/>
    <cellStyle name="Υπολογισμός 4 2 4 2" xfId="52234"/>
    <cellStyle name="Υπολογισμός 4 2 5" xfId="52235"/>
    <cellStyle name="Υπολογισμός 4 2 5 2" xfId="52236"/>
    <cellStyle name="Υπολογισμός 4 2 6" xfId="52237"/>
    <cellStyle name="Υπολογισμός 4 3" xfId="52238"/>
    <cellStyle name="Υπολογισμός 4 3 2" xfId="52239"/>
    <cellStyle name="Υπολογισμός 4 3 2 2" xfId="52240"/>
    <cellStyle name="Υπολογισμός 4 3 2 2 2" xfId="52241"/>
    <cellStyle name="Υπολογισμός 4 3 2 3" xfId="52242"/>
    <cellStyle name="Υπολογισμός 4 3 2 3 2" xfId="52243"/>
    <cellStyle name="Υπολογισμός 4 3 2 4" xfId="52244"/>
    <cellStyle name="Υπολογισμός 4 3 3" xfId="52245"/>
    <cellStyle name="Υπολογισμός 4 3 3 2" xfId="52246"/>
    <cellStyle name="Υπολογισμός 4 3 4" xfId="52247"/>
    <cellStyle name="Υπολογισμός 4 3 4 2" xfId="52248"/>
    <cellStyle name="Υπολογισμός 4 3 5" xfId="52249"/>
    <cellStyle name="Υπολογισμός 4 3 5 2" xfId="52250"/>
    <cellStyle name="Υπολογισμός 4 3 6" xfId="52251"/>
    <cellStyle name="Υπολογισμός 4 3 7" xfId="52252"/>
    <cellStyle name="Υπολογισμός 4 3 8" xfId="52253"/>
    <cellStyle name="Υπολογισμός 4 4" xfId="52254"/>
    <cellStyle name="Υπολογισμός 4 4 2" xfId="52255"/>
    <cellStyle name="Υπολογισμός 4 4 2 2" xfId="52256"/>
    <cellStyle name="Υπολογισμός 4 4 3" xfId="52257"/>
    <cellStyle name="Υπολογισμός 4 4 3 2" xfId="52258"/>
    <cellStyle name="Υπολογισμός 4 4 4" xfId="52259"/>
    <cellStyle name="Υπολογισμός 4 4 5" xfId="52260"/>
    <cellStyle name="Υπολογισμός 4 4 6" xfId="52261"/>
    <cellStyle name="Υπολογισμός 4 5" xfId="52262"/>
    <cellStyle name="Υπολογισμός 4 5 2" xfId="52263"/>
    <cellStyle name="Υπολογισμός 4 5 2 2" xfId="52264"/>
    <cellStyle name="Υπολογισμός 4 5 3" xfId="52265"/>
    <cellStyle name="Υπολογισμός 4 5 3 2" xfId="52266"/>
    <cellStyle name="Υπολογισμός 4 5 4" xfId="52267"/>
    <cellStyle name="Υπολογισμός 4 5 5" xfId="52268"/>
    <cellStyle name="Υπολογισμός 4 5 6" xfId="52269"/>
    <cellStyle name="Υπολογισμός 4 6" xfId="52270"/>
    <cellStyle name="Υπολογισμός 4 6 2" xfId="52271"/>
    <cellStyle name="Υπολογισμός 4 6 2 2" xfId="52272"/>
    <cellStyle name="Υπολογισμός 4 6 3" xfId="52273"/>
    <cellStyle name="Υπολογισμός 4 6 3 2" xfId="52274"/>
    <cellStyle name="Υπολογισμός 4 6 4" xfId="52275"/>
    <cellStyle name="Υπολογισμός 4 6 5" xfId="52276"/>
    <cellStyle name="Υπολογισμός 4 6 6" xfId="52277"/>
    <cellStyle name="Υπολογισμός 4 7" xfId="52278"/>
    <cellStyle name="Υπολογισμός 4 7 2" xfId="52279"/>
    <cellStyle name="Υπολογισμός 4 7 3" xfId="52280"/>
    <cellStyle name="Υπολογισμός 4 7 4" xfId="52281"/>
    <cellStyle name="Υπολογισμός 4 8" xfId="52282"/>
    <cellStyle name="Υπολογισμός 4 8 2" xfId="52283"/>
    <cellStyle name="Υπολογισμός 4 9" xfId="52284"/>
    <cellStyle name="Υπολογισμός 4 9 2" xfId="52285"/>
    <cellStyle name="Υπολογισμός 5" xfId="52286"/>
    <cellStyle name="Υπολογισμός 5 10" xfId="52287"/>
    <cellStyle name="Υπολογισμός 5 11" xfId="52288"/>
    <cellStyle name="Υπολογισμός 5 2" xfId="52289"/>
    <cellStyle name="Υπολογισμός 5 2 2" xfId="52290"/>
    <cellStyle name="Υπολογισμός 5 2 2 2" xfId="52291"/>
    <cellStyle name="Υπολογισμός 5 2 2 2 2" xfId="52292"/>
    <cellStyle name="Υπολογισμός 5 2 2 3" xfId="52293"/>
    <cellStyle name="Υπολογισμός 5 2 2 3 2" xfId="52294"/>
    <cellStyle name="Υπολογισμός 5 2 2 4" xfId="52295"/>
    <cellStyle name="Υπολογισμός 5 2 3" xfId="52296"/>
    <cellStyle name="Υπολογισμός 5 2 3 2" xfId="52297"/>
    <cellStyle name="Υπολογισμός 5 2 4" xfId="52298"/>
    <cellStyle name="Υπολογισμός 5 2 4 2" xfId="52299"/>
    <cellStyle name="Υπολογισμός 5 2 5" xfId="52300"/>
    <cellStyle name="Υπολογισμός 5 2 5 2" xfId="52301"/>
    <cellStyle name="Υπολογισμός 5 2 6" xfId="52302"/>
    <cellStyle name="Υπολογισμός 5 3" xfId="52303"/>
    <cellStyle name="Υπολογισμός 5 3 2" xfId="52304"/>
    <cellStyle name="Υπολογισμός 5 3 2 2" xfId="52305"/>
    <cellStyle name="Υπολογισμός 5 3 2 2 2" xfId="52306"/>
    <cellStyle name="Υπολογισμός 5 3 2 3" xfId="52307"/>
    <cellStyle name="Υπολογισμός 5 3 2 3 2" xfId="52308"/>
    <cellStyle name="Υπολογισμός 5 3 2 4" xfId="52309"/>
    <cellStyle name="Υπολογισμός 5 3 3" xfId="52310"/>
    <cellStyle name="Υπολογισμός 5 3 3 2" xfId="52311"/>
    <cellStyle name="Υπολογισμός 5 3 4" xfId="52312"/>
    <cellStyle name="Υπολογισμός 5 3 4 2" xfId="52313"/>
    <cellStyle name="Υπολογισμός 5 3 5" xfId="52314"/>
    <cellStyle name="Υπολογισμός 5 3 5 2" xfId="52315"/>
    <cellStyle name="Υπολογισμός 5 3 6" xfId="52316"/>
    <cellStyle name="Υπολογισμός 5 3 7" xfId="52317"/>
    <cellStyle name="Υπολογισμός 5 3 8" xfId="52318"/>
    <cellStyle name="Υπολογισμός 5 4" xfId="52319"/>
    <cellStyle name="Υπολογισμός 5 4 2" xfId="52320"/>
    <cellStyle name="Υπολογισμός 5 4 2 2" xfId="52321"/>
    <cellStyle name="Υπολογισμός 5 4 3" xfId="52322"/>
    <cellStyle name="Υπολογισμός 5 4 3 2" xfId="52323"/>
    <cellStyle name="Υπολογισμός 5 4 4" xfId="52324"/>
    <cellStyle name="Υπολογισμός 5 4 5" xfId="52325"/>
    <cellStyle name="Υπολογισμός 5 4 6" xfId="52326"/>
    <cellStyle name="Υπολογισμός 5 5" xfId="52327"/>
    <cellStyle name="Υπολογισμός 5 5 2" xfId="52328"/>
    <cellStyle name="Υπολογισμός 5 5 2 2" xfId="52329"/>
    <cellStyle name="Υπολογισμός 5 5 3" xfId="52330"/>
    <cellStyle name="Υπολογισμός 5 5 3 2" xfId="52331"/>
    <cellStyle name="Υπολογισμός 5 5 4" xfId="52332"/>
    <cellStyle name="Υπολογισμός 5 5 5" xfId="52333"/>
    <cellStyle name="Υπολογισμός 5 5 6" xfId="52334"/>
    <cellStyle name="Υπολογισμός 5 6" xfId="52335"/>
    <cellStyle name="Υπολογισμός 5 6 2" xfId="52336"/>
    <cellStyle name="Υπολογισμός 5 6 2 2" xfId="52337"/>
    <cellStyle name="Υπολογισμός 5 6 3" xfId="52338"/>
    <cellStyle name="Υπολογισμός 5 6 3 2" xfId="52339"/>
    <cellStyle name="Υπολογισμός 5 6 4" xfId="52340"/>
    <cellStyle name="Υπολογισμός 5 6 5" xfId="52341"/>
    <cellStyle name="Υπολογισμός 5 6 6" xfId="52342"/>
    <cellStyle name="Υπολογισμός 5 7" xfId="52343"/>
    <cellStyle name="Υπολογισμός 5 7 2" xfId="52344"/>
    <cellStyle name="Υπολογισμός 5 7 3" xfId="52345"/>
    <cellStyle name="Υπολογισμός 5 7 4" xfId="52346"/>
    <cellStyle name="Υπολογισμός 5 8" xfId="52347"/>
    <cellStyle name="Υπολογισμός 5 8 2" xfId="52348"/>
    <cellStyle name="Υπολογισμός 5 9" xfId="52349"/>
    <cellStyle name="Υπολογισμός 5 9 2" xfId="52350"/>
    <cellStyle name="Υπολογισμός 6" xfId="52351"/>
    <cellStyle name="Υπολογισμός 6 10" xfId="52352"/>
    <cellStyle name="Υπολογισμός 6 11" xfId="52353"/>
    <cellStyle name="Υπολογισμός 6 2" xfId="52354"/>
    <cellStyle name="Υπολογισμός 6 2 2" xfId="52355"/>
    <cellStyle name="Υπολογισμός 6 2 2 2" xfId="52356"/>
    <cellStyle name="Υπολογισμός 6 2 2 2 2" xfId="52357"/>
    <cellStyle name="Υπολογισμός 6 2 2 3" xfId="52358"/>
    <cellStyle name="Υπολογισμός 6 2 2 3 2" xfId="52359"/>
    <cellStyle name="Υπολογισμός 6 2 2 4" xfId="52360"/>
    <cellStyle name="Υπολογισμός 6 2 3" xfId="52361"/>
    <cellStyle name="Υπολογισμός 6 2 3 2" xfId="52362"/>
    <cellStyle name="Υπολογισμός 6 2 4" xfId="52363"/>
    <cellStyle name="Υπολογισμός 6 2 4 2" xfId="52364"/>
    <cellStyle name="Υπολογισμός 6 2 5" xfId="52365"/>
    <cellStyle name="Υπολογισμός 6 2 5 2" xfId="52366"/>
    <cellStyle name="Υπολογισμός 6 2 6" xfId="52367"/>
    <cellStyle name="Υπολογισμός 6 3" xfId="52368"/>
    <cellStyle name="Υπολογισμός 6 3 2" xfId="52369"/>
    <cellStyle name="Υπολογισμός 6 3 2 2" xfId="52370"/>
    <cellStyle name="Υπολογισμός 6 3 2 2 2" xfId="52371"/>
    <cellStyle name="Υπολογισμός 6 3 2 3" xfId="52372"/>
    <cellStyle name="Υπολογισμός 6 3 2 3 2" xfId="52373"/>
    <cellStyle name="Υπολογισμός 6 3 2 4" xfId="52374"/>
    <cellStyle name="Υπολογισμός 6 3 3" xfId="52375"/>
    <cellStyle name="Υπολογισμός 6 3 3 2" xfId="52376"/>
    <cellStyle name="Υπολογισμός 6 3 4" xfId="52377"/>
    <cellStyle name="Υπολογισμός 6 3 4 2" xfId="52378"/>
    <cellStyle name="Υπολογισμός 6 3 5" xfId="52379"/>
    <cellStyle name="Υπολογισμός 6 3 5 2" xfId="52380"/>
    <cellStyle name="Υπολογισμός 6 3 6" xfId="52381"/>
    <cellStyle name="Υπολογισμός 6 3 7" xfId="52382"/>
    <cellStyle name="Υπολογισμός 6 3 8" xfId="52383"/>
    <cellStyle name="Υπολογισμός 6 4" xfId="52384"/>
    <cellStyle name="Υπολογισμός 6 4 2" xfId="52385"/>
    <cellStyle name="Υπολογισμός 6 4 2 2" xfId="52386"/>
    <cellStyle name="Υπολογισμός 6 4 3" xfId="52387"/>
    <cellStyle name="Υπολογισμός 6 4 3 2" xfId="52388"/>
    <cellStyle name="Υπολογισμός 6 4 4" xfId="52389"/>
    <cellStyle name="Υπολογισμός 6 4 5" xfId="52390"/>
    <cellStyle name="Υπολογισμός 6 4 6" xfId="52391"/>
    <cellStyle name="Υπολογισμός 6 5" xfId="52392"/>
    <cellStyle name="Υπολογισμός 6 5 2" xfId="52393"/>
    <cellStyle name="Υπολογισμός 6 5 2 2" xfId="52394"/>
    <cellStyle name="Υπολογισμός 6 5 3" xfId="52395"/>
    <cellStyle name="Υπολογισμός 6 5 3 2" xfId="52396"/>
    <cellStyle name="Υπολογισμός 6 5 4" xfId="52397"/>
    <cellStyle name="Υπολογισμός 6 5 5" xfId="52398"/>
    <cellStyle name="Υπολογισμός 6 5 6" xfId="52399"/>
    <cellStyle name="Υπολογισμός 6 6" xfId="52400"/>
    <cellStyle name="Υπολογισμός 6 6 2" xfId="52401"/>
    <cellStyle name="Υπολογισμός 6 6 2 2" xfId="52402"/>
    <cellStyle name="Υπολογισμός 6 6 3" xfId="52403"/>
    <cellStyle name="Υπολογισμός 6 6 3 2" xfId="52404"/>
    <cellStyle name="Υπολογισμός 6 6 4" xfId="52405"/>
    <cellStyle name="Υπολογισμός 6 6 5" xfId="52406"/>
    <cellStyle name="Υπολογισμός 6 6 6" xfId="52407"/>
    <cellStyle name="Υπολογισμός 6 7" xfId="52408"/>
    <cellStyle name="Υπολογισμός 6 7 2" xfId="52409"/>
    <cellStyle name="Υπολογισμός 6 7 3" xfId="52410"/>
    <cellStyle name="Υπολογισμός 6 7 4" xfId="52411"/>
    <cellStyle name="Υπολογισμός 6 8" xfId="52412"/>
    <cellStyle name="Υπολογισμός 6 8 2" xfId="52413"/>
    <cellStyle name="Υπολογισμός 6 9" xfId="52414"/>
    <cellStyle name="Υπολογισμός 6 9 2" xfId="52415"/>
    <cellStyle name="Υπολογισμός 7" xfId="52416"/>
    <cellStyle name="Υπολογισμός 7 10" xfId="52417"/>
    <cellStyle name="Υπολογισμός 7 11" xfId="52418"/>
    <cellStyle name="Υπολογισμός 7 2" xfId="52419"/>
    <cellStyle name="Υπολογισμός 7 2 2" xfId="52420"/>
    <cellStyle name="Υπολογισμός 7 2 2 2" xfId="52421"/>
    <cellStyle name="Υπολογισμός 7 2 2 2 2" xfId="52422"/>
    <cellStyle name="Υπολογισμός 7 2 2 3" xfId="52423"/>
    <cellStyle name="Υπολογισμός 7 2 2 3 2" xfId="52424"/>
    <cellStyle name="Υπολογισμός 7 2 2 4" xfId="52425"/>
    <cellStyle name="Υπολογισμός 7 2 3" xfId="52426"/>
    <cellStyle name="Υπολογισμός 7 2 3 2" xfId="52427"/>
    <cellStyle name="Υπολογισμός 7 2 4" xfId="52428"/>
    <cellStyle name="Υπολογισμός 7 2 4 2" xfId="52429"/>
    <cellStyle name="Υπολογισμός 7 2 5" xfId="52430"/>
    <cellStyle name="Υπολογισμός 7 2 5 2" xfId="52431"/>
    <cellStyle name="Υπολογισμός 7 2 6" xfId="52432"/>
    <cellStyle name="Υπολογισμός 7 3" xfId="52433"/>
    <cellStyle name="Υπολογισμός 7 3 2" xfId="52434"/>
    <cellStyle name="Υπολογισμός 7 3 2 2" xfId="52435"/>
    <cellStyle name="Υπολογισμός 7 3 2 2 2" xfId="52436"/>
    <cellStyle name="Υπολογισμός 7 3 2 3" xfId="52437"/>
    <cellStyle name="Υπολογισμός 7 3 2 3 2" xfId="52438"/>
    <cellStyle name="Υπολογισμός 7 3 2 4" xfId="52439"/>
    <cellStyle name="Υπολογισμός 7 3 3" xfId="52440"/>
    <cellStyle name="Υπολογισμός 7 3 3 2" xfId="52441"/>
    <cellStyle name="Υπολογισμός 7 3 4" xfId="52442"/>
    <cellStyle name="Υπολογισμός 7 3 4 2" xfId="52443"/>
    <cellStyle name="Υπολογισμός 7 3 5" xfId="52444"/>
    <cellStyle name="Υπολογισμός 7 3 5 2" xfId="52445"/>
    <cellStyle name="Υπολογισμός 7 3 6" xfId="52446"/>
    <cellStyle name="Υπολογισμός 7 3 7" xfId="52447"/>
    <cellStyle name="Υπολογισμός 7 3 8" xfId="52448"/>
    <cellStyle name="Υπολογισμός 7 4" xfId="52449"/>
    <cellStyle name="Υπολογισμός 7 4 2" xfId="52450"/>
    <cellStyle name="Υπολογισμός 7 4 2 2" xfId="52451"/>
    <cellStyle name="Υπολογισμός 7 4 3" xfId="52452"/>
    <cellStyle name="Υπολογισμός 7 4 3 2" xfId="52453"/>
    <cellStyle name="Υπολογισμός 7 4 4" xfId="52454"/>
    <cellStyle name="Υπολογισμός 7 4 5" xfId="52455"/>
    <cellStyle name="Υπολογισμός 7 4 6" xfId="52456"/>
    <cellStyle name="Υπολογισμός 7 5" xfId="52457"/>
    <cellStyle name="Υπολογισμός 7 5 2" xfId="52458"/>
    <cellStyle name="Υπολογισμός 7 5 2 2" xfId="52459"/>
    <cellStyle name="Υπολογισμός 7 5 3" xfId="52460"/>
    <cellStyle name="Υπολογισμός 7 5 3 2" xfId="52461"/>
    <cellStyle name="Υπολογισμός 7 5 4" xfId="52462"/>
    <cellStyle name="Υπολογισμός 7 5 5" xfId="52463"/>
    <cellStyle name="Υπολογισμός 7 5 6" xfId="52464"/>
    <cellStyle name="Υπολογισμός 7 6" xfId="52465"/>
    <cellStyle name="Υπολογισμός 7 6 2" xfId="52466"/>
    <cellStyle name="Υπολογισμός 7 6 2 2" xfId="52467"/>
    <cellStyle name="Υπολογισμός 7 6 3" xfId="52468"/>
    <cellStyle name="Υπολογισμός 7 6 3 2" xfId="52469"/>
    <cellStyle name="Υπολογισμός 7 6 4" xfId="52470"/>
    <cellStyle name="Υπολογισμός 7 6 5" xfId="52471"/>
    <cellStyle name="Υπολογισμός 7 6 6" xfId="52472"/>
    <cellStyle name="Υπολογισμός 7 7" xfId="52473"/>
    <cellStyle name="Υπολογισμός 7 7 2" xfId="52474"/>
    <cellStyle name="Υπολογισμός 7 7 3" xfId="52475"/>
    <cellStyle name="Υπολογισμός 7 7 4" xfId="52476"/>
    <cellStyle name="Υπολογισμός 7 8" xfId="52477"/>
    <cellStyle name="Υπολογισμός 7 8 2" xfId="52478"/>
    <cellStyle name="Υπολογισμός 7 9" xfId="52479"/>
    <cellStyle name="Υπολογισμός 7 9 2" xfId="52480"/>
    <cellStyle name="Υπολογισμός 8" xfId="52481"/>
    <cellStyle name="Υπολογισμός 8 10" xfId="52482"/>
    <cellStyle name="Υπολογισμός 8 11" xfId="52483"/>
    <cellStyle name="Υπολογισμός 8 2" xfId="52484"/>
    <cellStyle name="Υπολογισμός 8 2 2" xfId="52485"/>
    <cellStyle name="Υπολογισμός 8 2 2 2" xfId="52486"/>
    <cellStyle name="Υπολογισμός 8 2 2 2 2" xfId="52487"/>
    <cellStyle name="Υπολογισμός 8 2 2 3" xfId="52488"/>
    <cellStyle name="Υπολογισμός 8 2 2 3 2" xfId="52489"/>
    <cellStyle name="Υπολογισμός 8 2 2 4" xfId="52490"/>
    <cellStyle name="Υπολογισμός 8 2 3" xfId="52491"/>
    <cellStyle name="Υπολογισμός 8 2 3 2" xfId="52492"/>
    <cellStyle name="Υπολογισμός 8 2 4" xfId="52493"/>
    <cellStyle name="Υπολογισμός 8 2 4 2" xfId="52494"/>
    <cellStyle name="Υπολογισμός 8 2 5" xfId="52495"/>
    <cellStyle name="Υπολογισμός 8 2 5 2" xfId="52496"/>
    <cellStyle name="Υπολογισμός 8 2 6" xfId="52497"/>
    <cellStyle name="Υπολογισμός 8 3" xfId="52498"/>
    <cellStyle name="Υπολογισμός 8 3 2" xfId="52499"/>
    <cellStyle name="Υπολογισμός 8 3 2 2" xfId="52500"/>
    <cellStyle name="Υπολογισμός 8 3 2 2 2" xfId="52501"/>
    <cellStyle name="Υπολογισμός 8 3 2 3" xfId="52502"/>
    <cellStyle name="Υπολογισμός 8 3 2 3 2" xfId="52503"/>
    <cellStyle name="Υπολογισμός 8 3 2 4" xfId="52504"/>
    <cellStyle name="Υπολογισμός 8 3 3" xfId="52505"/>
    <cellStyle name="Υπολογισμός 8 3 3 2" xfId="52506"/>
    <cellStyle name="Υπολογισμός 8 3 4" xfId="52507"/>
    <cellStyle name="Υπολογισμός 8 3 4 2" xfId="52508"/>
    <cellStyle name="Υπολογισμός 8 3 5" xfId="52509"/>
    <cellStyle name="Υπολογισμός 8 3 5 2" xfId="52510"/>
    <cellStyle name="Υπολογισμός 8 3 6" xfId="52511"/>
    <cellStyle name="Υπολογισμός 8 3 7" xfId="52512"/>
    <cellStyle name="Υπολογισμός 8 3 8" xfId="52513"/>
    <cellStyle name="Υπολογισμός 8 4" xfId="52514"/>
    <cellStyle name="Υπολογισμός 8 4 2" xfId="52515"/>
    <cellStyle name="Υπολογισμός 8 4 2 2" xfId="52516"/>
    <cellStyle name="Υπολογισμός 8 4 3" xfId="52517"/>
    <cellStyle name="Υπολογισμός 8 4 3 2" xfId="52518"/>
    <cellStyle name="Υπολογισμός 8 4 4" xfId="52519"/>
    <cellStyle name="Υπολογισμός 8 4 5" xfId="52520"/>
    <cellStyle name="Υπολογισμός 8 4 6" xfId="52521"/>
    <cellStyle name="Υπολογισμός 8 5" xfId="52522"/>
    <cellStyle name="Υπολογισμός 8 5 2" xfId="52523"/>
    <cellStyle name="Υπολογισμός 8 5 2 2" xfId="52524"/>
    <cellStyle name="Υπολογισμός 8 5 3" xfId="52525"/>
    <cellStyle name="Υπολογισμός 8 5 3 2" xfId="52526"/>
    <cellStyle name="Υπολογισμός 8 5 4" xfId="52527"/>
    <cellStyle name="Υπολογισμός 8 5 5" xfId="52528"/>
    <cellStyle name="Υπολογισμός 8 5 6" xfId="52529"/>
    <cellStyle name="Υπολογισμός 8 6" xfId="52530"/>
    <cellStyle name="Υπολογισμός 8 6 2" xfId="52531"/>
    <cellStyle name="Υπολογισμός 8 6 2 2" xfId="52532"/>
    <cellStyle name="Υπολογισμός 8 6 3" xfId="52533"/>
    <cellStyle name="Υπολογισμός 8 6 3 2" xfId="52534"/>
    <cellStyle name="Υπολογισμός 8 6 4" xfId="52535"/>
    <cellStyle name="Υπολογισμός 8 6 5" xfId="52536"/>
    <cellStyle name="Υπολογισμός 8 6 6" xfId="52537"/>
    <cellStyle name="Υπολογισμός 8 7" xfId="52538"/>
    <cellStyle name="Υπολογισμός 8 7 2" xfId="52539"/>
    <cellStyle name="Υπολογισμός 8 7 3" xfId="52540"/>
    <cellStyle name="Υπολογισμός 8 7 4" xfId="52541"/>
    <cellStyle name="Υπολογισμός 8 8" xfId="52542"/>
    <cellStyle name="Υπολογισμός 8 8 2" xfId="52543"/>
    <cellStyle name="Υπολογισμός 8 9" xfId="52544"/>
    <cellStyle name="Υπολογισμός 8 9 2" xfId="52545"/>
    <cellStyle name="Υπολογισμός 9" xfId="52546"/>
    <cellStyle name="Υπολογισμός 9 10" xfId="52547"/>
    <cellStyle name="Υπολογισμός 9 11" xfId="52548"/>
    <cellStyle name="Υπολογισμός 9 2" xfId="52549"/>
    <cellStyle name="Υπολογισμός 9 2 2" xfId="52550"/>
    <cellStyle name="Υπολογισμός 9 2 2 2" xfId="52551"/>
    <cellStyle name="Υπολογισμός 9 2 2 2 2" xfId="52552"/>
    <cellStyle name="Υπολογισμός 9 2 2 3" xfId="52553"/>
    <cellStyle name="Υπολογισμός 9 2 2 3 2" xfId="52554"/>
    <cellStyle name="Υπολογισμός 9 2 2 4" xfId="52555"/>
    <cellStyle name="Υπολογισμός 9 2 3" xfId="52556"/>
    <cellStyle name="Υπολογισμός 9 2 3 2" xfId="52557"/>
    <cellStyle name="Υπολογισμός 9 2 4" xfId="52558"/>
    <cellStyle name="Υπολογισμός 9 2 4 2" xfId="52559"/>
    <cellStyle name="Υπολογισμός 9 2 5" xfId="52560"/>
    <cellStyle name="Υπολογισμός 9 2 5 2" xfId="52561"/>
    <cellStyle name="Υπολογισμός 9 2 6" xfId="52562"/>
    <cellStyle name="Υπολογισμός 9 3" xfId="52563"/>
    <cellStyle name="Υπολογισμός 9 3 2" xfId="52564"/>
    <cellStyle name="Υπολογισμός 9 3 2 2" xfId="52565"/>
    <cellStyle name="Υπολογισμός 9 3 2 2 2" xfId="52566"/>
    <cellStyle name="Υπολογισμός 9 3 2 3" xfId="52567"/>
    <cellStyle name="Υπολογισμός 9 3 2 3 2" xfId="52568"/>
    <cellStyle name="Υπολογισμός 9 3 2 4" xfId="52569"/>
    <cellStyle name="Υπολογισμός 9 3 3" xfId="52570"/>
    <cellStyle name="Υπολογισμός 9 3 3 2" xfId="52571"/>
    <cellStyle name="Υπολογισμός 9 3 4" xfId="52572"/>
    <cellStyle name="Υπολογισμός 9 3 4 2" xfId="52573"/>
    <cellStyle name="Υπολογισμός 9 3 5" xfId="52574"/>
    <cellStyle name="Υπολογισμός 9 3 5 2" xfId="52575"/>
    <cellStyle name="Υπολογισμός 9 3 6" xfId="52576"/>
    <cellStyle name="Υπολογισμός 9 3 7" xfId="52577"/>
    <cellStyle name="Υπολογισμός 9 3 8" xfId="52578"/>
    <cellStyle name="Υπολογισμός 9 4" xfId="52579"/>
    <cellStyle name="Υπολογισμός 9 4 2" xfId="52580"/>
    <cellStyle name="Υπολογισμός 9 4 2 2" xfId="52581"/>
    <cellStyle name="Υπολογισμός 9 4 3" xfId="52582"/>
    <cellStyle name="Υπολογισμός 9 4 3 2" xfId="52583"/>
    <cellStyle name="Υπολογισμός 9 4 4" xfId="52584"/>
    <cellStyle name="Υπολογισμός 9 4 5" xfId="52585"/>
    <cellStyle name="Υπολογισμός 9 4 6" xfId="52586"/>
    <cellStyle name="Υπολογισμός 9 5" xfId="52587"/>
    <cellStyle name="Υπολογισμός 9 5 2" xfId="52588"/>
    <cellStyle name="Υπολογισμός 9 5 2 2" xfId="52589"/>
    <cellStyle name="Υπολογισμός 9 5 3" xfId="52590"/>
    <cellStyle name="Υπολογισμός 9 5 3 2" xfId="52591"/>
    <cellStyle name="Υπολογισμός 9 5 4" xfId="52592"/>
    <cellStyle name="Υπολογισμός 9 5 5" xfId="52593"/>
    <cellStyle name="Υπολογισμός 9 5 6" xfId="52594"/>
    <cellStyle name="Υπολογισμός 9 6" xfId="52595"/>
    <cellStyle name="Υπολογισμός 9 6 2" xfId="52596"/>
    <cellStyle name="Υπολογισμός 9 6 2 2" xfId="52597"/>
    <cellStyle name="Υπολογισμός 9 6 3" xfId="52598"/>
    <cellStyle name="Υπολογισμός 9 6 3 2" xfId="52599"/>
    <cellStyle name="Υπολογισμός 9 6 4" xfId="52600"/>
    <cellStyle name="Υπολογισμός 9 6 5" xfId="52601"/>
    <cellStyle name="Υπολογισμός 9 6 6" xfId="52602"/>
    <cellStyle name="Υπολογισμός 9 7" xfId="52603"/>
    <cellStyle name="Υπολογισμός 9 7 2" xfId="52604"/>
    <cellStyle name="Υπολογισμός 9 7 3" xfId="52605"/>
    <cellStyle name="Υπολογισμός 9 7 4" xfId="52606"/>
    <cellStyle name="Υπολογισμός 9 8" xfId="52607"/>
    <cellStyle name="Υπολογισμός 9 8 2" xfId="52608"/>
    <cellStyle name="Υπολογισμός 9 9" xfId="52609"/>
    <cellStyle name="Υπολογισμός 9 9 2" xfId="52610"/>
    <cellStyle name="Гиперссылка" xfId="52611"/>
    <cellStyle name="ДАТА" xfId="52612"/>
    <cellStyle name="ДАТА 2" xfId="52613"/>
    <cellStyle name="ДАТА 2 2" xfId="52614"/>
    <cellStyle name="ДАТА 2 3" xfId="52615"/>
    <cellStyle name="ДАТА 2 4" xfId="52616"/>
    <cellStyle name="ДАТА 2 5" xfId="52617"/>
    <cellStyle name="ДАТА 3" xfId="52618"/>
    <cellStyle name="ДАТА 4" xfId="52619"/>
    <cellStyle name="ДАТА 5" xfId="52620"/>
    <cellStyle name="ДАТА 6" xfId="52621"/>
    <cellStyle name="ДАТА 7" xfId="52622"/>
    <cellStyle name="Денежный [0]_453" xfId="52623"/>
    <cellStyle name="Денежный_453" xfId="52624"/>
    <cellStyle name="ЗАГОЛОВОК1" xfId="52625"/>
    <cellStyle name="ЗАГОЛОВОК1 2" xfId="52626"/>
    <cellStyle name="ЗАГОЛОВОК1 2 2" xfId="52627"/>
    <cellStyle name="ЗАГОЛОВОК1 2 3" xfId="52628"/>
    <cellStyle name="ЗАГОЛОВОК1 2 4" xfId="52629"/>
    <cellStyle name="ЗАГОЛОВОК1 2 5" xfId="52630"/>
    <cellStyle name="ЗАГОЛОВОК1 3" xfId="52631"/>
    <cellStyle name="ЗАГОЛОВОК1 4" xfId="52632"/>
    <cellStyle name="ЗАГОЛОВОК1 5" xfId="52633"/>
    <cellStyle name="ЗАГОЛОВОК1 6" xfId="52634"/>
    <cellStyle name="ЗАГОЛОВОК1 7" xfId="52635"/>
    <cellStyle name="ЗАГОЛОВОК2" xfId="52636"/>
    <cellStyle name="ЗАГОЛОВОК2 2" xfId="52637"/>
    <cellStyle name="ЗАГОЛОВОК2 2 2" xfId="52638"/>
    <cellStyle name="ЗАГОЛОВОК2 2 3" xfId="52639"/>
    <cellStyle name="ЗАГОЛОВОК2 2 4" xfId="52640"/>
    <cellStyle name="ЗАГОЛОВОК2 2 5" xfId="52641"/>
    <cellStyle name="ЗАГОЛОВОК2 3" xfId="52642"/>
    <cellStyle name="ЗАГОЛОВОК2 4" xfId="52643"/>
    <cellStyle name="ЗАГОЛОВОК2 5" xfId="52644"/>
    <cellStyle name="ЗАГОЛОВОК2 6" xfId="52645"/>
    <cellStyle name="ЗАГОЛОВОК2 7" xfId="52646"/>
    <cellStyle name="ИТОГОВЫЙ" xfId="52647"/>
    <cellStyle name="ИТОГОВЫЙ 10" xfId="52648"/>
    <cellStyle name="ИТОГОВЫЙ 10 2" xfId="52649"/>
    <cellStyle name="ИТОГОВЫЙ 11" xfId="52650"/>
    <cellStyle name="ИТОГОВЫЙ 11 2" xfId="52651"/>
    <cellStyle name="ИТОГОВЫЙ 12" xfId="52652"/>
    <cellStyle name="ИТОГОВЫЙ 12 2" xfId="52653"/>
    <cellStyle name="ИТОГОВЫЙ 13" xfId="52654"/>
    <cellStyle name="ИТОГОВЫЙ 14" xfId="52655"/>
    <cellStyle name="ИТОГОВЫЙ 15" xfId="52656"/>
    <cellStyle name="ИТОГОВЫЙ 16" xfId="52657"/>
    <cellStyle name="ИТОГОВЫЙ 2" xfId="52658"/>
    <cellStyle name="ИТОГОВЫЙ 2 10" xfId="52659"/>
    <cellStyle name="ИТОГОВЫЙ 2 10 2" xfId="52660"/>
    <cellStyle name="ИТОГОВЫЙ 2 11" xfId="52661"/>
    <cellStyle name="ИТОГОВЫЙ 2 11 2" xfId="52662"/>
    <cellStyle name="ИТОГОВЫЙ 2 12" xfId="52663"/>
    <cellStyle name="ИТОГОВЫЙ 2 13" xfId="52664"/>
    <cellStyle name="ИТОГОВЫЙ 2 2" xfId="52665"/>
    <cellStyle name="ИТОГОВЫЙ 2 2 2" xfId="52666"/>
    <cellStyle name="ИТОГОВЫЙ 2 2 2 2" xfId="52667"/>
    <cellStyle name="ИТОГОВЫЙ 2 2 2 2 2" xfId="52668"/>
    <cellStyle name="ИТОГОВЫЙ 2 2 2 3" xfId="52669"/>
    <cellStyle name="ИТОГОВЫЙ 2 2 2 3 2" xfId="52670"/>
    <cellStyle name="ИТОГОВЫЙ 2 2 2 4" xfId="52671"/>
    <cellStyle name="ИТОГОВЫЙ 2 2 3" xfId="52672"/>
    <cellStyle name="ИТОГОВЫЙ 2 2 3 2" xfId="52673"/>
    <cellStyle name="ИТОГОВЫЙ 2 2 3 2 2" xfId="52674"/>
    <cellStyle name="ИТОГОВЫЙ 2 2 3 3" xfId="52675"/>
    <cellStyle name="ИТОГОВЫЙ 2 2 3 3 2" xfId="52676"/>
    <cellStyle name="ИТОГОВЫЙ 2 2 3 4" xfId="52677"/>
    <cellStyle name="ИТОГОВЫЙ 2 2 4" xfId="52678"/>
    <cellStyle name="ИТОГОВЫЙ 2 2 4 2" xfId="52679"/>
    <cellStyle name="ИТОГОВЫЙ 2 2 5" xfId="52680"/>
    <cellStyle name="ИТОГОВЫЙ 2 2 5 2" xfId="52681"/>
    <cellStyle name="ИТОГОВЫЙ 2 2 6" xfId="52682"/>
    <cellStyle name="ИТОГОВЫЙ 2 2 6 2" xfId="52683"/>
    <cellStyle name="ИТОГОВЫЙ 2 2 7" xfId="52684"/>
    <cellStyle name="ИТОГОВЫЙ 2 2 7 2" xfId="52685"/>
    <cellStyle name="ИТОГОВЫЙ 2 2 8" xfId="52686"/>
    <cellStyle name="ИТОГОВЫЙ 2 2 8 2" xfId="52687"/>
    <cellStyle name="ИТОГОВЫЙ 2 2 9" xfId="52688"/>
    <cellStyle name="ИТОГОВЫЙ 2 3" xfId="52689"/>
    <cellStyle name="ИТОГОВЫЙ 2 3 2" xfId="52690"/>
    <cellStyle name="ИТОГОВЫЙ 2 3 2 2" xfId="52691"/>
    <cellStyle name="ИТОГОВЫЙ 2 3 2 2 2" xfId="52692"/>
    <cellStyle name="ИТОГОВЫЙ 2 3 2 3" xfId="52693"/>
    <cellStyle name="ИТОГОВЫЙ 2 3 2 3 2" xfId="52694"/>
    <cellStyle name="ИТОГОВЫЙ 2 3 2 4" xfId="52695"/>
    <cellStyle name="ИТОГОВЫЙ 2 3 3" xfId="52696"/>
    <cellStyle name="ИТОГОВЫЙ 2 3 3 2" xfId="52697"/>
    <cellStyle name="ИТОГОВЫЙ 2 3 4" xfId="52698"/>
    <cellStyle name="ИТОГОВЫЙ 2 3 4 2" xfId="52699"/>
    <cellStyle name="ИТОГОВЫЙ 2 3 5" xfId="52700"/>
    <cellStyle name="ИТОГОВЫЙ 2 3 5 2" xfId="52701"/>
    <cellStyle name="ИТОГОВЫЙ 2 3 6" xfId="52702"/>
    <cellStyle name="ИТОГОВЫЙ 2 3 6 2" xfId="52703"/>
    <cellStyle name="ИТОГОВЫЙ 2 3 7" xfId="52704"/>
    <cellStyle name="ИТОГОВЫЙ 2 4" xfId="52705"/>
    <cellStyle name="ИТОГОВЫЙ 2 4 2" xfId="52706"/>
    <cellStyle name="ИТОГОВЫЙ 2 4 2 2" xfId="52707"/>
    <cellStyle name="ИТОГОВЫЙ 2 4 2 2 2" xfId="52708"/>
    <cellStyle name="ИТОГОВЫЙ 2 4 2 3" xfId="52709"/>
    <cellStyle name="ИТОГОВЫЙ 2 4 2 3 2" xfId="52710"/>
    <cellStyle name="ИТОГОВЫЙ 2 4 2 4" xfId="52711"/>
    <cellStyle name="ИТОГОВЫЙ 2 4 3" xfId="52712"/>
    <cellStyle name="ИТОГОВЫЙ 2 4 3 2" xfId="52713"/>
    <cellStyle name="ИТОГОВЫЙ 2 4 4" xfId="52714"/>
    <cellStyle name="ИТОГОВЫЙ 2 4 4 2" xfId="52715"/>
    <cellStyle name="ИТОГОВЫЙ 2 4 5" xfId="52716"/>
    <cellStyle name="ИТОГОВЫЙ 2 4 5 2" xfId="52717"/>
    <cellStyle name="ИТОГОВЫЙ 2 4 6" xfId="52718"/>
    <cellStyle name="ИТОГОВЫЙ 2 4 6 2" xfId="52719"/>
    <cellStyle name="ИТОГОВЫЙ 2 4 7" xfId="52720"/>
    <cellStyle name="ИТОГОВЫЙ 2 5" xfId="52721"/>
    <cellStyle name="ИТОГОВЫЙ 2 5 2" xfId="52722"/>
    <cellStyle name="ИТОГОВЫЙ 2 5 2 2" xfId="52723"/>
    <cellStyle name="ИТОГОВЫЙ 2 5 3" xfId="52724"/>
    <cellStyle name="ИТОГОВЫЙ 2 5 3 2" xfId="52725"/>
    <cellStyle name="ИТОГОВЫЙ 2 5 4" xfId="52726"/>
    <cellStyle name="ИТОГОВЫЙ 2 6" xfId="52727"/>
    <cellStyle name="ИТОГОВЫЙ 2 6 2" xfId="52728"/>
    <cellStyle name="ИТОГОВЫЙ 2 6 2 2" xfId="52729"/>
    <cellStyle name="ИТОГОВЫЙ 2 6 3" xfId="52730"/>
    <cellStyle name="ИТОГОВЫЙ 2 6 3 2" xfId="52731"/>
    <cellStyle name="ИТОГОВЫЙ 2 6 4" xfId="52732"/>
    <cellStyle name="ИТОГОВЫЙ 2 7" xfId="52733"/>
    <cellStyle name="ИТОГОВЫЙ 2 7 2" xfId="52734"/>
    <cellStyle name="ИТОГОВЫЙ 2 8" xfId="52735"/>
    <cellStyle name="ИТОГОВЫЙ 2 8 2" xfId="52736"/>
    <cellStyle name="ИТОГОВЫЙ 2 9" xfId="52737"/>
    <cellStyle name="ИТОГОВЫЙ 2 9 2" xfId="52738"/>
    <cellStyle name="ИТОГОВЫЙ 3" xfId="52739"/>
    <cellStyle name="ИТОГОВЫЙ 3 2" xfId="52740"/>
    <cellStyle name="ИТОГОВЫЙ 3 2 2" xfId="52741"/>
    <cellStyle name="ИТОГОВЫЙ 3 2 2 2" xfId="52742"/>
    <cellStyle name="ИТОГОВЫЙ 3 2 3" xfId="52743"/>
    <cellStyle name="ИТОГОВЫЙ 3 2 3 2" xfId="52744"/>
    <cellStyle name="ИТОГОВЫЙ 3 2 4" xfId="52745"/>
    <cellStyle name="ИТОГОВЫЙ 3 3" xfId="52746"/>
    <cellStyle name="ИТОГОВЫЙ 3 3 2" xfId="52747"/>
    <cellStyle name="ИТОГОВЫЙ 3 3 2 2" xfId="52748"/>
    <cellStyle name="ИТОГОВЫЙ 3 3 3" xfId="52749"/>
    <cellStyle name="ИТОГОВЫЙ 3 3 3 2" xfId="52750"/>
    <cellStyle name="ИТОГОВЫЙ 3 3 4" xfId="52751"/>
    <cellStyle name="ИТОГОВЫЙ 3 4" xfId="52752"/>
    <cellStyle name="ИТОГОВЫЙ 3 4 2" xfId="52753"/>
    <cellStyle name="ИТОГОВЫЙ 3 5" xfId="52754"/>
    <cellStyle name="ИТОГОВЫЙ 3 5 2" xfId="52755"/>
    <cellStyle name="ИТОГОВЫЙ 3 6" xfId="52756"/>
    <cellStyle name="ИТОГОВЫЙ 3 6 2" xfId="52757"/>
    <cellStyle name="ИТОГОВЫЙ 3 7" xfId="52758"/>
    <cellStyle name="ИТОГОВЫЙ 3 7 2" xfId="52759"/>
    <cellStyle name="ИТОГОВЫЙ 3 8" xfId="52760"/>
    <cellStyle name="ИТОГОВЫЙ 3 8 2" xfId="52761"/>
    <cellStyle name="ИТОГОВЫЙ 3 9" xfId="52762"/>
    <cellStyle name="ИТОГОВЫЙ 4" xfId="52763"/>
    <cellStyle name="ИТОГОВЫЙ 4 2" xfId="52764"/>
    <cellStyle name="ИТОГОВЫЙ 4 2 2" xfId="52765"/>
    <cellStyle name="ИТОГОВЫЙ 4 2 2 2" xfId="52766"/>
    <cellStyle name="ИТОГОВЫЙ 4 2 3" xfId="52767"/>
    <cellStyle name="ИТОГОВЫЙ 4 2 3 2" xfId="52768"/>
    <cellStyle name="ИТОГОВЫЙ 4 2 4" xfId="52769"/>
    <cellStyle name="ИТОГОВЫЙ 4 3" xfId="52770"/>
    <cellStyle name="ИТОГОВЫЙ 4 3 2" xfId="52771"/>
    <cellStyle name="ИТОГОВЫЙ 4 4" xfId="52772"/>
    <cellStyle name="ИТОГОВЫЙ 4 4 2" xfId="52773"/>
    <cellStyle name="ИТОГОВЫЙ 4 5" xfId="52774"/>
    <cellStyle name="ИТОГОВЫЙ 4 5 2" xfId="52775"/>
    <cellStyle name="ИТОГОВЫЙ 4 6" xfId="52776"/>
    <cellStyle name="ИТОГОВЫЙ 4 6 2" xfId="52777"/>
    <cellStyle name="ИТОГОВЫЙ 4 7" xfId="52778"/>
    <cellStyle name="ИТОГОВЫЙ 5" xfId="52779"/>
    <cellStyle name="ИТОГОВЫЙ 5 2" xfId="52780"/>
    <cellStyle name="ИТОГОВЫЙ 5 2 2" xfId="52781"/>
    <cellStyle name="ИТОГОВЫЙ 5 2 2 2" xfId="52782"/>
    <cellStyle name="ИТОГОВЫЙ 5 2 3" xfId="52783"/>
    <cellStyle name="ИТОГОВЫЙ 5 2 3 2" xfId="52784"/>
    <cellStyle name="ИТОГОВЫЙ 5 2 4" xfId="52785"/>
    <cellStyle name="ИТОГОВЫЙ 5 3" xfId="52786"/>
    <cellStyle name="ИТОГОВЫЙ 5 3 2" xfId="52787"/>
    <cellStyle name="ИТОГОВЫЙ 5 4" xfId="52788"/>
    <cellStyle name="ИТОГОВЫЙ 5 4 2" xfId="52789"/>
    <cellStyle name="ИТОГОВЫЙ 5 5" xfId="52790"/>
    <cellStyle name="ИТОГОВЫЙ 5 5 2" xfId="52791"/>
    <cellStyle name="ИТОГОВЫЙ 5 6" xfId="52792"/>
    <cellStyle name="ИТОГОВЫЙ 5 6 2" xfId="52793"/>
    <cellStyle name="ИТОГОВЫЙ 5 7" xfId="52794"/>
    <cellStyle name="ИТОГОВЫЙ 6" xfId="52795"/>
    <cellStyle name="ИТОГОВЫЙ 6 2" xfId="52796"/>
    <cellStyle name="ИТОГОВЫЙ 6 2 2" xfId="52797"/>
    <cellStyle name="ИТОГОВЫЙ 6 3" xfId="52798"/>
    <cellStyle name="ИТОГОВЫЙ 6 3 2" xfId="52799"/>
    <cellStyle name="ИТОГОВЫЙ 6 4" xfId="52800"/>
    <cellStyle name="ИТОГОВЫЙ 7" xfId="52801"/>
    <cellStyle name="ИТОГОВЫЙ 7 2" xfId="52802"/>
    <cellStyle name="ИТОГОВЫЙ 7 2 2" xfId="52803"/>
    <cellStyle name="ИТОГОВЫЙ 7 3" xfId="52804"/>
    <cellStyle name="ИТОГОВЫЙ 7 3 2" xfId="52805"/>
    <cellStyle name="ИТОГОВЫЙ 7 4" xfId="52806"/>
    <cellStyle name="ИТОГОВЫЙ 8" xfId="52807"/>
    <cellStyle name="ИТОГОВЫЙ 8 2" xfId="52808"/>
    <cellStyle name="ИТОГОВЫЙ 9" xfId="52809"/>
    <cellStyle name="ИТОГОВЫЙ 9 2" xfId="52810"/>
    <cellStyle name="Обычный_02-682" xfId="52811"/>
    <cellStyle name="Открывавшаяся гиперссылка" xfId="52812"/>
    <cellStyle name="ПРОЦЕНТНЫЙ_BOPENGC" xfId="52813"/>
    <cellStyle name="ТЕКСТ" xfId="52814"/>
    <cellStyle name="ТЕКСТ 2" xfId="52815"/>
    <cellStyle name="ТЕКСТ 2 2" xfId="52816"/>
    <cellStyle name="ТЕКСТ 2 3" xfId="52817"/>
    <cellStyle name="ТЕКСТ 2 4" xfId="52818"/>
    <cellStyle name="ТЕКСТ 2 5" xfId="52819"/>
    <cellStyle name="ТЕКСТ 3" xfId="52820"/>
    <cellStyle name="ТЕКСТ 4" xfId="52821"/>
    <cellStyle name="ТЕКСТ 5" xfId="52822"/>
    <cellStyle name="ТЕКСТ 6" xfId="52823"/>
    <cellStyle name="ТЕКСТ 7" xfId="52824"/>
    <cellStyle name="Тысячи [0]_Dk98" xfId="52825"/>
    <cellStyle name="Тысячи_Dk98" xfId="52826"/>
    <cellStyle name="УровеньСтолб_1_Структура державного боргу" xfId="52827"/>
    <cellStyle name="УровеньСтрок_1_Структура державного боргу" xfId="52828"/>
    <cellStyle name="ФИКСИРОВАННЫЙ" xfId="52829"/>
    <cellStyle name="Финансовый [0]_453" xfId="52830"/>
    <cellStyle name="Финансовый_1 квартал-уточ.платежі" xfId="52831"/>
    <cellStyle name="標準_TonREAL" xfId="52832"/>
  </cellStyles>
  <dxfs count="0"/>
  <tableStyles count="0" defaultTableStyle="TableStyleMedium9" defaultPivotStyle="PivotStyleLight16"/>
  <colors>
    <mruColors>
      <color rgb="FF0000FF"/>
      <color rgb="FF0000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39" Type="http://schemas.openxmlformats.org/officeDocument/2006/relationships/externalLink" Target="externalLinks/externalLink24.xml"/><Relationship Id="rId21" Type="http://schemas.openxmlformats.org/officeDocument/2006/relationships/externalLink" Target="externalLinks/externalLink6.xml"/><Relationship Id="rId34" Type="http://schemas.openxmlformats.org/officeDocument/2006/relationships/externalLink" Target="externalLinks/externalLink19.xml"/><Relationship Id="rId42" Type="http://schemas.openxmlformats.org/officeDocument/2006/relationships/externalLink" Target="externalLinks/externalLink27.xml"/><Relationship Id="rId47" Type="http://schemas.openxmlformats.org/officeDocument/2006/relationships/externalLink" Target="externalLinks/externalLink32.xml"/><Relationship Id="rId50" Type="http://schemas.openxmlformats.org/officeDocument/2006/relationships/externalLink" Target="externalLinks/externalLink35.xml"/><Relationship Id="rId55" Type="http://schemas.openxmlformats.org/officeDocument/2006/relationships/externalLink" Target="externalLinks/externalLink40.xml"/><Relationship Id="rId63" Type="http://schemas.openxmlformats.org/officeDocument/2006/relationships/externalLink" Target="externalLinks/externalLink48.xml"/><Relationship Id="rId68" Type="http://schemas.openxmlformats.org/officeDocument/2006/relationships/externalLink" Target="externalLinks/externalLink53.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56.xml"/><Relationship Id="rId2" Type="http://schemas.openxmlformats.org/officeDocument/2006/relationships/worksheet" Target="worksheets/sheet2.xml"/><Relationship Id="rId16" Type="http://schemas.openxmlformats.org/officeDocument/2006/relationships/externalLink" Target="externalLinks/externalLink1.xml"/><Relationship Id="rId29" Type="http://schemas.openxmlformats.org/officeDocument/2006/relationships/externalLink" Target="externalLinks/externalLink14.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externalLink" Target="externalLinks/externalLink17.xml"/><Relationship Id="rId37" Type="http://schemas.openxmlformats.org/officeDocument/2006/relationships/externalLink" Target="externalLinks/externalLink22.xml"/><Relationship Id="rId40" Type="http://schemas.openxmlformats.org/officeDocument/2006/relationships/externalLink" Target="externalLinks/externalLink25.xml"/><Relationship Id="rId45" Type="http://schemas.openxmlformats.org/officeDocument/2006/relationships/externalLink" Target="externalLinks/externalLink30.xml"/><Relationship Id="rId53" Type="http://schemas.openxmlformats.org/officeDocument/2006/relationships/externalLink" Target="externalLinks/externalLink38.xml"/><Relationship Id="rId58" Type="http://schemas.openxmlformats.org/officeDocument/2006/relationships/externalLink" Target="externalLinks/externalLink43.xml"/><Relationship Id="rId66" Type="http://schemas.openxmlformats.org/officeDocument/2006/relationships/externalLink" Target="externalLinks/externalLink51.xml"/><Relationship Id="rId7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externalLink" Target="externalLinks/externalLink21.xml"/><Relationship Id="rId49" Type="http://schemas.openxmlformats.org/officeDocument/2006/relationships/externalLink" Target="externalLinks/externalLink34.xml"/><Relationship Id="rId57" Type="http://schemas.openxmlformats.org/officeDocument/2006/relationships/externalLink" Target="externalLinks/externalLink42.xml"/><Relationship Id="rId61" Type="http://schemas.openxmlformats.org/officeDocument/2006/relationships/externalLink" Target="externalLinks/externalLink46.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externalLink" Target="externalLinks/externalLink16.xml"/><Relationship Id="rId44" Type="http://schemas.openxmlformats.org/officeDocument/2006/relationships/externalLink" Target="externalLinks/externalLink29.xml"/><Relationship Id="rId52" Type="http://schemas.openxmlformats.org/officeDocument/2006/relationships/externalLink" Target="externalLinks/externalLink37.xml"/><Relationship Id="rId60" Type="http://schemas.openxmlformats.org/officeDocument/2006/relationships/externalLink" Target="externalLinks/externalLink45.xml"/><Relationship Id="rId65" Type="http://schemas.openxmlformats.org/officeDocument/2006/relationships/externalLink" Target="externalLinks/externalLink50.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externalLink" Target="externalLinks/externalLink20.xml"/><Relationship Id="rId43" Type="http://schemas.openxmlformats.org/officeDocument/2006/relationships/externalLink" Target="externalLinks/externalLink28.xml"/><Relationship Id="rId48" Type="http://schemas.openxmlformats.org/officeDocument/2006/relationships/externalLink" Target="externalLinks/externalLink33.xml"/><Relationship Id="rId56" Type="http://schemas.openxmlformats.org/officeDocument/2006/relationships/externalLink" Target="externalLinks/externalLink41.xml"/><Relationship Id="rId64" Type="http://schemas.openxmlformats.org/officeDocument/2006/relationships/externalLink" Target="externalLinks/externalLink49.xml"/><Relationship Id="rId69" Type="http://schemas.openxmlformats.org/officeDocument/2006/relationships/externalLink" Target="externalLinks/externalLink54.xml"/><Relationship Id="rId8" Type="http://schemas.openxmlformats.org/officeDocument/2006/relationships/worksheet" Target="worksheets/sheet8.xml"/><Relationship Id="rId51" Type="http://schemas.openxmlformats.org/officeDocument/2006/relationships/externalLink" Target="externalLinks/externalLink36.xml"/><Relationship Id="rId72" Type="http://schemas.openxmlformats.org/officeDocument/2006/relationships/externalLink" Target="externalLinks/externalLink5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externalLink" Target="externalLinks/externalLink18.xml"/><Relationship Id="rId38" Type="http://schemas.openxmlformats.org/officeDocument/2006/relationships/externalLink" Target="externalLinks/externalLink23.xml"/><Relationship Id="rId46" Type="http://schemas.openxmlformats.org/officeDocument/2006/relationships/externalLink" Target="externalLinks/externalLink31.xml"/><Relationship Id="rId59" Type="http://schemas.openxmlformats.org/officeDocument/2006/relationships/externalLink" Target="externalLinks/externalLink44.xml"/><Relationship Id="rId67" Type="http://schemas.openxmlformats.org/officeDocument/2006/relationships/externalLink" Target="externalLinks/externalLink52.xml"/><Relationship Id="rId20" Type="http://schemas.openxmlformats.org/officeDocument/2006/relationships/externalLink" Target="externalLinks/externalLink5.xml"/><Relationship Id="rId41" Type="http://schemas.openxmlformats.org/officeDocument/2006/relationships/externalLink" Target="externalLinks/externalLink26.xml"/><Relationship Id="rId54" Type="http://schemas.openxmlformats.org/officeDocument/2006/relationships/externalLink" Target="externalLinks/externalLink39.xml"/><Relationship Id="rId62" Type="http://schemas.openxmlformats.org/officeDocument/2006/relationships/externalLink" Target="externalLinks/externalLink47.xml"/><Relationship Id="rId70" Type="http://schemas.openxmlformats.org/officeDocument/2006/relationships/externalLink" Target="externalLinks/externalLink55.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editAs="oneCell">
    <xdr:from>
      <xdr:col>39</xdr:col>
      <xdr:colOff>609600</xdr:colOff>
      <xdr:row>0</xdr:row>
      <xdr:rowOff>0</xdr:rowOff>
    </xdr:from>
    <xdr:to>
      <xdr:col>40</xdr:col>
      <xdr:colOff>98426</xdr:colOff>
      <xdr:row>4</xdr:row>
      <xdr:rowOff>66676</xdr:rowOff>
    </xdr:to>
    <xdr:sp macro="" textlink="">
      <xdr:nvSpPr>
        <xdr:cNvPr id="2" name="1 - Ορθογώνιο"/>
        <xdr:cNvSpPr>
          <a:spLocks noChangeArrowheads="1"/>
        </xdr:cNvSpPr>
      </xdr:nvSpPr>
      <xdr:spPr bwMode="auto">
        <a:xfrm>
          <a:off x="31594425" y="35490150"/>
          <a:ext cx="180975" cy="314325"/>
        </a:xfrm>
        <a:prstGeom prst="rect">
          <a:avLst/>
        </a:prstGeom>
        <a:noFill/>
        <a:ln w="9525">
          <a:no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afr\LIQUID\1998\Review\SCEN-97B.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172.21.11.208\E\C\C\A\DATA\LCA\REAL\CONTEN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72.21.11.208\E\C\E\afr\DATA\CIV\RED\2000\RED-tabl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72.21.11.208\E\C\C\Applications\Microsoft%20Office%202011\Office\Startup\Excel\MON\1999\sept19\mnit0806.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172.21.11.208\E\C\C\Users\geoffreygottlieb\Downloads\Fpsfwn03p\mcd\DATA\DA\ARM\Reports\Staff%20Reports\Recent%20Economic%20Development\ArmRed02\ArmRed02_Tables_new.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172.21.11.208\E\C\C\Applications\Microsoft%20Office%202011\Office\Startup\Excel\Bgr\GEN\BG%20SINAWA.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172.21.11.208\E\C\E\afr\NGA%20local\scenario%20III\STA-ins\NGCPI.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www-int.imf.org/DATA/C2/BRB/Sector%20Data/Real/current%20data%20files/DATA/US/ARM/REP/97ARMRED/TABLES/EDSSARMRED97.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172.21.11.208\E\C\C\My%20Documents\Mission%20to%20Burkina\bfabop_bakup%20to%20redesign.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O:\WIN\TEMP\BOP9703_stres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F:\afr\WIN\TEMP\BOP9703_stres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72.21.11.208\E\C\Users\geoffreygottlieb\Downloads\FPSGWN03P\AFR\Documents%20and%20Settings\myulek\Local%20Settings\Temporary%20Internet%20Files\OLK11C\SR-03-03-tables(1-14).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172.21.11.208\E\C\Q\DATA\GR\Old%20FR%20Directory\Quota%20Information\secretariat\11REV%20CQ.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172.21.11.208\E\C\E\Users\obasdevant\AppData\Local\Microsoft\Windows\Temporary%20Internet%20Files\Content.Outlook\NGUBOVZ7\ESTFis%20(2)markutimo.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Q:\Users\geveraert\AppData\Local\Microsoft\Windows\Temporary%20Internet%20Files\Content.Outlook\FFJQFIG9\Grrece_High%20Frequency_CA_One%20sector_time%20series_ALL%20periodicities%2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172.21.11.208\E\C\Users\geoffreygottlieb\Downloads\FPSGWN03P\WHD\DNCFP\Recursos\Proyrena\Anual\2002\Alt4_Proy2002.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FPSGWN03P\WHD\DNCFP\Recursos\Proyrena\Anual\2002\Alt4_Proy2002.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172.21.11.208\E\C\E\afr\Documents%20and%20Settings\MCUC\My%20Local%20Documents\COG\2002\frame\SR_01\cghub.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172.21.11.208\E\C\C\Users\ipetrova\AppData\Local\Microsoft\Windows\Temporary%20Internet%20Files\Content.Outlook\0CUNTCM9\Copy%20of%20Measures%20Monitoring%20Framework%2010-4-12%20pm.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H:\STOIXEIA%20TROIKA\FEVROUARIOS%202012\IMF\IMF%20MACRO%20March_2012.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FPSGWN03P\WHD\DRAFTS\ST\RK\Requests\Christoph\debt%20restructuring%20comparison%20countries%2014.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172.21.11.208\E\C\Users\geoffreygottlieb\Downloads\Fpsgwn03p\afr\IMF\Nigeria\Statistics\Bloomberg_Nigeria_Db.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afr\NGA%20local\scenario%20III\STA-ins\NGCPI.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FPSGWN03P\AFR\Documents%20and%20Settings\myulek\Local%20Settings\Temporary%20Internet%20Files\OLK11C\SR-03-03-tables(1-1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172.21.11.208\E\C\Users\geoffreygottlieb\Downloads\Fpsgwn03p\afr\DATA\SYC\Current\Scmony.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172.21.11.208\STOIXEIA%20TROIKA\FEVROUARIOS%202012\IMF\IMF%20MACRO%20March_2012.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172.21.11.208\E\C\Users\geoffreygottlieb\Downloads\FPSGWN03P\WHD\My%20Documents\LatinAmerica\Colombia\Reports%20Mission%20April%202000\Fiscal%20Tables\Fiscal%20Tables.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172.21.11.208\E\C\R\DATA\MLI\Current\MLIBOP.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FPSGWN03P\AFR\DATA\COD\Main\CDCAD.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172.21.11.208\Users\ipetrova\AppData\Local\Microsoft\Windows\Temporary%20Internet%20Files\Content.Outlook\0CUNTCM9\FIscal%20General%20Accounts\20121003%20New%20MTFS%20measures.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172.21.11.208\E\C\E\Users\valenmd\Desktop\DSA%2008-02-12.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172.21.11.208\E\C\E\DATA\N2\EST\REP\BR_05_May\Fiscal_Monetary_LaborS%20Graphs%20for%20Pre%20Brief.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imf1s\vol1\data\wrs\eu2\system\WRSTAB.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DATA\UB\LVA\REP\SR99JUN\LVchart699a.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172.21.4.117\d39\IMF-T.A%20-%202012\&#916;&#919;&#924;&#927;&#931;&#921;&#917;&#933;&#931;&#919;\January2012data\CL_AS_JANUARY_2012_revMA.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172.21.11.208\E\C\Users\geoffreygottlieb\Downloads\Data1\pdr\WINDOWS\TEMP\CRI-BOP-01.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172.21.11.208\E\C\Users\geoffreygottlieb\Downloads\Data1\pdr\DATA\CA\CRI\EXTERNAL\Output\CRI-BOP-0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172.21.11.208\E\C\Users\geoffreygottlieb\Downloads\Data1\pdr\DATA\CA\CRI\Dbase\Dinput\CRI-INPUT-ABOP.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172.21.11.208\E\C\Users\geoffreygottlieb\Downloads\Data1\pdr\DATA\CA\CRI\EXTERNAL\Output\Other-2002\CRI-INPUT-ABOP-4.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172.21.11.208\E\C\DATA\GRC\GreeceTeam\Macroframework\Scenarios\Scenario%20A%20(new%20July%209)\Market_Access_DSA_-_Fiscal_A_End%20of%20Mission.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F:\DATA\UB\EST\WEO\WEO%202001\WEO2001_EST_Main.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Data2\eur\DATA\C2\LTU\WEO\WEO%20Summer%202005\wrs946%20(2).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data3\users1\IPETROVA\My%20Documents\FAD\Greece\Measures\January%202013\Measures%20Monitoring%20Framework%2022-01-13.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R:\DRAFTS\GO\IR\Paises\Canada\In%20reach%20exercise\Data\High%20Frequency%20Classification%20Assistant_%20Canada.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72.21.11.208\E\C\A\WIN\Temporary%20Internet%20Files\OLK7022\bfamon.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http://www-int.imf.org/depts/pdr/Policies/Access/ExternalSustainTable_standard.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Q:\Users\SEBLE\AppData\Roaming\Microsoft\Excel\Copy%20of%20Annex%203_Questionnaire%20relating%20to%20the%20EDP%20notification%20tables%20April%202011_unlocked%20(version%201).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172.21.11.208\E\G\F\Users\obasdevant\AppData\Local\Microsoft\Windows\Temporary%20Internet%20Files\Content.Outlook\NGUBOVZ7\ESTFis%20(2)markutimo.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172.21.11.208\E\C\E\LIABILITY%20MANAGEMENT\Valuations\TRANSACTION%20BLOTTER&amp;PRICER.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172.21.11.208\E\C\E\DATA\UB\EST\WEO\WEO%202000\WEOs2000_EST_Main.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FPSGWN03P\AFR\Users\AManoel\My%20Documents\Mozambique%20AFR\Missions\2004%20Feb%20mission%20New%20Prog\Brief\moz%20macroframework%20Brief%20Feb2004.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F:\afr\WIN\TEMP\Mozambique%20Enhanced.xls" TargetMode="External"/></Relationships>
</file>

<file path=xl/externalLinks/_rels/externalLink57.xml.rels><?xml version="1.0" encoding="UTF-8" standalone="yes"?>
<Relationships xmlns="http://schemas.openxmlformats.org/package/2006/relationships"><Relationship Id="rId1" Type="http://schemas.microsoft.com/office/2006/relationships/xlExternalLinkPath/xlPathMissing" Target="&#917;&#928;&#921;&#932;-&#921;&#931;&#927;&#932;"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72.21.11.208\E\C\Users\geoffreygottlieb\Downloads\FPSGWN03P\AFR\WIN\TEMP\aimf\Bfatofne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72.21.11.208\E\C\E\afr\WIN\Temporary%20Internet%20Files\OLKD2B0\Civfis_m.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72.21.11.208\E\C\E\afr\WIN\TEMP\BOP970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72.21.11.208\E\C\E\DOC\UB\EST\98VISIT.MAY\SR\BOPMIS.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 Info"/>
      <sheetName val="Summary of Changes"/>
      <sheetName val="Large Projections"/>
      <sheetName val="Table 1"/>
      <sheetName val="Table 2"/>
      <sheetName val="Table 3"/>
      <sheetName val="Table 4"/>
      <sheetName val="Table 5"/>
      <sheetName val="Table 6"/>
      <sheetName val="New Figure 1"/>
      <sheetName val="UFC Summary"/>
      <sheetName val="Holdings"/>
      <sheetName val="Position as of End-July 1997"/>
      <sheetName val="Liquidity Calculations (Sc. 2)"/>
      <sheetName val="Liquidity Calculations (Sc. 3)"/>
      <sheetName val="Chart"/>
      <sheetName val="Projected Arr (Sc.1)"/>
      <sheetName val="Projected Arr (Sc.2)"/>
      <sheetName val="Projected Arr (Sc.3)"/>
      <sheetName val="Projected Arr (Nov 97)"/>
      <sheetName val="Projected Pur (Sc.1)"/>
      <sheetName val="Projected Pur (Sc.2 &amp;3)"/>
      <sheetName val="Purchases Feb - May 1998"/>
      <sheetName val="Purchases by Month"/>
      <sheetName val="Ratios"/>
      <sheetName val="Ratio Data"/>
      <sheetName val="Precautionary arrangements"/>
      <sheetName val="Projection Summary"/>
      <sheetName val="Old Table 4"/>
      <sheetName val="Liquidity Calculations (Sc. 1)"/>
      <sheetName val="Old Table 6"/>
      <sheetName val="Figure 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
          <cell r="A2" t="str">
            <v>Table 4. Outstanding Fund Credit by Region 1/</v>
          </cell>
        </row>
        <row r="11">
          <cell r="B11">
            <v>1985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Data"/>
      <sheetName val="Data(2)"/>
      <sheetName val="Tab 2"/>
      <sheetName val="Tab 3"/>
      <sheetName val="Tab 12"/>
      <sheetName val="Tab 13"/>
      <sheetName val="Tab 14"/>
      <sheetName val="Tab 15"/>
      <sheetName val="Tab 18"/>
      <sheetName val="Tab 19"/>
      <sheetName val="Tab 2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README"/>
      <sheetName val="A"/>
      <sheetName val="Basicdata"/>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amp; 38"/>
      <sheetName val="39"/>
      <sheetName val="40"/>
      <sheetName val="41"/>
      <sheetName val="42"/>
      <sheetName val="43"/>
      <sheetName val="44"/>
      <sheetName val="45"/>
      <sheetName val="46"/>
      <sheetName val="47"/>
      <sheetName val="48"/>
      <sheetName val="49"/>
      <sheetName val="50"/>
      <sheetName val="51"/>
      <sheetName val="52"/>
      <sheetName val="5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ReadMe"/>
      <sheetName val="MA Balance"/>
      <sheetName val="MAreserves"/>
      <sheetName val="DMB-T4"/>
      <sheetName val="T 5. MA Forwards etc."/>
      <sheetName val="T. 6 Sberbank, Vneshtorg, VEB"/>
      <sheetName val="T 8. FX items"/>
      <sheetName val="T 7. Prud. Ind."/>
      <sheetName va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PRIVATE_OLD"/>
    </sheetNames>
    <sheetDataSet>
      <sheetData sheetId="0"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Contents"/>
      <sheetName val="Macro"/>
      <sheetName val="Vulner"/>
      <sheetName val="SIbal"/>
      <sheetName val="ControlSheet"/>
      <sheetName val="Inputs(exo)"/>
      <sheetName val="Macro(exo)"/>
      <sheetName val="MEI-Table"/>
      <sheetName val="Nat Acc"/>
      <sheetName val="IMF-AEAF-BNB"/>
      <sheetName val="MT-A"/>
      <sheetName val="Kosovo"/>
      <sheetName val="FISCMT"/>
      <sheetName val="bopmt"/>
      <sheetName val="seignior"/>
      <sheetName val="GDP ORIGIN EXPEND"/>
      <sheetName val="NGDP-Hist"/>
      <sheetName val="Decomposition"/>
      <sheetName val="Current price GDP"/>
      <sheetName val="Base year price GDP"/>
      <sheetName val="NGDPR-Hist"/>
      <sheetName val="Real GDP growth"/>
      <sheetName val="Deflator"/>
      <sheetName val="ARealGDP"/>
      <sheetName val="WEO"/>
      <sheetName val="Mic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CPIINDEX"/>
      <sheetName val="CPICOMP"/>
      <sheetName val="INSINDEX"/>
      <sheetName val="INSPERCHG"/>
    </sheetNames>
    <sheetDataSet>
      <sheetData sheetId="0" refreshError="1"/>
      <sheetData sheetId="1" refreshError="1"/>
      <sheetData sheetId="2" refreshError="1"/>
      <sheetData sheetId="3"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Doc"/>
      <sheetName val="BASICIND"/>
      <sheetName val="CONS_GOVT"/>
      <sheetName val="CONS_GOVT_GDP"/>
      <sheetName val="CBANK"/>
      <sheetName val="MSURVEY"/>
      <sheetName val="BOPEF"/>
      <sheetName val="STATINDEX---&gt;"/>
      <sheetName val="NGDP_R"/>
      <sheetName val="NGDP"/>
      <sheetName val="AGRI"/>
      <sheetName val="INDCOM"/>
      <sheetName val="ELECTR"/>
      <sheetName val="PCPI"/>
      <sheetName val="MAINCOM"/>
      <sheetName val="WAGES"/>
      <sheetName val="EMPLOY"/>
      <sheetName val="LABORMKT"/>
      <sheetName val="EMPL_PUBL"/>
      <sheetName val="EMPL_BUDG"/>
      <sheetName val="STATE"/>
      <sheetName val="STATE_GDP"/>
      <sheetName val="TAXREV"/>
      <sheetName val="CURREXP"/>
      <sheetName val="EMPFUND"/>
      <sheetName val="EMPFUND_GDP"/>
      <sheetName val="PENSION"/>
      <sheetName val="BENEFIT_UNEMP"/>
      <sheetName val="BNKLOANS"/>
      <sheetName val="INTERST"/>
      <sheetName val="TRADE"/>
      <sheetName val="DOT"/>
      <sheetName val="EXTDEBT"/>
      <sheetName val="PRIVATE"/>
      <sheetName val="ARREARS"/>
      <sheetName val="ENERG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Contents"/>
      <sheetName val="Assum"/>
      <sheetName val="Links-In"/>
      <sheetName val="Links-Out"/>
      <sheetName val="Debtend2000"/>
      <sheetName val="BoP"/>
      <sheetName val="BOPRED"/>
      <sheetName val="BOPUS$"/>
      <sheetName val="BOPRED_SDR"/>
      <sheetName val="weta"/>
      <sheetName val="bopalt"/>
      <sheetName val="alternat."/>
      <sheetName val="Exports"/>
      <sheetName val="RED31"/>
      <sheetName val="RED32"/>
      <sheetName val="Imports"/>
      <sheetName val="ToT"/>
      <sheetName val="S&amp;TRED"/>
      <sheetName val="S&amp;T"/>
      <sheetName val="CA"/>
      <sheetName val="IMF_CD_Servicing"/>
      <sheetName val="SPA2"/>
      <sheetName val="SPA"/>
      <sheetName val="DEBTPRO"/>
      <sheetName val="Multisurv-debt"/>
      <sheetName val="Ext_fin_CFAF"/>
      <sheetName val="External_financing_SDR"/>
      <sheetName val="WB Financing"/>
      <sheetName val="Ex_Pub_Fin"/>
      <sheetName val="Fund_Credit"/>
      <sheetName val="Import origin"/>
      <sheetName val="Export destination"/>
      <sheetName val="WEO"/>
      <sheetName val="Debt Service"/>
      <sheetName val="PDRel"/>
      <sheetName val="SDS"/>
      <sheetName val="Service Due (CFAF)"/>
      <sheetName val="Service Due (Devises)"/>
      <sheetName val="XR"/>
      <sheetName val="DSP"/>
      <sheetName val="DSA-In"/>
      <sheetName val="DSA-Out"/>
      <sheetName val="DSA_Summary"/>
      <sheetName val="Macros"/>
      <sheetName val="Modu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A"/>
      <sheetName val="C"/>
      <sheetName val="BoP OUT Medium"/>
      <sheetName val="BoP OUT Long"/>
      <sheetName val="DebtServiceOutLong"/>
      <sheetName val="IMF Assistance"/>
      <sheetName val="large projects"/>
      <sheetName val="OUTPUT"/>
      <sheetName val="DebtService to budget"/>
      <sheetName val="Terms of Trade"/>
      <sheetName val="Exports"/>
      <sheetName val="Services"/>
      <sheetName val="B"/>
      <sheetName val="D"/>
      <sheetName val="E"/>
      <sheetName val="F"/>
      <sheetName val="Workspace contents"/>
      <sheetName val="Contents"/>
      <sheetName val="Fund_Credit"/>
      <sheetName val="monsurv-bc"/>
    </sheetNames>
    <sheetDataSet>
      <sheetData sheetId="0" refreshError="1"/>
      <sheetData sheetId="1" refreshError="1">
        <row r="1">
          <cell r="O1" t="str">
            <v>Lyon</v>
          </cell>
        </row>
        <row r="428">
          <cell r="P428">
            <v>1998</v>
          </cell>
          <cell r="Q428">
            <v>1999</v>
          </cell>
          <cell r="R428">
            <v>1999</v>
          </cell>
          <cell r="S428">
            <v>2000</v>
          </cell>
          <cell r="T428">
            <v>2001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A"/>
      <sheetName val="C"/>
      <sheetName val="BoP OUT Medium"/>
      <sheetName val="BoP OUT Long"/>
      <sheetName val="DebtServiceOutLong"/>
      <sheetName val="IMF Assistance"/>
      <sheetName val="large projects"/>
      <sheetName val="OUTPUT"/>
      <sheetName val="DebtService to budget"/>
      <sheetName val="Terms of Trade"/>
      <sheetName val="Exports"/>
      <sheetName val="Services"/>
      <sheetName val="B"/>
      <sheetName val="D"/>
      <sheetName val="E"/>
      <sheetName val="F"/>
      <sheetName val="Workspace contents"/>
      <sheetName val="Contents"/>
      <sheetName val="Fund_Credit"/>
    </sheetNames>
    <sheetDataSet>
      <sheetData sheetId="0" refreshError="1"/>
      <sheetData sheetId="1" refreshError="1">
        <row r="1">
          <cell r="O1" t="str">
            <v>Lyon</v>
          </cell>
        </row>
        <row r="428">
          <cell r="P428">
            <v>1998</v>
          </cell>
          <cell r="Q428">
            <v>1999</v>
          </cell>
          <cell r="R428">
            <v>1999</v>
          </cell>
          <cell r="S428">
            <v>2000</v>
          </cell>
          <cell r="T428">
            <v>2001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2"/>
      <sheetName val="3"/>
      <sheetName val="4"/>
      <sheetName val="5 "/>
      <sheetName val="6"/>
      <sheetName val="7"/>
      <sheetName val="8"/>
      <sheetName val="9"/>
      <sheetName val="10"/>
      <sheetName val="11"/>
      <sheetName val="13 "/>
      <sheetName val="14"/>
      <sheetName val="Table 2[F]"/>
      <sheetName val="Table 2[E]"/>
      <sheetName val="Table 3[F]"/>
      <sheetName val="Table 3[E]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BOP8196F"/>
      <sheetName val="A &amp; Bseries"/>
      <sheetName val="CUR-CUP"/>
      <sheetName val="Cseries"/>
      <sheetName val="Sheet2"/>
      <sheetName val="ajustment"/>
      <sheetName val="11 rev 94 "/>
      <sheetName val="t1"/>
      <sheetName val="totem-pole"/>
      <sheetName val="table4A-B"/>
      <sheetName val="comparison"/>
      <sheetName val="5 EQS"/>
      <sheetName val="ifs_chgs"/>
      <sheetName val="data us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doc"/>
      <sheetName val="cover"/>
      <sheetName val="Output"/>
      <sheetName val="Input (real)"/>
      <sheetName val="EU Funds_RS"/>
      <sheetName val="EUfunds"/>
      <sheetName val="Table"/>
      <sheetName val="Table(%GDP)"/>
      <sheetName val="EUfunds 2006A4"/>
      <sheetName val="Baltics_Fiscal"/>
      <sheetName val="Input (MOF Act.)"/>
      <sheetName val="ControlSheet"/>
      <sheetName val="Summary"/>
      <sheetName val="Input (MOF Act.)_New"/>
      <sheetName val="Input (Bdgt&amp;MOFProj)"/>
      <sheetName val="Quarterly Bdgt&amp;MOFProj"/>
      <sheetName val="Quarterly"/>
      <sheetName val="Annual"/>
      <sheetName val="SR Table 2"/>
      <sheetName val="SR Table 3"/>
      <sheetName val="overview"/>
      <sheetName val="Summarytable"/>
      <sheetName val="Calculations"/>
      <sheetName val="Macro"/>
      <sheetName val="Structual balances"/>
      <sheetName val="Explicit measures"/>
      <sheetName val="Baltics_Fiscal (2)"/>
      <sheetName val="Auttho-rev"/>
      <sheetName val="Classification of measures"/>
      <sheetName val="Texttable"/>
      <sheetName val="Structural balance"/>
      <sheetName val="Medium Term (per cent GDP)"/>
      <sheetName val="Sheet4"/>
      <sheetName val="Medium Term (nominal)"/>
      <sheetName val="Sheet5"/>
      <sheetName val="Medium Term"/>
      <sheetName val="2009 measures"/>
      <sheetName val="2010 measures"/>
      <sheetName val="Measures2009"/>
      <sheetName val="Aug2009"/>
      <sheetName val="proj2009"/>
      <sheetName val="2010budget"/>
      <sheetName val="2009 supplementary"/>
      <sheetName val="Sheet3"/>
      <sheetName val="Sheet2"/>
      <sheetName val="income tax"/>
      <sheetName val="soc_sec-tax"/>
      <sheetName val="profit_tax"/>
      <sheetName val="vat"/>
      <sheetName val="excise"/>
      <sheetName val="RED TABLE 1"/>
      <sheetName val="RED TABLE 2"/>
      <sheetName val="RED TABLE 3"/>
      <sheetName val="RED TABLE 4"/>
      <sheetName val="RED TABLE 5"/>
      <sheetName val="Tax changes"/>
      <sheetName val="auth1996"/>
      <sheetName val="auth1997"/>
      <sheetName val="auth1998"/>
      <sheetName val="auth1999"/>
      <sheetName val="auth2000"/>
      <sheetName val="Explicit measures (2)"/>
      <sheetName val="auth2001"/>
      <sheetName val="auth2002"/>
      <sheetName val="auth2003"/>
      <sheetName val="auth2004"/>
      <sheetName val="auth2005"/>
      <sheetName val="budget2006"/>
      <sheetName val="authFRCST2006"/>
      <sheetName val="auth2006"/>
      <sheetName val="Budget2007-old"/>
      <sheetName val="auth2007"/>
      <sheetName val="budget 2007"/>
      <sheetName val="suppl budget 2007"/>
      <sheetName val="budget 2007_old2"/>
      <sheetName val="authFrcst2007_old"/>
      <sheetName val="spring forecast 2007"/>
      <sheetName val="Sheet1"/>
      <sheetName val="budget 2008"/>
      <sheetName val="2008authadjust"/>
      <sheetName val="authorities"/>
      <sheetName val="authorities_pgdp"/>
      <sheetName val="Table to authorities too"/>
      <sheetName val="WEOQ4"/>
      <sheetName val="FSUOUT"/>
      <sheetName val="Measures"/>
    </sheetNames>
    <sheetDataSet>
      <sheetData sheetId="0"/>
      <sheetData sheetId="1"/>
      <sheetData sheetId="2"/>
      <sheetData sheetId="3">
        <row r="35">
          <cell r="O35">
            <v>2.7841397496968456</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1">
          <cell r="F11">
            <v>52442.399999999994</v>
          </cell>
        </row>
      </sheetData>
      <sheetData sheetId="34"/>
      <sheetData sheetId="35">
        <row r="25">
          <cell r="F25">
            <v>2535.1435329999995</v>
          </cell>
        </row>
      </sheetData>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Help"/>
      <sheetName val="Cover page"/>
      <sheetName val="Level of government"/>
      <sheetName val="Statement II_Cash"/>
      <sheetName val="Table1_C"/>
      <sheetName val="Table2_C"/>
      <sheetName val="Table3_C"/>
      <sheetName val="Table6_C"/>
      <sheetName val="Statement I_Accrual"/>
      <sheetName val="Table1_A"/>
      <sheetName val="Table2_A"/>
      <sheetName val="Table3_A"/>
      <sheetName val="Table4_A"/>
      <sheetName val="Table5_A"/>
      <sheetName val="Table6_A"/>
      <sheetName val="Integrated Balance Sheet"/>
      <sheetName val="CODE LIST"/>
    </sheetNames>
    <sheetDataSet>
      <sheetData sheetId="0" refreshError="1"/>
      <sheetData sheetId="1">
        <row r="1">
          <cell r="B1" t="str">
            <v>Budgetary central government</v>
          </cell>
        </row>
      </sheetData>
      <sheetData sheetId="2">
        <row r="1">
          <cell r="B1" t="str">
            <v>Budgetary central government</v>
          </cell>
        </row>
      </sheetData>
      <sheetData sheetId="3">
        <row r="1">
          <cell r="B1" t="str">
            <v>Budgetary central government</v>
          </cell>
        </row>
      </sheetData>
      <sheetData sheetId="4">
        <row r="1">
          <cell r="B1" t="str">
            <v>Budgetary central government</v>
          </cell>
        </row>
      </sheetData>
      <sheetData sheetId="5">
        <row r="1">
          <cell r="B1" t="str">
            <v>Budgetary central government</v>
          </cell>
        </row>
      </sheetData>
      <sheetData sheetId="6">
        <row r="1">
          <cell r="B1" t="str">
            <v>Budgetary central government</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3">
          <cell r="M3" t="str">
            <v>A1:  REVENUE [11 + 12 + 13 + 14]</v>
          </cell>
          <cell r="O3" t="str">
            <v>C1:  REVENUE [11 + 12 + 13 + 14]</v>
          </cell>
        </row>
        <row r="4">
          <cell r="M4" t="str">
            <v>A11:  Taxes  [111 + 112 + 113 + 114 + 115 + 116]</v>
          </cell>
          <cell r="O4" t="str">
            <v>C11:  Taxes  [111 + 112 + 113 + 114 + 115 + 116]</v>
          </cell>
        </row>
        <row r="5">
          <cell r="M5" t="str">
            <v>A111:  Taxes on income, profits, and capital gains [1111 + 1112 + 1113]</v>
          </cell>
          <cell r="O5" t="str">
            <v>C111:  Taxes on income, profits, and capital gains [1111 + 1112 + 1113]</v>
          </cell>
        </row>
        <row r="6">
          <cell r="M6" t="str">
            <v xml:space="preserve">A1111:  Taxes on income: Payable by individuals </v>
          </cell>
          <cell r="O6" t="str">
            <v xml:space="preserve">C1111:  Taxes on income: Payable by individuals </v>
          </cell>
        </row>
        <row r="7">
          <cell r="M7" t="str">
            <v xml:space="preserve">A1112:  Taxes on income: Payable by corporations and other enterprises </v>
          </cell>
          <cell r="O7" t="str">
            <v xml:space="preserve">C1112:  Taxes on income: Payable by corporations and other enterprises </v>
          </cell>
        </row>
        <row r="8">
          <cell r="M8" t="str">
            <v xml:space="preserve">A1113:  Taxes on income: Unallocable </v>
          </cell>
          <cell r="O8" t="str">
            <v xml:space="preserve">C1113:  Taxes on income: Unallocable </v>
          </cell>
        </row>
        <row r="9">
          <cell r="M9" t="str">
            <v xml:space="preserve">A112:  Taxes on payroll and workforce </v>
          </cell>
          <cell r="O9" t="str">
            <v xml:space="preserve">C112:  Taxes on payroll and workforce </v>
          </cell>
        </row>
        <row r="10">
          <cell r="M10" t="str">
            <v>A113:  Taxes on property [1131 + 1132 + 1133 + 1134 + 1135 + 1136]</v>
          </cell>
          <cell r="O10" t="str">
            <v>C113:  Taxes on property [1131 + 1132 + 1133 + 1134 + 1135 + 1136]</v>
          </cell>
        </row>
        <row r="11">
          <cell r="M11" t="str">
            <v xml:space="preserve">A1131:  Taxes on property:  Recurrent taxes on immovable property </v>
          </cell>
          <cell r="O11" t="str">
            <v xml:space="preserve">C1131:  Taxes on property:  Recurrent taxes on immovable property </v>
          </cell>
        </row>
        <row r="12">
          <cell r="M12" t="str">
            <v xml:space="preserve">A1132:  Taxes on property:  Recurrent taxes on net wealth </v>
          </cell>
          <cell r="O12" t="str">
            <v xml:space="preserve">C1132:  Taxes on property:  Recurrent taxes on net wealth </v>
          </cell>
        </row>
        <row r="13">
          <cell r="M13" t="str">
            <v xml:space="preserve">A1133:  Taxes on property:  Estate, inheritance, and gift taxes </v>
          </cell>
          <cell r="O13" t="str">
            <v xml:space="preserve">C1133:  Taxes on property:  Estate, inheritance, and gift taxes </v>
          </cell>
        </row>
        <row r="14">
          <cell r="M14" t="str">
            <v xml:space="preserve">A1134:  Taxes on property:  Taxes on financial and capital transactions </v>
          </cell>
          <cell r="O14" t="str">
            <v xml:space="preserve">C1134:  Taxes on property:  Taxes on financial and capital transactions </v>
          </cell>
        </row>
        <row r="15">
          <cell r="M15" t="str">
            <v xml:space="preserve">A1135:  Taxes on property:  Other nonrecurrent taxes on property </v>
          </cell>
          <cell r="O15" t="str">
            <v xml:space="preserve">C1135:  Taxes on property:  Other nonrecurrent taxes on property </v>
          </cell>
        </row>
        <row r="16">
          <cell r="M16" t="str">
            <v xml:space="preserve">A1136:  Taxes on property:  Other recurrent taxes on property </v>
          </cell>
          <cell r="O16" t="str">
            <v xml:space="preserve">C1136:  Taxes on property:  Other recurrent taxes on property </v>
          </cell>
        </row>
        <row r="17">
          <cell r="M17" t="str">
            <v xml:space="preserve">A114:  Taxes on goods and services </v>
          </cell>
          <cell r="O17" t="str">
            <v xml:space="preserve">C114:  Taxes on goods and services </v>
          </cell>
        </row>
        <row r="18">
          <cell r="M18" t="str">
            <v>A1141:  Taxes on goods and services:  General taxes on goods and services  [11411 + 11412 + 11413]</v>
          </cell>
          <cell r="O18" t="str">
            <v>C1141:  Taxes on goods and services:  General taxes on goods and services  [11411 + 11412 + 11413]</v>
          </cell>
        </row>
        <row r="19">
          <cell r="M19" t="str">
            <v xml:space="preserve">A11411:  General taxes on goods and services:  Value-added taxes </v>
          </cell>
          <cell r="O19" t="str">
            <v xml:space="preserve">C11411:  General taxes on goods and services:  Value-added taxes </v>
          </cell>
        </row>
        <row r="20">
          <cell r="M20" t="str">
            <v xml:space="preserve">A11412:  General taxes on goods and services:  Sales taxes </v>
          </cell>
          <cell r="O20" t="str">
            <v xml:space="preserve">C11412:  General taxes on goods and services:  Sales taxes </v>
          </cell>
        </row>
        <row r="21">
          <cell r="M21" t="str">
            <v xml:space="preserve">A11413:  General taxes on goods and services:  Turnover &amp; other general taxes on G &amp; S </v>
          </cell>
          <cell r="O21" t="str">
            <v xml:space="preserve">C11413:  General taxes on goods and services:  Turnover &amp; other general taxes on G &amp; S </v>
          </cell>
        </row>
        <row r="22">
          <cell r="M22" t="str">
            <v xml:space="preserve">A1142:  Taxes on goods and services:  Excises </v>
          </cell>
          <cell r="O22" t="str">
            <v xml:space="preserve">C1142:  Taxes on goods and services:  Excises </v>
          </cell>
        </row>
        <row r="23">
          <cell r="M23" t="str">
            <v xml:space="preserve">A1143:  Taxes on goods and services:  Profits of fiscal monopolies </v>
          </cell>
          <cell r="O23" t="str">
            <v xml:space="preserve">C1143:  Taxes on goods and services:  Profits of fiscal monopolies </v>
          </cell>
        </row>
        <row r="24">
          <cell r="M24" t="str">
            <v xml:space="preserve">A1144:  Taxes on goods and services:  Taxes on specific services </v>
          </cell>
          <cell r="O24" t="str">
            <v xml:space="preserve">C1144:  Taxes on goods and services:  Taxes on specific services </v>
          </cell>
        </row>
        <row r="25">
          <cell r="M25" t="str">
            <v>A1145:  Taxes on goods and services:  Taxes on use of goods, permission to use goods  [11451 + 11452]</v>
          </cell>
          <cell r="O25" t="str">
            <v>C1145:  Taxes on goods and services:  Taxes on use of goods, permission to use goods  [11451 + 11452]</v>
          </cell>
        </row>
        <row r="26">
          <cell r="M26" t="str">
            <v xml:space="preserve">A11451:  Taxes on use and permission of goods and services:  Motor vehicles taxes </v>
          </cell>
          <cell r="O26" t="str">
            <v xml:space="preserve">C11451:  Taxes on use and permission of goods and services:  Motor vehicles taxes </v>
          </cell>
        </row>
        <row r="27">
          <cell r="M27" t="str">
            <v xml:space="preserve">A11452:  Taxes on use and permission of goods and services:  Other </v>
          </cell>
          <cell r="O27" t="str">
            <v xml:space="preserve">C11452:  Taxes on use and permission of goods and services:  Other </v>
          </cell>
        </row>
        <row r="28">
          <cell r="M28" t="str">
            <v xml:space="preserve">A1146:  Taxes on goods and services:  Other taxes on goods and services </v>
          </cell>
          <cell r="O28" t="str">
            <v xml:space="preserve">C1146:  Taxes on goods and services:  Other taxes on goods and services </v>
          </cell>
        </row>
        <row r="29">
          <cell r="M29" t="str">
            <v>A115:  Taxes on international trade and transactions [1151 + 1152 + 1153 + 1154 + 1155 + 1156]</v>
          </cell>
          <cell r="O29" t="str">
            <v>C115:  Taxes on international trade and transactions [1151 + 1152 + 1153 + 1154 + 1155 + 1156]</v>
          </cell>
        </row>
        <row r="30">
          <cell r="M30" t="str">
            <v xml:space="preserve">A1151:  Taxes on international trade and transactions: Customs and other import duties </v>
          </cell>
          <cell r="O30" t="str">
            <v xml:space="preserve">C1151:  Taxes on international trade and transactions: Customs and other import duties </v>
          </cell>
        </row>
        <row r="31">
          <cell r="M31" t="str">
            <v xml:space="preserve">A1152:  Taxes on international trade and transactions: Taxes on exports </v>
          </cell>
          <cell r="O31" t="str">
            <v xml:space="preserve">C1152:  Taxes on international trade and transactions: Taxes on exports </v>
          </cell>
        </row>
        <row r="32">
          <cell r="M32" t="str">
            <v xml:space="preserve">A1153:  Taxes on international trade and transactions: Profits of export or import monopolies </v>
          </cell>
          <cell r="O32" t="str">
            <v xml:space="preserve">C1153:  Taxes on international trade and transactions: Profits of export or import monopolies </v>
          </cell>
        </row>
        <row r="33">
          <cell r="M33" t="str">
            <v xml:space="preserve">A1154:  Taxes on international trade and transactions: Exchange profits </v>
          </cell>
          <cell r="O33" t="str">
            <v xml:space="preserve">C1154:  Taxes on international trade and transactions: Exchange profits </v>
          </cell>
        </row>
        <row r="34">
          <cell r="M34" t="str">
            <v xml:space="preserve">A1155:  Taxes on international trade and transactions: Exchange taxes </v>
          </cell>
          <cell r="O34" t="str">
            <v xml:space="preserve">C1155:  Taxes on international trade and transactions: Exchange taxes </v>
          </cell>
        </row>
        <row r="35">
          <cell r="M35" t="str">
            <v xml:space="preserve">A1156:  Taxes on international trade and transactions: Other taxes on international trade and transactions </v>
          </cell>
          <cell r="O35" t="str">
            <v xml:space="preserve">C1156:  Taxes on international trade and transactions: Other taxes on international trade and transactions </v>
          </cell>
        </row>
        <row r="36">
          <cell r="M36" t="str">
            <v xml:space="preserve">A116:  Other taxes </v>
          </cell>
          <cell r="O36" t="str">
            <v xml:space="preserve">C116:  Other taxes </v>
          </cell>
        </row>
        <row r="37">
          <cell r="M37" t="str">
            <v>A12:  Social contributions [121 + 122]</v>
          </cell>
          <cell r="O37" t="str">
            <v>C12:  Social contributions [121 + 122]</v>
          </cell>
        </row>
        <row r="38">
          <cell r="M38" t="str">
            <v>A121:  Social security contributions [1211 + 1212 + 1213 + 1214]</v>
          </cell>
          <cell r="O38" t="str">
            <v>C121:  Social security contributions [1211 + 1212 + 1213 + 1214]</v>
          </cell>
        </row>
        <row r="39">
          <cell r="M39" t="str">
            <v xml:space="preserve">A1211:  Social security contributions:  Employee contributions </v>
          </cell>
          <cell r="O39" t="str">
            <v xml:space="preserve">C1211:  Social security contributions:  Employee contributions </v>
          </cell>
        </row>
        <row r="40">
          <cell r="M40" t="str">
            <v xml:space="preserve">A1212:  Social security contributions:  Employer contributions </v>
          </cell>
          <cell r="O40" t="str">
            <v xml:space="preserve">C1212:  Social security contributions:  Employer contributions </v>
          </cell>
        </row>
        <row r="41">
          <cell r="M41" t="str">
            <v xml:space="preserve">A1213:  Social security contributions:  Self-employed or nonemployed contributions </v>
          </cell>
          <cell r="O41" t="str">
            <v xml:space="preserve">C1213:  Social security contributions:  Self-employed or nonemployed contributions </v>
          </cell>
        </row>
        <row r="42">
          <cell r="M42" t="str">
            <v xml:space="preserve">A1214:  Social security contributions:  Unallocable contributions </v>
          </cell>
          <cell r="O42" t="str">
            <v xml:space="preserve">C1214:  Social security contributions:  Unallocable contributions </v>
          </cell>
        </row>
        <row r="43">
          <cell r="M43" t="str">
            <v>A122:  Other social contributions [1221 + 1222 + 1223]</v>
          </cell>
          <cell r="O43" t="str">
            <v>C122:  Other social contributions [1221 + 1222 + 1223]</v>
          </cell>
        </row>
        <row r="44">
          <cell r="M44" t="str">
            <v xml:space="preserve">A1221:  Other social contributions : Employee contributions </v>
          </cell>
          <cell r="O44" t="str">
            <v xml:space="preserve">C1221:  Other social contributions : Employee contributions </v>
          </cell>
        </row>
        <row r="45">
          <cell r="M45" t="str">
            <v xml:space="preserve">A1222:  Other social contributions : Employer contributions </v>
          </cell>
          <cell r="O45" t="str">
            <v xml:space="preserve">C1222:  Other social contributions : Employer contributions </v>
          </cell>
        </row>
        <row r="46">
          <cell r="M46" t="str">
            <v xml:space="preserve">A1223:  Other social contributions : Imputed contributions </v>
          </cell>
          <cell r="O46" t="str">
            <v xml:space="preserve">C1223:  Other social contributions : Imputed contributions </v>
          </cell>
        </row>
        <row r="47">
          <cell r="M47" t="str">
            <v>A13:  Grants [131 + 132 + 133]</v>
          </cell>
          <cell r="O47" t="str">
            <v>C13:  Grants [131 + 132 + 133]</v>
          </cell>
        </row>
        <row r="48">
          <cell r="M48" t="str">
            <v>A131:  Grants from foreign governments [1311 + 1312]</v>
          </cell>
          <cell r="O48" t="str">
            <v>C131:  Grants from foreign governments [1311 + 1312]</v>
          </cell>
        </row>
        <row r="49">
          <cell r="M49" t="str">
            <v xml:space="preserve">A1311:  Grants from foreign governments: Current </v>
          </cell>
          <cell r="O49" t="str">
            <v xml:space="preserve">C1311:  Grants from foreign governments: Current </v>
          </cell>
        </row>
        <row r="50">
          <cell r="M50" t="str">
            <v xml:space="preserve">A1312:  Grants from foreign governments: Capital </v>
          </cell>
          <cell r="O50" t="str">
            <v xml:space="preserve">C1312:  Grants from foreign governments: Capital </v>
          </cell>
        </row>
        <row r="51">
          <cell r="M51" t="str">
            <v>A132:  Grants from international organizations [1321 + 1322]</v>
          </cell>
          <cell r="O51" t="str">
            <v>C132:  Grants from international organizations [1321 + 1322]</v>
          </cell>
        </row>
        <row r="52">
          <cell r="M52" t="str">
            <v xml:space="preserve">A1321:  Grants from international organizations: Current </v>
          </cell>
          <cell r="O52" t="str">
            <v xml:space="preserve">C1321:  Grants from international organizations: Current </v>
          </cell>
        </row>
        <row r="53">
          <cell r="M53" t="str">
            <v xml:space="preserve">A1322:  Grants from international organizations: Capital </v>
          </cell>
          <cell r="O53" t="str">
            <v xml:space="preserve">C1322:  Grants from international organizations: Capital </v>
          </cell>
        </row>
        <row r="54">
          <cell r="M54" t="str">
            <v>A133:  Grants from other general government units [1331 + 1332]</v>
          </cell>
          <cell r="O54" t="str">
            <v>C133:  Grants from other general government units [1331 + 1332]</v>
          </cell>
        </row>
        <row r="55">
          <cell r="M55" t="str">
            <v xml:space="preserve">A1331:  Grants from other general government units: Current </v>
          </cell>
          <cell r="O55" t="str">
            <v xml:space="preserve">C1331:  Grants from other general government units: Current </v>
          </cell>
        </row>
        <row r="56">
          <cell r="M56" t="str">
            <v xml:space="preserve">A1332:  Grants from other general government units: Capital </v>
          </cell>
          <cell r="O56" t="str">
            <v xml:space="preserve">C1332:  Grants from other general government units: Capital </v>
          </cell>
        </row>
        <row r="57">
          <cell r="M57" t="str">
            <v>A14:  Other revenue [141 + 142 + 143 + 144 + 145]</v>
          </cell>
          <cell r="O57" t="str">
            <v>C14:  Other revenue [141 + 142 + 143 + 144 + 145]</v>
          </cell>
        </row>
        <row r="58">
          <cell r="M58" t="str">
            <v>A141:  Other revenue: Property income [1411 + 1412 + 1413 + 1414 + 1415]</v>
          </cell>
          <cell r="O58" t="str">
            <v>C141:  Other revenue: Property income [1411 + 1412 + 1413 + 1414 + 1415]</v>
          </cell>
        </row>
        <row r="59">
          <cell r="M59" t="str">
            <v xml:space="preserve">A1411:  Other revenue: Property income: Interest </v>
          </cell>
          <cell r="O59" t="str">
            <v xml:space="preserve">C1411:  Other revenue: Property income: Interest </v>
          </cell>
        </row>
        <row r="60">
          <cell r="M60" t="str">
            <v xml:space="preserve">A1412:  Other revenue: Property income: Dividends </v>
          </cell>
          <cell r="O60" t="str">
            <v xml:space="preserve">C1412:  Other revenue: Property income: Dividends </v>
          </cell>
        </row>
        <row r="61">
          <cell r="M61" t="str">
            <v xml:space="preserve">A1413:  Other revenue: Property income: Withdrawals from income of quasi-corporations </v>
          </cell>
          <cell r="O61" t="str">
            <v xml:space="preserve">C1413:  Other revenue: Property income: Withdrawals from income of quasi-corporations </v>
          </cell>
        </row>
        <row r="62">
          <cell r="M62" t="str">
            <v xml:space="preserve">A1414:  Other revenue: Property income: Property income attrib to insurance policyholders </v>
          </cell>
          <cell r="O62" t="str">
            <v xml:space="preserve">C1414:  Other revenue: Property income: Property income attrib to insurance policyholders </v>
          </cell>
        </row>
        <row r="63">
          <cell r="M63" t="str">
            <v xml:space="preserve">A1415:  Other revenue: Property income: Rent </v>
          </cell>
          <cell r="O63" t="str">
            <v xml:space="preserve">C1415:  Other revenue: Property income: Rent </v>
          </cell>
        </row>
        <row r="64">
          <cell r="M64" t="str">
            <v>A142:  Other revenue: Sales of goods and services [1421 + 1422 + 1423 + 1424]</v>
          </cell>
          <cell r="O64" t="str">
            <v>C142:  Other revenue: Sales of goods and services [1421 + 1422 + 1423 + 1424]</v>
          </cell>
        </row>
        <row r="65">
          <cell r="M65" t="str">
            <v xml:space="preserve">A1421:  Other revenue: Sales of goods and services: Sales of market establishments </v>
          </cell>
          <cell r="O65" t="str">
            <v xml:space="preserve">C1421:  Other revenue: Sales of goods and services: Sales of market establishments </v>
          </cell>
        </row>
        <row r="66">
          <cell r="M66" t="str">
            <v xml:space="preserve">A1422:  Other revenue: Sales of goods and services: Administrative fees </v>
          </cell>
          <cell r="O66" t="str">
            <v xml:space="preserve">C1422:  Other revenue: Sales of goods and services: Administrative fees </v>
          </cell>
        </row>
        <row r="67">
          <cell r="M67" t="str">
            <v xml:space="preserve">A1423:  Other revenue: Sales of goods and services: Incidental sales by nonmarket establishments </v>
          </cell>
          <cell r="O67" t="str">
            <v xml:space="preserve">C1423:  Other revenue: Sales of goods and services: Incidental sales by nonmarket establishments </v>
          </cell>
        </row>
        <row r="68">
          <cell r="M68" t="str">
            <v xml:space="preserve">A1424:  Other revenue: Sales of goods and services: Imputed sales of goods and services </v>
          </cell>
          <cell r="O68" t="str">
            <v xml:space="preserve">C1424:  Other revenue: Sales of goods and services: Imputed sales of goods and services </v>
          </cell>
        </row>
        <row r="69">
          <cell r="M69" t="str">
            <v xml:space="preserve">A143:  Other revenue: Fines, penalties, and forfeits </v>
          </cell>
          <cell r="O69" t="str">
            <v xml:space="preserve">C143:  Other revenue: Fines, penalties, and forfeits </v>
          </cell>
        </row>
        <row r="70">
          <cell r="M70" t="str">
            <v>A144:  Other revenue: Voluntary transfers other than grants [1441 + 1442]</v>
          </cell>
          <cell r="O70" t="str">
            <v>C144:  Other revenue: Voluntary transfers other than grants [1441 + 1442]</v>
          </cell>
        </row>
        <row r="71">
          <cell r="M71" t="str">
            <v xml:space="preserve">A1441:  Other revenue: Voluntary transfers other than grants:  Current </v>
          </cell>
          <cell r="O71" t="str">
            <v xml:space="preserve">C1441:  Other revenue: Voluntary transfers other than grants:  Current </v>
          </cell>
        </row>
        <row r="72">
          <cell r="M72" t="str">
            <v xml:space="preserve">A1442:  Other revenue: Voluntary transfers other than grants : Capital </v>
          </cell>
          <cell r="O72" t="str">
            <v xml:space="preserve">C1442:  Other revenue: Voluntary transfers other than grants : Capital </v>
          </cell>
        </row>
        <row r="73">
          <cell r="M73" t="str">
            <v xml:space="preserve">A145:  Other revenue: Miscellaneous and unidentified revenue </v>
          </cell>
          <cell r="O73" t="str">
            <v xml:space="preserve">C145:  Other revenue: Miscellaneous and unidentified revenue </v>
          </cell>
        </row>
        <row r="74">
          <cell r="M74" t="str">
            <v>A2:  EXPENSE [21 + 22 + 23 + 24 + 25 + 26 + 27 + 28]</v>
          </cell>
          <cell r="O74" t="str">
            <v>C2:  EXPENSE [21 + 22 + 23 + 24 + 25 + 26 + 27 + 28]</v>
          </cell>
        </row>
        <row r="75">
          <cell r="M75" t="str">
            <v>A21:  Compensation of employees [211 + 212]</v>
          </cell>
          <cell r="O75" t="str">
            <v>C21:  Compensation of employees [211 + 212]</v>
          </cell>
        </row>
        <row r="76">
          <cell r="M76" t="str">
            <v xml:space="preserve">A211:  Compensation of employees: Wages and salaries </v>
          </cell>
          <cell r="O76" t="str">
            <v xml:space="preserve">C211:  Compensation of employees: Wages and salaries </v>
          </cell>
        </row>
        <row r="77">
          <cell r="M77" t="str">
            <v>A212:  Compensation of employees: Social contributions [2121 + 2122]</v>
          </cell>
          <cell r="O77" t="str">
            <v>C212:  Compensation of employees: Social contributions [2121 + 2122]</v>
          </cell>
        </row>
        <row r="78">
          <cell r="M78" t="str">
            <v xml:space="preserve">A2121:  Compensation of employees: Actual social contributions </v>
          </cell>
          <cell r="O78" t="str">
            <v xml:space="preserve">C2121:  Compensation of employees: Actual social contributions </v>
          </cell>
        </row>
        <row r="79">
          <cell r="M79" t="str">
            <v xml:space="preserve">A2122:  Compensation of employees: Imputed social contributions </v>
          </cell>
          <cell r="O79" t="str">
            <v xml:space="preserve">C2122:  Compensation of employees: Imputed social contributions </v>
          </cell>
        </row>
        <row r="80">
          <cell r="M80" t="str">
            <v xml:space="preserve">A22:  Use of goods and services </v>
          </cell>
          <cell r="O80" t="str">
            <v xml:space="preserve">C22:  Purchases of goods and services </v>
          </cell>
        </row>
        <row r="81">
          <cell r="M81" t="str">
            <v xml:space="preserve">A23:  Consumption of fixed capital </v>
          </cell>
          <cell r="O81" t="str">
            <v>Not applicable</v>
          </cell>
        </row>
        <row r="82">
          <cell r="M82" t="str">
            <v>A24:  Interest [241 + 242 + 243]</v>
          </cell>
          <cell r="O82" t="str">
            <v>C24:  Interest [241 + 242 + 243]</v>
          </cell>
        </row>
        <row r="83">
          <cell r="M83" t="str">
            <v xml:space="preserve">A241:  Interest : To nonresidents </v>
          </cell>
          <cell r="O83" t="str">
            <v xml:space="preserve">C241:  Interest : To nonresidents </v>
          </cell>
        </row>
        <row r="84">
          <cell r="M84" t="str">
            <v xml:space="preserve">A242:  Interest : To residents other than general government </v>
          </cell>
          <cell r="O84" t="str">
            <v xml:space="preserve">C242:  Interest : To residents other than general government </v>
          </cell>
        </row>
        <row r="85">
          <cell r="M85" t="str">
            <v xml:space="preserve">A243:  Interest : To other general government units </v>
          </cell>
          <cell r="O85" t="str">
            <v xml:space="preserve">C243:  Interest : To other general government units </v>
          </cell>
        </row>
        <row r="86">
          <cell r="M86" t="str">
            <v>A25:  Subsidies [251 + 252]</v>
          </cell>
          <cell r="O86" t="str">
            <v>C25:  Subsidies [251 + 252]</v>
          </cell>
        </row>
        <row r="87">
          <cell r="M87" t="str">
            <v xml:space="preserve">A251:  Subsidies: To public corporations </v>
          </cell>
          <cell r="O87" t="str">
            <v xml:space="preserve">C251:  Subsidies: To public corporations </v>
          </cell>
        </row>
        <row r="88">
          <cell r="M88" t="str">
            <v xml:space="preserve">A252:  Subsidies: To private enterprises </v>
          </cell>
          <cell r="O88" t="str">
            <v xml:space="preserve">C252:  Subsidies: To private enterprises </v>
          </cell>
        </row>
        <row r="89">
          <cell r="M89" t="str">
            <v>A26:  Grants [262 + 262 + 263]</v>
          </cell>
          <cell r="O89" t="str">
            <v>C26:  Grants [262 + 262 + 263]</v>
          </cell>
        </row>
        <row r="90">
          <cell r="M90" t="str">
            <v>A261:  To foreign governments [2611 + 2612]</v>
          </cell>
          <cell r="O90" t="str">
            <v>C261:  To foreign governments [2611 + 2612]</v>
          </cell>
        </row>
        <row r="91">
          <cell r="M91" t="str">
            <v xml:space="preserve">A2611:  To foreign governments :  Current </v>
          </cell>
          <cell r="O91" t="str">
            <v xml:space="preserve">C2611:  To foreign governments :  Current </v>
          </cell>
        </row>
        <row r="92">
          <cell r="M92" t="str">
            <v xml:space="preserve">A2612:  To foreign governments :  Capital </v>
          </cell>
          <cell r="O92" t="str">
            <v xml:space="preserve">C2612:  To foreign governments :  Capital </v>
          </cell>
        </row>
        <row r="93">
          <cell r="M93" t="str">
            <v>A262:  To international organizations  [2621 + 2622]</v>
          </cell>
          <cell r="O93" t="str">
            <v>C262:  To international organizations  [2621 + 2622]</v>
          </cell>
        </row>
        <row r="94">
          <cell r="M94" t="str">
            <v xml:space="preserve">A2621:  To international organizations : Current </v>
          </cell>
          <cell r="O94" t="str">
            <v xml:space="preserve">C2621:  To international organizations : Current </v>
          </cell>
        </row>
        <row r="95">
          <cell r="M95" t="str">
            <v xml:space="preserve">A2622:  To international organizations : Capital </v>
          </cell>
          <cell r="O95" t="str">
            <v xml:space="preserve">C2622:  To international organizations : Capital </v>
          </cell>
        </row>
        <row r="96">
          <cell r="M96" t="str">
            <v>A263:  To other general government units [2631 + 2632]</v>
          </cell>
          <cell r="O96" t="str">
            <v>C263:  To other general government units [2631 + 2632]</v>
          </cell>
        </row>
        <row r="97">
          <cell r="M97" t="str">
            <v xml:space="preserve">A2631:  To other general government units: Current </v>
          </cell>
          <cell r="O97" t="str">
            <v xml:space="preserve">C2631:  To other general government units: Current </v>
          </cell>
        </row>
        <row r="98">
          <cell r="M98" t="str">
            <v xml:space="preserve">A2632:  To other general government units: Capital </v>
          </cell>
          <cell r="O98" t="str">
            <v xml:space="preserve">C2632:  To other general government units: Capital </v>
          </cell>
        </row>
        <row r="99">
          <cell r="M99" t="str">
            <v>A27:  Social benefits [271 + 272 + 273]</v>
          </cell>
          <cell r="O99" t="str">
            <v>C27:  Social benefits [271 + 272 + 273]</v>
          </cell>
        </row>
        <row r="100">
          <cell r="M100" t="str">
            <v xml:space="preserve">A271:  Social benefits: Social security benefits </v>
          </cell>
          <cell r="O100" t="str">
            <v xml:space="preserve">C271:  Social benefits: Social security benefits </v>
          </cell>
        </row>
        <row r="101">
          <cell r="M101" t="str">
            <v xml:space="preserve">A272:  Social benefits: Social assistance benefits </v>
          </cell>
          <cell r="O101" t="str">
            <v xml:space="preserve">C272:  Social benefits: Social assistance benefits </v>
          </cell>
        </row>
        <row r="102">
          <cell r="M102" t="str">
            <v xml:space="preserve">A273:  Social benefits: Employer social benefits </v>
          </cell>
          <cell r="O102" t="str">
            <v xml:space="preserve">C273:  Social benefits: Employer social benefits </v>
          </cell>
        </row>
        <row r="103">
          <cell r="M103" t="str">
            <v>A28:  Other expense [281 + 282]</v>
          </cell>
          <cell r="O103" t="str">
            <v>C28:  Other expense [281 + 282]</v>
          </cell>
        </row>
        <row r="104">
          <cell r="M104" t="str">
            <v xml:space="preserve">A281:  Other expense:  Property expense other than interest </v>
          </cell>
          <cell r="O104" t="str">
            <v xml:space="preserve">C281:  Other expense:  Property expense other than interest </v>
          </cell>
        </row>
        <row r="105">
          <cell r="M105" t="str">
            <v>A282:  Other expense:  Miscellaneous other expense [2821 + 2822]</v>
          </cell>
          <cell r="O105" t="str">
            <v>C282:  Other expense:  Miscellaneous other expense [2821 + 2822]</v>
          </cell>
        </row>
        <row r="106">
          <cell r="M106" t="str">
            <v xml:space="preserve">A2821:  Other expense:  Miscellaneous other expense:  Current </v>
          </cell>
          <cell r="O106" t="str">
            <v xml:space="preserve">C2821:  Other expense:  Miscellaneous other expense:  Current </v>
          </cell>
        </row>
        <row r="107">
          <cell r="M107" t="str">
            <v xml:space="preserve">A2822:  Other expense:  Miscellaneous other expense:  Capital </v>
          </cell>
          <cell r="O107" t="str">
            <v xml:space="preserve">C2822:  Other expense:  Miscellaneous other expense:  Capital </v>
          </cell>
        </row>
        <row r="108">
          <cell r="M108" t="str">
            <v>A3:  CHANGE IN NET WORTH: TRANSACTIONS [31 + 32 - 33]</v>
          </cell>
          <cell r="O108" t="str">
            <v>Not applicable</v>
          </cell>
        </row>
        <row r="109">
          <cell r="M109" t="str">
            <v>A31:  Transactions - Net acquisition of nonfinancial assets [311 + 312 + 313 + 314]</v>
          </cell>
          <cell r="O109" t="str">
            <v>C31:  Transactions - Net acquisition of nonfinancial assets [311 + 312 + 313 + 314]</v>
          </cell>
        </row>
        <row r="110">
          <cell r="M110" t="str">
            <v>A311:  Transactions - Fixed assets [311.1 - 311.2 - 311.3] OR [3111 + 3112 + 3113 + 3114]</v>
          </cell>
          <cell r="O110" t="str">
            <v>C311:  Transactions - Fixed assets [311.1 - 311.2 - 311.3] OR [3111 + 3112 + 3113 + 3114]</v>
          </cell>
        </row>
        <row r="111">
          <cell r="M111" t="str">
            <v>A311.1:  Transactions - Acquisitions: fixed assets [3111.1 + 3112.1 + 3113.1]</v>
          </cell>
          <cell r="O111" t="str">
            <v>C311.1:  Transactions - Acquisitions: fixed assets [3111.1 + 3112.1 + 3113.1]</v>
          </cell>
        </row>
        <row r="112">
          <cell r="M112" t="str">
            <v>A311.2:  Transactions - Disposals: fixed assets [3111.2 + 3112.2 + 3113.2]</v>
          </cell>
          <cell r="O112" t="str">
            <v>C311.2:  Transactions - Disposals: fixed assets [3111.2 + 3112.2 + 3113.2]</v>
          </cell>
        </row>
        <row r="113">
          <cell r="M113" t="str">
            <v>A311.3:  Transactions - Consumption of fixed capital (CFC): fixed assets [3111.3 + 3112.3 + 3113.3]</v>
          </cell>
          <cell r="O113" t="str">
            <v>Not applicable</v>
          </cell>
        </row>
        <row r="114">
          <cell r="M114" t="str">
            <v>A3111:  Transactions - Fixed assets: Buildings and structures [3111.1 - 3111.2 - 3111.3]</v>
          </cell>
          <cell r="O114" t="str">
            <v>C3111:  Transactions - Fixed assets: Buildings and structures [3111.1 - 3111.2 - 3111.3]</v>
          </cell>
        </row>
        <row r="115">
          <cell r="M115" t="str">
            <v xml:space="preserve">A3111.1:  Transactions - Acquisitions: buildings and structures </v>
          </cell>
          <cell r="O115" t="str">
            <v xml:space="preserve">C3111.1:  Transactions - Acquisitions: buildings and structures </v>
          </cell>
        </row>
        <row r="116">
          <cell r="M116" t="str">
            <v xml:space="preserve">A3111.2:  Transactions - Disposals: buildings and structures </v>
          </cell>
          <cell r="O116" t="str">
            <v xml:space="preserve">C3111.2:  Transactions - Disposals: buildings and structures </v>
          </cell>
        </row>
        <row r="117">
          <cell r="M117" t="str">
            <v xml:space="preserve">A3111.3:  Transactions - CFC: buildings and structures </v>
          </cell>
          <cell r="O117" t="str">
            <v>Not applicable</v>
          </cell>
        </row>
        <row r="118">
          <cell r="M118" t="str">
            <v>A3112:  Transactions - Fixed assets:  Machinery and equipment  [3112.1 - 3112.2 - 3112.3]</v>
          </cell>
          <cell r="O118" t="str">
            <v>C3112:  Transactions - Fixed assets:  Machinery and equipment  [3112.1 - 3112.2 - 3112.3]</v>
          </cell>
        </row>
        <row r="119">
          <cell r="M119" t="str">
            <v xml:space="preserve">A3112.1:  Transactions - Acquisitions: machinery and equipment </v>
          </cell>
          <cell r="O119" t="str">
            <v xml:space="preserve">C3112.1:  Transactions - Acquisitions: machinery and equipment </v>
          </cell>
        </row>
        <row r="120">
          <cell r="M120" t="str">
            <v xml:space="preserve">A3112.2:  Transactions - Disposals: machinery and equipment </v>
          </cell>
          <cell r="O120" t="str">
            <v xml:space="preserve">C3112.2:  Transactions - Disposals: machinery and equipment </v>
          </cell>
        </row>
        <row r="121">
          <cell r="M121" t="str">
            <v xml:space="preserve">A3112.3:  Transactions - CFC: machinery and equipment </v>
          </cell>
          <cell r="O121" t="str">
            <v>Not applicable</v>
          </cell>
        </row>
        <row r="122">
          <cell r="M122" t="str">
            <v>A3113:  Transactions - Fixed assets:  Other fixed assets  [3113.1 - 3113.2 - 3113.3]</v>
          </cell>
          <cell r="O122" t="str">
            <v>C3113:  Transactions - Fixed assets:  Other fixed assets  [3113.1 - 3113.2 - 3113.3]</v>
          </cell>
        </row>
        <row r="123">
          <cell r="M123" t="str">
            <v xml:space="preserve">A3113.1:  Transactions - Acquisitions: other fixed assets </v>
          </cell>
          <cell r="O123" t="str">
            <v xml:space="preserve">C3113.1:  Transactions - Acquisitions: other fixed assets </v>
          </cell>
        </row>
        <row r="124">
          <cell r="M124" t="str">
            <v xml:space="preserve">A3113.2:  Transactions - Disposals: other fixed assets </v>
          </cell>
          <cell r="O124" t="str">
            <v xml:space="preserve">C3113.2:  Transactions - Disposals: other fixed assets </v>
          </cell>
        </row>
        <row r="125">
          <cell r="M125" t="str">
            <v xml:space="preserve">A3113.3:  Transactions - CFC: other fixed assets </v>
          </cell>
          <cell r="O125" t="str">
            <v>Not applicable</v>
          </cell>
        </row>
        <row r="126">
          <cell r="M126" t="str">
            <v xml:space="preserve">A312:  Transactions - Inventories </v>
          </cell>
          <cell r="O126" t="str">
            <v xml:space="preserve">C312:  Transactions - Inventories </v>
          </cell>
        </row>
        <row r="127">
          <cell r="M127" t="str">
            <v>A3121: CNW - Transactions - Strategic stocks</v>
          </cell>
          <cell r="O127" t="str">
            <v>C312.1: CNW - Acquisitions</v>
          </cell>
        </row>
        <row r="128">
          <cell r="M128" t="str">
            <v>A3122:  CNW - Transactions - Other Inventories</v>
          </cell>
          <cell r="O128" t="str">
            <v>C312.2:  CNW - Disposals</v>
          </cell>
        </row>
        <row r="129">
          <cell r="M129" t="str">
            <v>A313:  Transactions - Valuables [313.1 - 313.2]</v>
          </cell>
          <cell r="O129" t="str">
            <v>C313:  Transactions - Valuables [313.1 - 313.2]</v>
          </cell>
        </row>
        <row r="130">
          <cell r="M130" t="str">
            <v xml:space="preserve">A313.1:  Transactions - Acquisitions: valuables </v>
          </cell>
          <cell r="O130" t="str">
            <v xml:space="preserve">C313.1:  Transactions - Acquisitions: valuables </v>
          </cell>
        </row>
        <row r="131">
          <cell r="M131" t="str">
            <v xml:space="preserve">A313.2:  Transactions - Disposals: valuables </v>
          </cell>
          <cell r="O131" t="str">
            <v xml:space="preserve">C313.2:  Transactions - Disposals: valuables </v>
          </cell>
        </row>
        <row r="132">
          <cell r="M132" t="str">
            <v>A314:  Transactions - Nonproduced assets [314.1 - 314.2 - 314.3]</v>
          </cell>
          <cell r="O132" t="str">
            <v>C314:  Transactions - Nonproduced assets [314.1 - 314.2 - 314.3]</v>
          </cell>
        </row>
        <row r="133">
          <cell r="M133" t="str">
            <v>A314.1:  Transactions - Acquisitions: nonproduced assets [3141.1 + 3142.1 + 3143.1 + 3144.1]</v>
          </cell>
          <cell r="O133" t="str">
            <v>C314.1:  Transactions - Acquisitions: nonproduced assets [3141.1 + 3142.1 + 3143.1 + 3144.1]</v>
          </cell>
        </row>
        <row r="134">
          <cell r="M134" t="str">
            <v>A314.2:  Transactions - Disposals: nonproduced assets [3141.2 + 3142.2 + 3143.2 + 3144.2]</v>
          </cell>
          <cell r="O134" t="str">
            <v>C314.2:  Transactions - Disposals: nonproduced assets [3141.2 + 3142.2 + 3143.2 + 3144.2]</v>
          </cell>
        </row>
        <row r="135">
          <cell r="M135" t="str">
            <v>A314.3:  Transactions - CFC: major improvements, nonproduced assets [3141.3 + 3142.3 + 3143.3+ 3144.3]</v>
          </cell>
          <cell r="O135" t="str">
            <v>Not applicable</v>
          </cell>
        </row>
        <row r="136">
          <cell r="M136" t="str">
            <v>A3141:  Transactions - Nonproduced assets: Land  [3141.1 -3141.2 - 3141.3]</v>
          </cell>
          <cell r="O136" t="str">
            <v>C3141:  Transactions - Nonproduced assets: Land  [3141.1 -3141.2 - 3141.3]</v>
          </cell>
        </row>
        <row r="137">
          <cell r="M137" t="str">
            <v xml:space="preserve">A3141.1:  Transactions - Acquisitions: land </v>
          </cell>
          <cell r="O137" t="str">
            <v xml:space="preserve">C3141.1:  Transactions - Acquisitions: land </v>
          </cell>
        </row>
        <row r="138">
          <cell r="M138" t="str">
            <v xml:space="preserve">A3141.2:  Transactions - Disposals: land </v>
          </cell>
          <cell r="O138" t="str">
            <v xml:space="preserve">C3141.2:  Transactions - Disposals: land </v>
          </cell>
        </row>
        <row r="139">
          <cell r="M139" t="str">
            <v xml:space="preserve">A3141.3:  Transactions - CFC: major improvements, land </v>
          </cell>
          <cell r="O139" t="str">
            <v>Not applicable</v>
          </cell>
        </row>
        <row r="140">
          <cell r="M140" t="str">
            <v>A3142:  Transactions - Nonproduced assets: Subsoil assets [3142.1 - 3142.2 - 3142.3]</v>
          </cell>
          <cell r="O140" t="str">
            <v>C3142:  Transactions - Nonproduced assets: Subsoil assets [3142.1 - 3142.2 - 3142.3]</v>
          </cell>
        </row>
        <row r="141">
          <cell r="M141" t="str">
            <v xml:space="preserve">A3142.1:  Transactions - Acquisitions: subsoil assets </v>
          </cell>
          <cell r="O141" t="str">
            <v xml:space="preserve">C3142.1:  Transactions - Acquisitions: subsoil assets </v>
          </cell>
        </row>
        <row r="142">
          <cell r="M142" t="str">
            <v xml:space="preserve">A3142.2:  Transactions - Disposals: subsoil assets </v>
          </cell>
          <cell r="O142" t="str">
            <v xml:space="preserve">C3142.2:  Transactions - Disposals: subsoil assets </v>
          </cell>
        </row>
        <row r="143">
          <cell r="M143" t="str">
            <v xml:space="preserve">A3142.3:  Transactions - CFC: major improvements, subsoil assets </v>
          </cell>
          <cell r="O143" t="str">
            <v>Not applicable</v>
          </cell>
        </row>
        <row r="144">
          <cell r="M144" t="str">
            <v>A3143:  Transactions - Nonproduced assets: Other naturally occurring assets  [3143.1 - 3143.2]</v>
          </cell>
          <cell r="O144" t="str">
            <v>C3143:  Transactions - Nonproduced assets: Other naturally occurring assets  [3143.1 - 3143.2]</v>
          </cell>
        </row>
        <row r="145">
          <cell r="M145" t="str">
            <v xml:space="preserve">A3143.1:  Transactions - Acquisitions: other naturally occurring assets </v>
          </cell>
          <cell r="O145" t="str">
            <v xml:space="preserve">C3143.1:  Transactions - Acquisitions: other naturally occurring assets </v>
          </cell>
        </row>
        <row r="146">
          <cell r="M146" t="str">
            <v xml:space="preserve">A3143.2:  Transactions - Disposals: other naturally occurring assets </v>
          </cell>
          <cell r="O146" t="str">
            <v xml:space="preserve">C3143.2:  Transactions - Disposals: other naturally occurring assets </v>
          </cell>
        </row>
        <row r="147">
          <cell r="M147" t="str">
            <v>A3144:  Transactions - Nonproduced assets: Intangible nonproduced assets  [3144.1 - 3144.2]</v>
          </cell>
          <cell r="O147" t="str">
            <v>C3144:  Transactions - Nonproduced assets: Intangible nonproduced assets  [3144.1 - 3144.2]</v>
          </cell>
        </row>
        <row r="148">
          <cell r="M148" t="str">
            <v xml:space="preserve">A3144.1:  Transactions - Acquisitions: intangible nonproduced assets </v>
          </cell>
          <cell r="O148" t="str">
            <v xml:space="preserve">C3144.1:  Transactions - Acquisitions: intangible nonproduced assets </v>
          </cell>
        </row>
        <row r="149">
          <cell r="M149" t="str">
            <v xml:space="preserve">A3144.2:  Transactions - Disposals: intangible nonproduced assets </v>
          </cell>
          <cell r="O149" t="str">
            <v xml:space="preserve">C3144.2:  Transactions - Disposals: intangible nonproduced assets </v>
          </cell>
        </row>
        <row r="150">
          <cell r="M150" t="str">
            <v>A32:  Transactions - Net acquisition of financial assets [3202 + 3203 + 3204 + 3205 + 3206 + 3207 + 3208]</v>
          </cell>
          <cell r="O150" t="str">
            <v>C32:  Transactions - Net acquisition of financial assets [3202 + 3203 + 3204 + 3205 + 3206 + 3207 + 3208]</v>
          </cell>
        </row>
        <row r="151">
          <cell r="M151" t="str">
            <v xml:space="preserve">A3202:  Transactions - Net acquisition of financial assets :  Currency and deposits [3212+3222] </v>
          </cell>
          <cell r="O151" t="str">
            <v xml:space="preserve">C3202:  Transactions - Net acquisition of financial assets :  Currency and deposits [3212+3222] </v>
          </cell>
        </row>
        <row r="152">
          <cell r="M152" t="str">
            <v xml:space="preserve">A3203:  Transactions - Net acquisition of financial assets :  Securities other than shares [3213+3223] </v>
          </cell>
          <cell r="O152" t="str">
            <v xml:space="preserve">C3203:  Transactions - Net acquisition of financial assets :  Securities other than shares [3213+3223] </v>
          </cell>
        </row>
        <row r="153">
          <cell r="M153" t="str">
            <v xml:space="preserve">A3204:  Transactions - Net acquisition of financial assets :  Loans [3214+3224] </v>
          </cell>
          <cell r="O153" t="str">
            <v xml:space="preserve">C3204:  Transactions - Net acquisition of financial assets :  Loans [3214+3224] </v>
          </cell>
        </row>
        <row r="154">
          <cell r="M154" t="str">
            <v xml:space="preserve">A3205:  Transactions - Net acquisition of financial assets :  Shares and other equity [3215+3225] </v>
          </cell>
          <cell r="O154" t="str">
            <v xml:space="preserve">C3205:  Transactions - Net acquisition of financial assets :  Shares and other equity [3215+3225] </v>
          </cell>
        </row>
        <row r="155">
          <cell r="M155" t="str">
            <v xml:space="preserve">A3206:  Transactions - Net acquisition of financial assets :  Insurance technical reserves [3216+3226] </v>
          </cell>
          <cell r="O155" t="str">
            <v xml:space="preserve">C3206:  Transactions - Net acquisition of financial assets :  Insurance technical reserves [3216+3226] </v>
          </cell>
        </row>
        <row r="156">
          <cell r="M156" t="str">
            <v xml:space="preserve">A3207:  Transactions - Net acquisition of financial assets :  Financial derivatives [3217+3227] </v>
          </cell>
          <cell r="O156" t="str">
            <v xml:space="preserve">C3207:  Transactions - Net acquisition of financial assets :  Financial derivatives [3217+3227] </v>
          </cell>
        </row>
        <row r="157">
          <cell r="M157" t="str">
            <v xml:space="preserve">A3208:  Transactions - Net acquisition of financial assets :  Other accounts receivable [3218+3228] </v>
          </cell>
          <cell r="O157" t="str">
            <v xml:space="preserve">C3208:  Transactions - Net acquisition of financial assets :  Other accounts receivable [3218+3228] </v>
          </cell>
        </row>
        <row r="158">
          <cell r="M158" t="str">
            <v>A321:  Transactions - Net acquisition of financial assets :  Domestic [3212 + 3213 + 3214 + 3215 + 3216 + 3217 + 3218]</v>
          </cell>
          <cell r="O158" t="str">
            <v>C321:  Transactions - Net acquisition of financial assets :  Domestic [3212 + 3213 + 3214 + 3215 + 3216 + 3217 + 3218]</v>
          </cell>
        </row>
        <row r="159">
          <cell r="M159" t="str">
            <v xml:space="preserve">A3212:  Transactions - Net acquisition of financial assets :  Domestic - Currency and deposits </v>
          </cell>
          <cell r="O159" t="str">
            <v xml:space="preserve">C3212:  Transactions - Net acquisition of financial assets :  Domestic - Currency and deposits </v>
          </cell>
        </row>
        <row r="160">
          <cell r="M160" t="str">
            <v xml:space="preserve">A3213:  Transactions - Net acquisition of financial assets :  Domestic - Securities other than shares </v>
          </cell>
          <cell r="O160" t="str">
            <v xml:space="preserve">C3213:  Transactions - Net acquisition of financial assets :  Domestic - Securities other than shares </v>
          </cell>
        </row>
        <row r="161">
          <cell r="M161" t="str">
            <v xml:space="preserve">A3214:  Transactions - Net acquisition of financial assets :  Domestic - Loans </v>
          </cell>
          <cell r="O161" t="str">
            <v xml:space="preserve">C3214:  Transactions - Net acquisition of financial assets :  Domestic - Loans </v>
          </cell>
        </row>
        <row r="162">
          <cell r="M162" t="str">
            <v xml:space="preserve">A3215:  Transactions - Net acquisition of financial assets :  Domestic - Shares and other equity </v>
          </cell>
          <cell r="O162" t="str">
            <v xml:space="preserve">C3215:  Transactions - Net acquisition of financial assets :  Domestic - Shares and other equity </v>
          </cell>
        </row>
        <row r="163">
          <cell r="M163" t="str">
            <v xml:space="preserve">A3216:  Transactions - Net acquisition of financial assets :  Domestic - Insurance technical reserves </v>
          </cell>
          <cell r="O163" t="str">
            <v xml:space="preserve">C3216:  Transactions - Net acquisition of financial assets :  Domestic - Insurance technical reserves </v>
          </cell>
        </row>
        <row r="164">
          <cell r="M164" t="str">
            <v xml:space="preserve">A3217:  Transactions - Net acquisition of financial assets :  Domestic - Financial derivatives </v>
          </cell>
          <cell r="O164" t="str">
            <v xml:space="preserve">C3217:  Transactions - Net acquisition of financial assets :  Domestic - Financial derivatives </v>
          </cell>
        </row>
        <row r="165">
          <cell r="M165" t="str">
            <v xml:space="preserve">A3218:  Transactions - Net acquisition of financial assets :  Domestic - Other accounts receivable </v>
          </cell>
          <cell r="O165" t="str">
            <v xml:space="preserve">C3218:  Transactions - Net acquisition of financial assets :  Domestic - Other accounts receivable </v>
          </cell>
        </row>
        <row r="166">
          <cell r="M166" t="str">
            <v>A322:  Transactions - Net acquisition of financial assets :  Foreign [3222 + 3223 + 3224 + 3225 + 3226 + 3227 + 3228]</v>
          </cell>
          <cell r="O166" t="str">
            <v>C322:  Transactions - Net acquisition of financial assets :  Foreign [3222 + 3223 + 3224 + 3225 + 3226 + 3227 + 3228]</v>
          </cell>
        </row>
        <row r="167">
          <cell r="M167" t="str">
            <v xml:space="preserve">A3222:  Transactions - Net acquisition of financial assets :  Foreign - Currency and deposits </v>
          </cell>
          <cell r="O167" t="str">
            <v xml:space="preserve">C3222:  Transactions - Net acquisition of financial assets :  Foreign - Currency and deposits </v>
          </cell>
        </row>
        <row r="168">
          <cell r="M168" t="str">
            <v xml:space="preserve">A3223:  Transactions - Net acquisition of financial assets :  Foreign - Securities other than shares </v>
          </cell>
          <cell r="O168" t="str">
            <v xml:space="preserve">C3223:  Transactions - Net acquisition of financial assets :  Foreign - Securities other than shares </v>
          </cell>
        </row>
        <row r="169">
          <cell r="M169" t="str">
            <v xml:space="preserve">A3224:  Transactions - Net acquisition of financial assets :  Foreign - Loans </v>
          </cell>
          <cell r="O169" t="str">
            <v xml:space="preserve">C3224:  Transactions - Net acquisition of financial assets :  Foreign - Loans </v>
          </cell>
        </row>
        <row r="170">
          <cell r="M170" t="str">
            <v xml:space="preserve">A3225:  Transactions - Net acquisition of financial assets :  Foreign - Shares and other equity </v>
          </cell>
          <cell r="O170" t="str">
            <v xml:space="preserve">C3225:  Transactions - Net acquisition of financial assets :  Foreign - Shares and other equity </v>
          </cell>
        </row>
        <row r="171">
          <cell r="M171" t="str">
            <v xml:space="preserve">A3226:  Transactions - Net acquisition of financial assets :  Foreign - Insurance technical reserves </v>
          </cell>
          <cell r="O171" t="str">
            <v xml:space="preserve">C3226:  Transactions - Net acquisition of financial assets :  Foreign - Insurance technical reserves </v>
          </cell>
        </row>
        <row r="172">
          <cell r="M172" t="str">
            <v xml:space="preserve">A3227:  Transactions - Net acquisition of financial assets :  Foreign - Financial derivatives </v>
          </cell>
          <cell r="O172" t="str">
            <v xml:space="preserve">C3227:  Transactions - Net acquisition of financial assets :  Foreign - Financial derivatives </v>
          </cell>
        </row>
        <row r="173">
          <cell r="M173" t="str">
            <v xml:space="preserve">A3228:  Transactions - Net acquisition of financial assets :  Foreign - Other accounts receivable </v>
          </cell>
          <cell r="O173" t="str">
            <v xml:space="preserve">C3228:  Transactions - Net acquisition of financial assets :  Foreign - Other accounts receivable </v>
          </cell>
        </row>
        <row r="174">
          <cell r="M174" t="str">
            <v xml:space="preserve">A323:  Transactions - Monetary gold and SDRs </v>
          </cell>
          <cell r="O174" t="str">
            <v xml:space="preserve">C323:  Transactions - Monetary gold and SDRs </v>
          </cell>
        </row>
        <row r="175">
          <cell r="M175" t="str">
            <v>A33:  Transactions - Net incurrence of liabilities [3322 + 3323 + 3324 + 3325 + 3326 + 3327 + 3328]</v>
          </cell>
          <cell r="O175" t="str">
            <v>C33:  Transactions - Net incurrence of liabilities [3322 + 3323 + 3324 + 3325 + 3326 + 3327 + 3328]</v>
          </cell>
        </row>
        <row r="176">
          <cell r="M176" t="str">
            <v xml:space="preserve">A3302:  Transactions - Net incurrence of liabilities: Currency and deposits [3312+3322] </v>
          </cell>
          <cell r="O176" t="str">
            <v xml:space="preserve">C3302:  Transactions - Net incurrence of liabilities: Currency and deposits [3312+3322] </v>
          </cell>
        </row>
        <row r="177">
          <cell r="M177" t="str">
            <v xml:space="preserve">A3303:  Transactions - Net incurrence of liabilities: Securities other than shares [3313+3323] </v>
          </cell>
          <cell r="O177" t="str">
            <v xml:space="preserve">C3303:  Transactions - Net incurrence of liabilities: Securities other than shares [3313+3323] </v>
          </cell>
        </row>
        <row r="178">
          <cell r="M178" t="str">
            <v xml:space="preserve">A3304:  Transactions - Net incurrence of liabilities: Loans [3314+3324] </v>
          </cell>
          <cell r="O178" t="str">
            <v xml:space="preserve">C3304:  Transactions - Net incurrence of liabilities: Loans [3314+3324] </v>
          </cell>
        </row>
        <row r="179">
          <cell r="M179" t="str">
            <v xml:space="preserve">A3305:  Transactions - Net incurrence of liabilities: Shares and other equity [3315+3325] </v>
          </cell>
          <cell r="O179" t="str">
            <v xml:space="preserve">C3305:  Transactions - Net incurrence of liabilities: Shares and other equity [3315+3325] </v>
          </cell>
        </row>
        <row r="180">
          <cell r="M180" t="str">
            <v xml:space="preserve">A3306:  Transactions - Net incurrence of liabilities: Insurance technical reserves [3316+3326] </v>
          </cell>
          <cell r="O180" t="str">
            <v xml:space="preserve">C3306:  Transactions - Net incurrence of liabilities: Insurance technical reserves [3316+3326] </v>
          </cell>
        </row>
        <row r="181">
          <cell r="M181" t="str">
            <v xml:space="preserve">A3307:  Transactions - Net incurrence of liabilities: Financial derivatives [3317+3327] </v>
          </cell>
          <cell r="O181" t="str">
            <v xml:space="preserve">C3307:  Transactions - Net incurrence of liabilities: Financial derivatives [3317+3327] </v>
          </cell>
        </row>
        <row r="182">
          <cell r="M182" t="str">
            <v xml:space="preserve">A3308:  Transactions - Net incurrence of liabilities: Other accounts payable [3318+3328] </v>
          </cell>
          <cell r="O182" t="str">
            <v xml:space="preserve">C3308:  Transactions - Net incurrence of liabilities: Other accounts payable [3318+3328] </v>
          </cell>
        </row>
        <row r="183">
          <cell r="M183" t="str">
            <v>A331:  Transactions - Net incurrence of liabilities: Domestic [3313 + 3313 + 3314 + 3315 + 3316 + 3317 + 3318]</v>
          </cell>
          <cell r="O183" t="str">
            <v>C331:  Transactions - Net incurrence of liabilities: Domestic [3313 + 3313 + 3314 + 3315 + 3316 + 3317 + 3318]</v>
          </cell>
        </row>
        <row r="184">
          <cell r="M184" t="str">
            <v xml:space="preserve">A3312:  Transactions - Net incurrence of liabilities: Domestic - Currency and deposits </v>
          </cell>
          <cell r="O184" t="str">
            <v xml:space="preserve">C3312:  Transactions - Net incurrence of liabilities: Domestic - Currency and deposits </v>
          </cell>
        </row>
        <row r="185">
          <cell r="M185" t="str">
            <v xml:space="preserve">A3313:  Transactions - Net incurrence of liabilities: Domestic - Securities other than shares </v>
          </cell>
          <cell r="O185" t="str">
            <v xml:space="preserve">C3313:  Transactions - Net incurrence of liabilities: Domestic - Securities other than shares </v>
          </cell>
        </row>
        <row r="186">
          <cell r="M186" t="str">
            <v xml:space="preserve">A3314:  Transactions - Net incurrence of liabilities: Domestic - Loans </v>
          </cell>
          <cell r="O186" t="str">
            <v xml:space="preserve">C3314:  Transactions - Net incurrence of liabilities: Domestic - Loans </v>
          </cell>
        </row>
        <row r="187">
          <cell r="M187" t="str">
            <v xml:space="preserve">A3315:  Transactions - Net incurrence of liabilities: Domestic - Shares and other equity </v>
          </cell>
          <cell r="O187" t="str">
            <v xml:space="preserve">C3315:  Transactions - Net incurrence of liabilities: Domestic - Shares and other equity </v>
          </cell>
        </row>
        <row r="188">
          <cell r="M188" t="str">
            <v xml:space="preserve">A3316:  Transactions - Net incurrence of liabilities: Domestic - Insurance technical reserves </v>
          </cell>
          <cell r="O188" t="str">
            <v xml:space="preserve">C3316:  Transactions - Net incurrence of liabilities: Domestic - Insurance technical reserves </v>
          </cell>
        </row>
        <row r="189">
          <cell r="M189" t="str">
            <v xml:space="preserve">A3317:  Transactions - Net incurrence of liabilities: Domestic - Financial derivatives </v>
          </cell>
          <cell r="O189" t="str">
            <v xml:space="preserve">C3317:  Transactions - Net incurrence of liabilities: Domestic - Financial derivatives </v>
          </cell>
        </row>
        <row r="190">
          <cell r="M190" t="str">
            <v xml:space="preserve">A3318:  Transactions - Net incurrence of liabilities: Domestic - Other accounts payable </v>
          </cell>
          <cell r="O190" t="str">
            <v xml:space="preserve">C3318:  Transactions - Net incurrence of liabilities: Domestic - Other accounts payable </v>
          </cell>
        </row>
        <row r="191">
          <cell r="M191" t="str">
            <v>A332:  Transactions - Net incurrence of liabilities: Foreign [3322 + 3323 + 3324 + 3325 + 3326 +3327 +3328]</v>
          </cell>
          <cell r="O191" t="str">
            <v>C332:  Transactions - Net incurrence of liabilities: Foreign [3322 + 3323 + 3324 + 3325 + 3326 +3327 +3328]</v>
          </cell>
        </row>
        <row r="192">
          <cell r="M192" t="str">
            <v xml:space="preserve">A3322:  Transactions - Net incurrence of liabilities: Foreign  - Currency and deposits </v>
          </cell>
          <cell r="O192" t="str">
            <v xml:space="preserve">C3322:  Transactions - Net incurrence of liabilities: Foreign  - Currency and deposits </v>
          </cell>
        </row>
        <row r="193">
          <cell r="M193" t="str">
            <v xml:space="preserve">A3323:  Transactions - Net incurrence of liabilities: Foreign  - Securities other than shares </v>
          </cell>
          <cell r="O193" t="str">
            <v xml:space="preserve">C3323:  Transactions - Net incurrence of liabilities: Foreign  - Securities other than shares </v>
          </cell>
        </row>
        <row r="194">
          <cell r="M194" t="str">
            <v xml:space="preserve">A3324:  Transactions - Net incurrence of liabilities: Foreign  - Loans </v>
          </cell>
          <cell r="O194" t="str">
            <v xml:space="preserve">C3324:  Transactions - Net incurrence of liabilities: Foreign  - Loans </v>
          </cell>
        </row>
        <row r="195">
          <cell r="M195" t="str">
            <v xml:space="preserve">A3325:  Transactions - Net incurrence of liabilities: Foreign  - Shares and other equity </v>
          </cell>
          <cell r="O195" t="str">
            <v xml:space="preserve">C3325:  Transactions - Net incurrence of liabilities: Foreign  - Shares and other equity </v>
          </cell>
        </row>
        <row r="196">
          <cell r="M196" t="str">
            <v xml:space="preserve">A3326:  Transactions - Net incurrence of liabilities: Foreign  - Insurance technical reserves </v>
          </cell>
          <cell r="O196" t="str">
            <v xml:space="preserve">C3326:  Transactions - Net incurrence of liabilities: Foreign  - Insurance technical reserves </v>
          </cell>
        </row>
        <row r="197">
          <cell r="M197" t="str">
            <v xml:space="preserve">A3327:  Transactions - Net incurrence of liabilities: Foreign  - Financial derivatives </v>
          </cell>
          <cell r="O197" t="str">
            <v xml:space="preserve">C3327:  Transactions - Net incurrence of liabilities: Foreign  - Financial derivatives </v>
          </cell>
        </row>
        <row r="198">
          <cell r="M198" t="str">
            <v xml:space="preserve">A3328:  Transactions - Net incurrence of liabilities: Foreign  - Other accounts payable </v>
          </cell>
          <cell r="O198" t="str">
            <v xml:space="preserve">C3328:  Transactions - Net incurrence of liabilities: Foreign  - Other accounts payable </v>
          </cell>
        </row>
        <row r="199">
          <cell r="M199" t="str">
            <v>A4:  CHANGE IN NET WORTH: HOLDING GAINS [41 + 42 - 43]</v>
          </cell>
          <cell r="O199" t="str">
            <v>Not applicable</v>
          </cell>
        </row>
        <row r="200">
          <cell r="M200" t="str">
            <v>A41:  Holding Gains- Nonfinancial assets [411 + 412 + 413 + 414]</v>
          </cell>
          <cell r="O200" t="str">
            <v>C41:  Holding Gains- Nonfinancial assets [411 + 412 + 413 + 414]</v>
          </cell>
        </row>
        <row r="201">
          <cell r="M201" t="str">
            <v>A411:  Holding Gains- Nonfinancial assets:  Fixed assets [4111 + 4112 + 4113]</v>
          </cell>
          <cell r="O201" t="str">
            <v>C411:  Holding Gains- Nonfinancial assets:  Fixed assets [4111 + 4112 + 4113]</v>
          </cell>
        </row>
        <row r="202">
          <cell r="M202" t="str">
            <v xml:space="preserve">A4111:  Holding Gains- Nonfinancial assets:  Fixed assets:  Buildings and structures </v>
          </cell>
          <cell r="O202" t="str">
            <v xml:space="preserve">C4111:  Holding Gains- Nonfinancial assets:  Fixed assets:  Buildings and structures </v>
          </cell>
        </row>
        <row r="203">
          <cell r="M203" t="str">
            <v xml:space="preserve">A4112:  Holding Gains- Nonfinancial assets:  Fixed assets:  Machinery and equipment </v>
          </cell>
          <cell r="O203" t="str">
            <v xml:space="preserve">C4112:  Holding Gains- Nonfinancial assets:  Fixed assets:  Machinery and equipment </v>
          </cell>
        </row>
        <row r="204">
          <cell r="M204" t="str">
            <v xml:space="preserve">A4113:  Holding Gains- Nonfinancial assets:  Fixed assets:  Other fixed assets </v>
          </cell>
          <cell r="O204" t="str">
            <v xml:space="preserve">C4113:  Holding Gains- Nonfinancial assets:  Fixed assets:  Other fixed assets </v>
          </cell>
        </row>
        <row r="205">
          <cell r="M205" t="str">
            <v xml:space="preserve">A412:  Holding Gains- Nonfinancial assets:  Inventories </v>
          </cell>
          <cell r="O205" t="str">
            <v xml:space="preserve">C412:  Holding Gains- Nonfinancial assets:  Inventories </v>
          </cell>
        </row>
        <row r="206">
          <cell r="M206" t="str">
            <v xml:space="preserve">A413:  Holding Gains- Nonfinancial assets:  Valuables </v>
          </cell>
          <cell r="O206" t="str">
            <v xml:space="preserve">C413:  Holding Gains- Nonfinancial assets:  Valuables </v>
          </cell>
        </row>
        <row r="207">
          <cell r="M207" t="str">
            <v>A414:  Holding Gains- Nonfinancial assets:  Nonproduced assets [4141 + 4142 + 4143 + 4144]</v>
          </cell>
          <cell r="O207" t="str">
            <v>C414:  Holding Gains- Nonfinancial assets:  Nonproduced assets [4141 + 4142 + 4143 + 4144]</v>
          </cell>
        </row>
        <row r="208">
          <cell r="M208" t="str">
            <v xml:space="preserve">A4141:  Holding Gains- Nonfinancial assets:  Nonproduced assets:  Land </v>
          </cell>
          <cell r="O208" t="str">
            <v xml:space="preserve">C4141:  Holding Gains- Nonfinancial assets:  Nonproduced assets:  Land </v>
          </cell>
        </row>
        <row r="209">
          <cell r="M209" t="str">
            <v xml:space="preserve">A4142:  Holding Gains- Nonfinancial assets:  Nonproduced assets:  Subsoil assets </v>
          </cell>
          <cell r="O209" t="str">
            <v xml:space="preserve">C4142:  Holding Gains- Nonfinancial assets:  Nonproduced assets:  Subsoil assets </v>
          </cell>
        </row>
        <row r="210">
          <cell r="M210" t="str">
            <v xml:space="preserve">A4143:  Holding Gains- Nonfinancial assets:  Nonproduced assets:  Other naturally occurring assets </v>
          </cell>
          <cell r="O210" t="str">
            <v xml:space="preserve">C4143:  Holding Gains- Nonfinancial assets:  Nonproduced assets:  Other naturally occurring assets </v>
          </cell>
        </row>
        <row r="211">
          <cell r="M211" t="str">
            <v xml:space="preserve">A4144:  Holding Gains- Nonfinancial assets:  Nonproduced assets:  Intangible nonproduced assets </v>
          </cell>
          <cell r="O211" t="str">
            <v xml:space="preserve">C4144:  Holding Gains- Nonfinancial assets:  Nonproduced assets:  Intangible nonproduced assets </v>
          </cell>
        </row>
        <row r="212">
          <cell r="M212" t="str">
            <v xml:space="preserve">A42:  Holding Gains- Financial assets [421+422+423] </v>
          </cell>
          <cell r="O212" t="str">
            <v xml:space="preserve">C42:  Holding Gains- Financial assets [421+422+423] </v>
          </cell>
        </row>
        <row r="213">
          <cell r="M213" t="str">
            <v xml:space="preserve">A4202:  Holding Gains- Financial assets:  Currency and deposits [4212+4222] </v>
          </cell>
          <cell r="O213" t="str">
            <v xml:space="preserve">C4202:  Holding Gains- Financial assets:  Currency and deposits [4212+4222] </v>
          </cell>
        </row>
        <row r="214">
          <cell r="M214" t="str">
            <v xml:space="preserve">A4203:  Holding Gains- Financial assets:  Securities other than shares [4213+4223] </v>
          </cell>
          <cell r="O214" t="str">
            <v xml:space="preserve">C4203:  Holding Gains- Financial assets:  Securities other than shares [4213+4223] </v>
          </cell>
        </row>
        <row r="215">
          <cell r="M215" t="str">
            <v xml:space="preserve">A4204:  Holding Gains- Financial assets:  Loans [4214+4224] </v>
          </cell>
          <cell r="O215" t="str">
            <v xml:space="preserve">C4204:  Holding Gains- Financial assets:  Loans [4214+4224] </v>
          </cell>
        </row>
        <row r="216">
          <cell r="M216" t="str">
            <v xml:space="preserve">A4205:  Holding Gains- Financial assets:  Shares and other equity [4215+4225] </v>
          </cell>
          <cell r="O216" t="str">
            <v xml:space="preserve">C4205:  Holding Gains- Financial assets:  Shares and other equity [4215+4225] </v>
          </cell>
        </row>
        <row r="217">
          <cell r="M217" t="str">
            <v xml:space="preserve">A4206:  Holding Gains- Financial assets:  Insurance technical reserves [4216+4226] </v>
          </cell>
          <cell r="O217" t="str">
            <v xml:space="preserve">C4206:  Holding Gains- Financial assets:  Insurance technical reserves [4216+4226] </v>
          </cell>
        </row>
        <row r="218">
          <cell r="M218" t="str">
            <v xml:space="preserve">A4207:  Holding Gains- Financial assets:  Financial derivatives [4217+4227] </v>
          </cell>
          <cell r="O218" t="str">
            <v xml:space="preserve">C4207:  Holding Gains- Financial assets:  Financial derivatives [4217+4227] </v>
          </cell>
        </row>
        <row r="219">
          <cell r="M219" t="str">
            <v xml:space="preserve">A4208:  Holding Gains- Financial assets:  Other accounts receivable [4218+4228] </v>
          </cell>
          <cell r="O219" t="str">
            <v xml:space="preserve">C4208:  Holding Gains- Financial assets:  Other accounts receivable [4218+4228] </v>
          </cell>
        </row>
        <row r="220">
          <cell r="M220" t="str">
            <v>A421:  Holding Gains- Financial assets:  Domestic [4212 + 4213 + 4214 + 4215 + 4216 + 4217 + 4218]</v>
          </cell>
          <cell r="O220" t="str">
            <v>C421:  Holding Gains- Financial assets:  Domestic [4212 + 4213 + 4214 + 4215 + 4216 + 4217 + 4218]</v>
          </cell>
        </row>
        <row r="221">
          <cell r="M221" t="str">
            <v xml:space="preserve">A4212:  Holding Gains- Financial assets:  Domestic - Currency and deposits </v>
          </cell>
          <cell r="O221" t="str">
            <v xml:space="preserve">C4212:  Holding Gains- Financial assets:  Domestic - Currency and deposits </v>
          </cell>
        </row>
        <row r="222">
          <cell r="M222" t="str">
            <v xml:space="preserve">A4213:  Holding Gains- Financial assets:  Domestic - Securities other than shares </v>
          </cell>
          <cell r="O222" t="str">
            <v xml:space="preserve">C4213:  Holding Gains- Financial assets:  Domestic - Securities other than shares </v>
          </cell>
        </row>
        <row r="223">
          <cell r="M223" t="str">
            <v xml:space="preserve">A4214:  Holding Gains- Financial assets:  Domestic - Loans </v>
          </cell>
          <cell r="O223" t="str">
            <v xml:space="preserve">C4214:  Holding Gains- Financial assets:  Domestic - Loans </v>
          </cell>
        </row>
        <row r="224">
          <cell r="M224" t="str">
            <v xml:space="preserve">A4215:  Holding Gains- Financial assets:  Domestic - Shares and other equity </v>
          </cell>
          <cell r="O224" t="str">
            <v xml:space="preserve">C4215:  Holding Gains- Financial assets:  Domestic - Shares and other equity </v>
          </cell>
        </row>
        <row r="225">
          <cell r="M225" t="str">
            <v xml:space="preserve">A4216:  Holding Gains- Financial assets:  Domestic - Insurance technical reserves </v>
          </cell>
          <cell r="O225" t="str">
            <v xml:space="preserve">C4216:  Holding Gains- Financial assets:  Domestic - Insurance technical reserves </v>
          </cell>
        </row>
        <row r="226">
          <cell r="M226" t="str">
            <v xml:space="preserve">A4217:  Holding Gains- Financial assets:  Domestic - Financial derivatives </v>
          </cell>
          <cell r="O226" t="str">
            <v xml:space="preserve">C4217:  Holding Gains- Financial assets:  Domestic - Financial derivatives </v>
          </cell>
        </row>
        <row r="227">
          <cell r="M227" t="str">
            <v xml:space="preserve">A4218:  Holding Gains- Financial assets:  Domestic - Other accounts receivable </v>
          </cell>
          <cell r="O227" t="str">
            <v xml:space="preserve">C4218:  Holding Gains- Financial assets:  Domestic - Other accounts receivable </v>
          </cell>
        </row>
        <row r="228">
          <cell r="M228" t="str">
            <v>A422:  Holding Gains- Financial assets:  Foreign -  [4222 + 4223 + 4224 + 4225 + 4226 + 4227 + 4228]</v>
          </cell>
          <cell r="O228" t="str">
            <v>C422:  Holding Gains- Financial assets:  Foreign -  [4222 + 4223 + 4224 + 4225 + 4226 + 4227 + 4228]</v>
          </cell>
        </row>
        <row r="229">
          <cell r="M229" t="str">
            <v xml:space="preserve">A4222:  Holding Gains- Financial assets:  Foreign - Currency and deposits </v>
          </cell>
          <cell r="O229" t="str">
            <v xml:space="preserve">C4222:  Holding Gains- Financial assets:  Foreign - Currency and deposits </v>
          </cell>
        </row>
        <row r="230">
          <cell r="M230" t="str">
            <v xml:space="preserve">A4223:  Holding Gains- Financial assets:  Foreign - Securities other than shares </v>
          </cell>
          <cell r="O230" t="str">
            <v xml:space="preserve">C4223:  Holding Gains- Financial assets:  Foreign - Securities other than shares </v>
          </cell>
        </row>
        <row r="231">
          <cell r="M231" t="str">
            <v xml:space="preserve">A4224:  Holding Gains- Financial assets:  Foreign - Loans </v>
          </cell>
          <cell r="O231" t="str">
            <v xml:space="preserve">C4224:  Holding Gains- Financial assets:  Foreign - Loans </v>
          </cell>
        </row>
        <row r="232">
          <cell r="M232" t="str">
            <v xml:space="preserve">A4225:  Holding Gains- Financial assets:  Foreign - Shares and other equity </v>
          </cell>
          <cell r="O232" t="str">
            <v xml:space="preserve">C4225:  Holding Gains- Financial assets:  Foreign - Shares and other equity </v>
          </cell>
        </row>
        <row r="233">
          <cell r="M233" t="str">
            <v xml:space="preserve">A4226:  Holding Gains- Financial assets:  Foreign - Insurance technical reserves </v>
          </cell>
          <cell r="O233" t="str">
            <v xml:space="preserve">C4226:  Holding Gains- Financial assets:  Foreign - Insurance technical reserves </v>
          </cell>
        </row>
        <row r="234">
          <cell r="M234" t="str">
            <v xml:space="preserve">A4227:  Holding Gains- Financial assets:  Foreign - Financial derivatives </v>
          </cell>
          <cell r="O234" t="str">
            <v xml:space="preserve">C4227:  Holding Gains- Financial assets:  Foreign - Financial derivatives </v>
          </cell>
        </row>
        <row r="235">
          <cell r="M235" t="str">
            <v xml:space="preserve">A4228:  Holding Gains- Financial assets:  Foreign - Other accounts receivable </v>
          </cell>
          <cell r="O235" t="str">
            <v xml:space="preserve">C4228:  Holding Gains- Financial assets:  Foreign - Other accounts receivable </v>
          </cell>
        </row>
        <row r="236">
          <cell r="M236" t="str">
            <v xml:space="preserve">A423:  Holding Gains- Financial assets:  Monetary gold and SDRs </v>
          </cell>
          <cell r="O236" t="str">
            <v xml:space="preserve">C423:  Holding Gains- Financial assets:  Monetary gold and SDRs </v>
          </cell>
        </row>
        <row r="237">
          <cell r="M237" t="str">
            <v xml:space="preserve">A43:  Holding Gains- Liabilities [431+432] </v>
          </cell>
          <cell r="O237" t="str">
            <v xml:space="preserve">C43:  Holding Gains- Liabilities [431+432] </v>
          </cell>
        </row>
        <row r="238">
          <cell r="M238" t="str">
            <v xml:space="preserve">A4302:  Holding Gains- Liabilities :  Currency and deposits [4312+4322] </v>
          </cell>
          <cell r="O238" t="str">
            <v xml:space="preserve">C4302:  Holding Gains- Liabilities :  Currency and deposits [4312+4322] </v>
          </cell>
        </row>
        <row r="239">
          <cell r="M239" t="str">
            <v xml:space="preserve">A4303:  Holding Gains- Liabilities :  Securities other than shares [4313+4323] </v>
          </cell>
          <cell r="O239" t="str">
            <v xml:space="preserve">C4303:  Holding Gains- Liabilities :  Securities other than shares [4313+4323] </v>
          </cell>
        </row>
        <row r="240">
          <cell r="M240" t="str">
            <v xml:space="preserve">A4304:  Holding Gains- Liabilities :  Loans [4314+4324] </v>
          </cell>
          <cell r="O240" t="str">
            <v xml:space="preserve">C4304:  Holding Gains- Liabilities :  Loans [4314+4324] </v>
          </cell>
        </row>
        <row r="241">
          <cell r="M241" t="str">
            <v xml:space="preserve">A4305:  Holding Gains- Liabilities :  Shares and other equity [4315+4325] </v>
          </cell>
          <cell r="O241" t="str">
            <v xml:space="preserve">C4305:  Holding Gains- Liabilities :  Shares and other equity [4315+4325] </v>
          </cell>
        </row>
        <row r="242">
          <cell r="M242" t="str">
            <v xml:space="preserve">A4306:  Holding Gains- Liabilities :  Insurance technical reserves [4316+4326] </v>
          </cell>
          <cell r="O242" t="str">
            <v xml:space="preserve">C4306:  Holding Gains- Liabilities :  Insurance technical reserves [4316+4326] </v>
          </cell>
        </row>
        <row r="243">
          <cell r="M243" t="str">
            <v xml:space="preserve">A4307:  Holding Gains- Liabilities :  Financial derivatives [4317+4327] </v>
          </cell>
          <cell r="O243" t="str">
            <v xml:space="preserve">C4307:  Holding Gains- Liabilities :  Financial derivatives [4317+4327] </v>
          </cell>
        </row>
        <row r="244">
          <cell r="M244" t="str">
            <v xml:space="preserve">A4308:  Holding Gains- Liabilities :  Other accounts payable [4318+4328] </v>
          </cell>
          <cell r="O244" t="str">
            <v xml:space="preserve">C4308:  Holding Gains- Liabilities :  Other accounts payable [4318+4328] </v>
          </cell>
        </row>
        <row r="245">
          <cell r="M245" t="str">
            <v>A431:  Holding Gains- Liabilities :  Domestic  [4312 + 4313 + 4314 + 4315 + 4316+ 4317 + 4318]</v>
          </cell>
          <cell r="O245" t="str">
            <v>C431:  Holding Gains- Liabilities :  Domestic  [4312 + 4313 + 4314 + 4315 + 4316+ 4317 + 4318]</v>
          </cell>
        </row>
        <row r="246">
          <cell r="M246" t="str">
            <v xml:space="preserve">A4312:  Holding Gains- Liabilities :  Domestic  - Currency and deposits </v>
          </cell>
          <cell r="O246" t="str">
            <v xml:space="preserve">C4312:  Holding Gains- Liabilities :  Domestic  - Currency and deposits </v>
          </cell>
        </row>
        <row r="247">
          <cell r="M247" t="str">
            <v xml:space="preserve">A4313:  Holding Gains- Liabilities :  Domestic  - Securities other than shares </v>
          </cell>
          <cell r="O247" t="str">
            <v xml:space="preserve">C4313:  Holding Gains- Liabilities :  Domestic  - Securities other than shares </v>
          </cell>
        </row>
        <row r="248">
          <cell r="M248" t="str">
            <v xml:space="preserve">A4314:  Holding Gains- Liabilities :  Domestic  - Loans </v>
          </cell>
          <cell r="O248" t="str">
            <v xml:space="preserve">C4314:  Holding Gains- Liabilities :  Domestic  - Loans </v>
          </cell>
        </row>
        <row r="249">
          <cell r="M249" t="str">
            <v xml:space="preserve">A4315:  Holding Gains- Liabilities :  Domestic  - Shares and other equity </v>
          </cell>
          <cell r="O249" t="str">
            <v xml:space="preserve">C4315:  Holding Gains- Liabilities :  Domestic  - Shares and other equity </v>
          </cell>
        </row>
        <row r="250">
          <cell r="M250" t="str">
            <v xml:space="preserve">A4316:  Holding Gains- Liabilities :  Domestic  - Insurance technical reserves </v>
          </cell>
          <cell r="O250" t="str">
            <v xml:space="preserve">C4316:  Holding Gains- Liabilities :  Domestic  - Insurance technical reserves </v>
          </cell>
        </row>
        <row r="251">
          <cell r="M251" t="str">
            <v xml:space="preserve">A4317:  Holding Gains- Liabilities :  Domestic  - Financial derivatives </v>
          </cell>
          <cell r="O251" t="str">
            <v xml:space="preserve">C4317:  Holding Gains- Liabilities :  Domestic  - Financial derivatives </v>
          </cell>
        </row>
        <row r="252">
          <cell r="M252" t="str">
            <v xml:space="preserve">A4318:  Holding Gains- Liabilities :  Domestic  - Other accounts payable </v>
          </cell>
          <cell r="O252" t="str">
            <v xml:space="preserve">C4318:  Holding Gains- Liabilities :  Domestic  - Other accounts payable </v>
          </cell>
        </row>
        <row r="253">
          <cell r="M253" t="str">
            <v>A432:  Holding Gains- Liabilities :  Foreign [4322 + 4323 + 4324 + 4325 + 4326 + 4327 + 4328]</v>
          </cell>
          <cell r="O253" t="str">
            <v>C432:  Holding Gains- Liabilities :  Foreign [4322 + 4323 + 4324 + 4325 + 4326 + 4327 + 4328]</v>
          </cell>
        </row>
        <row r="254">
          <cell r="M254" t="str">
            <v xml:space="preserve">A4322:  Holding Gains- Liabilities :  Foreign - Currency and deposits </v>
          </cell>
          <cell r="O254" t="str">
            <v xml:space="preserve">C4322:  Holding Gains- Liabilities :  Foreign - Currency and deposits </v>
          </cell>
        </row>
        <row r="255">
          <cell r="M255" t="str">
            <v xml:space="preserve">A4323:  Holding Gains- Liabilities :  Foreign - Securities other than shares </v>
          </cell>
          <cell r="O255" t="str">
            <v xml:space="preserve">C4323:  Holding Gains- Liabilities :  Foreign - Securities other than shares </v>
          </cell>
        </row>
        <row r="256">
          <cell r="M256" t="str">
            <v xml:space="preserve">A4324:  Holding Gains- Liabilities :  Foreign - Loans </v>
          </cell>
          <cell r="O256" t="str">
            <v xml:space="preserve">C4324:  Holding Gains- Liabilities :  Foreign - Loans </v>
          </cell>
        </row>
        <row r="257">
          <cell r="M257" t="str">
            <v xml:space="preserve">A4325:  Holding Gains- Liabilities :  Foreign - Shares and other equity </v>
          </cell>
          <cell r="O257" t="str">
            <v xml:space="preserve">C4325:  Holding Gains- Liabilities :  Foreign - Shares and other equity </v>
          </cell>
        </row>
        <row r="258">
          <cell r="M258" t="str">
            <v xml:space="preserve">A4326:  Holding Gains- Liabilities :  Foreign - Insurance technical reserves </v>
          </cell>
          <cell r="O258" t="str">
            <v xml:space="preserve">C4326:  Holding Gains- Liabilities :  Foreign - Insurance technical reserves </v>
          </cell>
        </row>
        <row r="259">
          <cell r="M259" t="str">
            <v xml:space="preserve">A4327:  Holding Gains- Liabilities :  Foreign - Financial derivatives </v>
          </cell>
          <cell r="O259" t="str">
            <v xml:space="preserve">C4327:  Holding Gains- Liabilities :  Foreign - Financial derivatives </v>
          </cell>
        </row>
        <row r="260">
          <cell r="M260" t="str">
            <v xml:space="preserve">A4328:  Holding Gains- Liabilities :  Foreign - Other accounts payable </v>
          </cell>
          <cell r="O260" t="str">
            <v xml:space="preserve">C4328:  Holding Gains- Liabilities :  Foreign - Other accounts payable </v>
          </cell>
        </row>
        <row r="261">
          <cell r="M261" t="str">
            <v>A5:  CHANGE IN NET WORTH: VOLUME CHANGES [51 + 52 - 53]</v>
          </cell>
          <cell r="O261" t="str">
            <v>Not applicable</v>
          </cell>
        </row>
        <row r="262">
          <cell r="M262" t="str">
            <v>A51:  Volume Changes - Nonfinancial assets [511 + 512 + 513 + 514]</v>
          </cell>
          <cell r="O262" t="str">
            <v>C51:  Volume Changes - Nonfinancial assets [511 + 512 + 513 + 514]</v>
          </cell>
        </row>
        <row r="263">
          <cell r="M263" t="str">
            <v>A511:  Volume Changes - Nonfinancial assets : Fixed assets [5111 + 5112 + 5113]</v>
          </cell>
          <cell r="O263" t="str">
            <v>C511:  Volume Changes - Nonfinancial assets : Fixed assets [5111 + 5112 + 5113]</v>
          </cell>
        </row>
        <row r="264">
          <cell r="M264" t="str">
            <v xml:space="preserve">A5111:  Volume Changes - Nonfinancial assets : Fixed assets:   Buildings and structures </v>
          </cell>
          <cell r="O264" t="str">
            <v xml:space="preserve">C5111:  Volume Changes - Nonfinancial assets : Fixed assets:   Buildings and structures </v>
          </cell>
        </row>
        <row r="265">
          <cell r="M265" t="str">
            <v xml:space="preserve">A5112:  Volume Changes - Nonfinancial assets : Fixed assets:  Machinery and equipment </v>
          </cell>
          <cell r="O265" t="str">
            <v xml:space="preserve">C5112:  Volume Changes - Nonfinancial assets : Fixed assets:  Machinery and equipment </v>
          </cell>
        </row>
        <row r="266">
          <cell r="M266" t="str">
            <v xml:space="preserve">A5113:  Volume Changes - Nonfinancial assets : Fixed assets:  Other fixed assets </v>
          </cell>
          <cell r="O266" t="str">
            <v xml:space="preserve">C5113:  Volume Changes - Nonfinancial assets : Fixed assets:  Other fixed assets </v>
          </cell>
        </row>
        <row r="267">
          <cell r="M267" t="str">
            <v xml:space="preserve">A512:  Volume Changes - Inventories </v>
          </cell>
          <cell r="O267" t="str">
            <v xml:space="preserve">C512:  Volume Changes - Inventories </v>
          </cell>
        </row>
        <row r="268">
          <cell r="M268" t="str">
            <v xml:space="preserve">A513:  Volume Changes - Valuables </v>
          </cell>
          <cell r="O268" t="str">
            <v xml:space="preserve">C513:  Volume Changes - Valuables </v>
          </cell>
        </row>
        <row r="269">
          <cell r="M269" t="str">
            <v>A514:  Volume Changes - Nonfinancial assets : Nonproduced assets [5141 + 5142 + 5143 + 5144]</v>
          </cell>
          <cell r="O269" t="str">
            <v>C514:  Volume Changes - Nonfinancial assets : Nonproduced assets [5141 + 5142 + 5143 + 5144]</v>
          </cell>
        </row>
        <row r="270">
          <cell r="M270" t="str">
            <v xml:space="preserve">A5141:  Volume Changes - Nonfinancial assets : Nonproduced assets:  Land </v>
          </cell>
          <cell r="O270" t="str">
            <v xml:space="preserve">C5141:  Volume Changes - Nonfinancial assets : Nonproduced assets:  Land </v>
          </cell>
        </row>
        <row r="271">
          <cell r="M271" t="str">
            <v xml:space="preserve">A5142:  Volume Changes - Nonfinancial assets : Nonproduced assets:  Subsoil assets </v>
          </cell>
          <cell r="O271" t="str">
            <v xml:space="preserve">C5142:  Volume Changes - Nonfinancial assets : Nonproduced assets:  Subsoil assets </v>
          </cell>
        </row>
        <row r="272">
          <cell r="M272" t="str">
            <v xml:space="preserve">A5143:  Volume Changes - Nonfinancial assets : Nonproduced assets:  Other naturally occurring assets </v>
          </cell>
          <cell r="O272" t="str">
            <v xml:space="preserve">C5143:  Volume Changes - Nonfinancial assets : Nonproduced assets:  Other naturally occurring assets </v>
          </cell>
        </row>
        <row r="273">
          <cell r="M273" t="str">
            <v xml:space="preserve">A5144:  Volume Changes - Nonfinancial assets : Nonproduced assets:  Intangible nonproduced assets </v>
          </cell>
          <cell r="O273" t="str">
            <v xml:space="preserve">C5144:  Volume Changes - Nonfinancial assets : Nonproduced assets:  Intangible nonproduced assets </v>
          </cell>
        </row>
        <row r="274">
          <cell r="M274" t="str">
            <v xml:space="preserve">A52:  Volume Changes - Financial assets [521+522+523] </v>
          </cell>
          <cell r="O274" t="str">
            <v xml:space="preserve">C52:  Volume Changes - Financial assets [521+522+523] </v>
          </cell>
        </row>
        <row r="275">
          <cell r="M275" t="str">
            <v xml:space="preserve">A5202:  Volume Changes - Financial assets:  Currency and deposits [5212+5222] </v>
          </cell>
          <cell r="O275" t="str">
            <v xml:space="preserve">C5202:  Volume Changes - Financial assets:  Currency and deposits [5212+5222] </v>
          </cell>
        </row>
        <row r="276">
          <cell r="M276" t="str">
            <v xml:space="preserve">A5203:  Volume Changes - Financial assets:  Securities other than shares [5213+5223] </v>
          </cell>
          <cell r="O276" t="str">
            <v xml:space="preserve">C5203:  Volume Changes - Financial assets:  Securities other than shares [5213+5223] </v>
          </cell>
        </row>
        <row r="277">
          <cell r="M277" t="str">
            <v xml:space="preserve">A5204:  Volume Changes - Financial assets:  Loans [5214+5224] </v>
          </cell>
          <cell r="O277" t="str">
            <v xml:space="preserve">C5204:  Volume Changes - Financial assets:  Loans [5214+5224] </v>
          </cell>
        </row>
        <row r="278">
          <cell r="M278" t="str">
            <v xml:space="preserve">A5205:  Volume Changes - Financial assets:  Shares and other equity [5215+5225] </v>
          </cell>
          <cell r="O278" t="str">
            <v xml:space="preserve">C5205:  Volume Changes - Financial assets:  Shares and other equity [5215+5225] </v>
          </cell>
        </row>
        <row r="279">
          <cell r="M279" t="str">
            <v xml:space="preserve">A5206:  Volume Changes - Financial assets:  Insurance technical reserves [5216+5226] </v>
          </cell>
          <cell r="O279" t="str">
            <v xml:space="preserve">C5206:  Volume Changes - Financial assets:  Insurance technical reserves [5216+5226] </v>
          </cell>
        </row>
        <row r="280">
          <cell r="M280" t="str">
            <v xml:space="preserve">A5207:  Volume Changes - Financial assets:  Financial derivatives [5217+5227] </v>
          </cell>
          <cell r="O280" t="str">
            <v xml:space="preserve">C5207:  Volume Changes - Financial assets:  Financial derivatives [5217+5227] </v>
          </cell>
        </row>
        <row r="281">
          <cell r="M281" t="str">
            <v xml:space="preserve">A5208:  Volume Changes - Financial assets:  Other accounts receivable [5218+5228] </v>
          </cell>
          <cell r="O281" t="str">
            <v xml:space="preserve">C5208:  Volume Changes - Financial assets:  Other accounts receivable [5218+5228] </v>
          </cell>
        </row>
        <row r="282">
          <cell r="M282" t="str">
            <v>A521:  Volume Changes - Financial assets:  Domestic  [5212 + 5213 + 5214 + 5215 + 5216+ 5217 + 5218]</v>
          </cell>
          <cell r="O282" t="str">
            <v>C521:  Volume Changes - Financial assets:  Domestic  [5212 + 5213 + 5214 + 5215 + 5216+ 5217 + 5218]</v>
          </cell>
        </row>
        <row r="283">
          <cell r="M283" t="str">
            <v xml:space="preserve">A5212:  Volume Changes - Financial assets:  Domestic - Currency and deposits </v>
          </cell>
          <cell r="O283" t="str">
            <v xml:space="preserve">C5212:  Volume Changes - Financial assets:  Domestic - Currency and deposits </v>
          </cell>
        </row>
        <row r="284">
          <cell r="M284" t="str">
            <v xml:space="preserve">A5213:  Volume Changes - Financial assets:  Domestic - Securities other than shares </v>
          </cell>
          <cell r="O284" t="str">
            <v xml:space="preserve">C5213:  Volume Changes - Financial assets:  Domestic - Securities other than shares </v>
          </cell>
        </row>
        <row r="285">
          <cell r="M285" t="str">
            <v xml:space="preserve">A5214:  Volume Changes - Financial assets:  Domestic - Loans </v>
          </cell>
          <cell r="O285" t="str">
            <v xml:space="preserve">C5214:  Volume Changes - Financial assets:  Domestic - Loans </v>
          </cell>
        </row>
        <row r="286">
          <cell r="M286" t="str">
            <v xml:space="preserve">A5215:  Volume Changes - Financial assets:  Domestic - Shares and other equity </v>
          </cell>
          <cell r="O286" t="str">
            <v xml:space="preserve">C5215:  Volume Changes - Financial assets:  Domestic - Shares and other equity </v>
          </cell>
        </row>
        <row r="287">
          <cell r="M287" t="str">
            <v xml:space="preserve">A5216:  Volume Changes - Financial assets:  Domestic - Insurance technical reserves </v>
          </cell>
          <cell r="O287" t="str">
            <v xml:space="preserve">C5216:  Volume Changes - Financial assets:  Domestic - Insurance technical reserves </v>
          </cell>
        </row>
        <row r="288">
          <cell r="M288" t="str">
            <v xml:space="preserve">A5217:  Volume Changes - Financial assets:  Domestic - Financial derivatives </v>
          </cell>
          <cell r="O288" t="str">
            <v xml:space="preserve">C5217:  Volume Changes - Financial assets:  Domestic - Financial derivatives </v>
          </cell>
        </row>
        <row r="289">
          <cell r="M289" t="str">
            <v xml:space="preserve">A5218:  Volume Changes - Financial assets:  Domestic - Other accounts receivable </v>
          </cell>
          <cell r="O289" t="str">
            <v xml:space="preserve">C5218:  Volume Changes - Financial assets:  Domestic - Other accounts receivable </v>
          </cell>
        </row>
        <row r="290">
          <cell r="M290" t="str">
            <v>A522:  Volume Changes - Financial assets:  Foreign  [5222 + 5223 + 5224 + 5225 + 5226+ 5227 + 5228]</v>
          </cell>
          <cell r="O290" t="str">
            <v>C522:  Volume Changes - Financial assets:  Foreign  [5222 + 5223 + 5224 + 5225 + 5226+ 5227 + 5228]</v>
          </cell>
        </row>
        <row r="291">
          <cell r="M291" t="str">
            <v xml:space="preserve">A5222:  Volume Changes - Financial assets:  Foreign  - Currency and deposits </v>
          </cell>
          <cell r="O291" t="str">
            <v xml:space="preserve">C5222:  Volume Changes - Financial assets:  Foreign  - Currency and deposits </v>
          </cell>
        </row>
        <row r="292">
          <cell r="M292" t="str">
            <v xml:space="preserve">A5223:  Volume Changes - Financial assets:  Foreign  - Securities other than shares </v>
          </cell>
          <cell r="O292" t="str">
            <v xml:space="preserve">C5223:  Volume Changes - Financial assets:  Foreign  - Securities other than shares </v>
          </cell>
        </row>
        <row r="293">
          <cell r="M293" t="str">
            <v xml:space="preserve">A5224:  Volume Changes - Financial assets:  Foreign  - Loans </v>
          </cell>
          <cell r="O293" t="str">
            <v xml:space="preserve">C5224:  Volume Changes - Financial assets:  Foreign  - Loans </v>
          </cell>
        </row>
        <row r="294">
          <cell r="M294" t="str">
            <v xml:space="preserve">A5225:  Volume Changes - Financial assets:  Foreign  - Shares and other equity </v>
          </cell>
          <cell r="O294" t="str">
            <v xml:space="preserve">C5225:  Volume Changes - Financial assets:  Foreign  - Shares and other equity </v>
          </cell>
        </row>
        <row r="295">
          <cell r="M295" t="str">
            <v xml:space="preserve">A5226:  Volume Changes - Financial assets:  Foreign  - Insurance technical reserves </v>
          </cell>
          <cell r="O295" t="str">
            <v xml:space="preserve">C5226:  Volume Changes - Financial assets:  Foreign  - Insurance technical reserves </v>
          </cell>
        </row>
        <row r="296">
          <cell r="M296" t="str">
            <v xml:space="preserve">A5227:  Volume Changes - Financial assets:  Foreign  - Financial derivatives </v>
          </cell>
          <cell r="O296" t="str">
            <v xml:space="preserve">C5227:  Volume Changes - Financial assets:  Foreign  - Financial derivatives </v>
          </cell>
        </row>
        <row r="297">
          <cell r="M297" t="str">
            <v xml:space="preserve">A5228:  Volume Changes - Financial assets:  Foreign  - Other accounts receivable </v>
          </cell>
          <cell r="O297" t="str">
            <v xml:space="preserve">C5228:  Volume Changes - Financial assets:  Foreign  - Other accounts receivable </v>
          </cell>
        </row>
        <row r="298">
          <cell r="M298" t="str">
            <v xml:space="preserve">A523:  Volume Changes - Financial assets:  Monetary gold and SDRs </v>
          </cell>
          <cell r="O298" t="str">
            <v xml:space="preserve">C523:  Volume Changes - Financial assets:  Monetary gold and SDRs </v>
          </cell>
        </row>
        <row r="299">
          <cell r="M299" t="str">
            <v xml:space="preserve">A53:  Volume Changes - Liabilities [531+532] </v>
          </cell>
          <cell r="O299" t="str">
            <v xml:space="preserve">C53:  Volume Changes - Liabilities [531+532] </v>
          </cell>
        </row>
        <row r="300">
          <cell r="M300" t="str">
            <v xml:space="preserve">A5302:  Volume Changes - Liabilities:  Currency and deposits [5312+5322] </v>
          </cell>
          <cell r="O300" t="str">
            <v xml:space="preserve">C5302:  Volume Changes - Liabilities:  Currency and deposits [5312+5322] </v>
          </cell>
        </row>
        <row r="301">
          <cell r="M301" t="str">
            <v xml:space="preserve">A5303:  Volume Changes - Liabilities:  Securities other than shares [5313+5323] </v>
          </cell>
          <cell r="O301" t="str">
            <v xml:space="preserve">C5303:  Volume Changes - Liabilities:  Securities other than shares [5313+5323] </v>
          </cell>
        </row>
        <row r="302">
          <cell r="M302" t="str">
            <v xml:space="preserve">A5304:  Volume Changes - Liabilities:  Loans [5314+5324] </v>
          </cell>
          <cell r="O302" t="str">
            <v xml:space="preserve">C5304:  Volume Changes - Liabilities:  Loans [5314+5324] </v>
          </cell>
        </row>
        <row r="303">
          <cell r="M303" t="str">
            <v xml:space="preserve">A5305:  Volume Changes - Liabilities:  Shares and other equity [5315+5325] </v>
          </cell>
          <cell r="O303" t="str">
            <v xml:space="preserve">C5305:  Volume Changes - Liabilities:  Shares and other equity [5315+5325] </v>
          </cell>
        </row>
        <row r="304">
          <cell r="M304" t="str">
            <v xml:space="preserve">A5306:  Volume Changes - Liabilities:  Insurance technical reserves [5316+5326] </v>
          </cell>
          <cell r="O304" t="str">
            <v xml:space="preserve">C5306:  Volume Changes - Liabilities:  Insurance technical reserves [5316+5326] </v>
          </cell>
        </row>
        <row r="305">
          <cell r="M305" t="str">
            <v xml:space="preserve">A5307:  Volume Changes - Liabilities:  Financial derivatives [5317+5327] </v>
          </cell>
          <cell r="O305" t="str">
            <v xml:space="preserve">C5307:  Volume Changes - Liabilities:  Financial derivatives [5317+5327] </v>
          </cell>
        </row>
        <row r="306">
          <cell r="M306" t="str">
            <v xml:space="preserve">A5308:  Volume Changes - Liabilities:  Other accounts payable [5318+5328] </v>
          </cell>
          <cell r="O306" t="str">
            <v xml:space="preserve">C5308:  Volume Changes - Liabilities:  Other accounts payable [5318+5328] </v>
          </cell>
        </row>
        <row r="307">
          <cell r="M307" t="str">
            <v>A531:  Volume Changes - Liabilities:  Domestic  [5312 + 5313 + 5314 + 5315 + 5316+ 5317 + 5318]</v>
          </cell>
          <cell r="O307" t="str">
            <v>C531:  Volume Changes - Liabilities:  Domestic  [5312 + 5313 + 5314 + 5315 + 5316+ 5317 + 5318]</v>
          </cell>
        </row>
        <row r="308">
          <cell r="M308" t="str">
            <v xml:space="preserve">A5312:  Volume Changes - Liabilities:  Domestic - Currency and deposits </v>
          </cell>
          <cell r="O308" t="str">
            <v xml:space="preserve">C5312:  Volume Changes - Liabilities:  Domestic - Currency and deposits </v>
          </cell>
        </row>
        <row r="309">
          <cell r="M309" t="str">
            <v xml:space="preserve">A5313:  Volume Changes - Liabilities:  Domestic - Securities other than shares </v>
          </cell>
          <cell r="O309" t="str">
            <v xml:space="preserve">C5313:  Volume Changes - Liabilities:  Domestic - Securities other than shares </v>
          </cell>
        </row>
        <row r="310">
          <cell r="M310" t="str">
            <v xml:space="preserve">A5314:  Volume Changes - Liabilities:  Domestic - Loans </v>
          </cell>
          <cell r="O310" t="str">
            <v xml:space="preserve">C5314:  Volume Changes - Liabilities:  Domestic - Loans </v>
          </cell>
        </row>
        <row r="311">
          <cell r="M311" t="str">
            <v xml:space="preserve">A5315:  Volume Changes - Liabilities:  Domestic - Shares and other equity </v>
          </cell>
          <cell r="O311" t="str">
            <v xml:space="preserve">C5315:  Volume Changes - Liabilities:  Domestic - Shares and other equity </v>
          </cell>
        </row>
        <row r="312">
          <cell r="M312" t="str">
            <v xml:space="preserve">A5316:  Volume Changes - Liabilities:  Domestic - Insurance technical reserves </v>
          </cell>
          <cell r="O312" t="str">
            <v xml:space="preserve">C5316:  Volume Changes - Liabilities:  Domestic - Insurance technical reserves </v>
          </cell>
        </row>
        <row r="313">
          <cell r="M313" t="str">
            <v xml:space="preserve">A5317:  Volume Changes - Liabilities:  Domestic - Financial derivatives </v>
          </cell>
          <cell r="O313" t="str">
            <v xml:space="preserve">C5317:  Volume Changes - Liabilities:  Domestic - Financial derivatives </v>
          </cell>
        </row>
        <row r="314">
          <cell r="M314" t="str">
            <v xml:space="preserve">A5318:  Volume Changes - Liabilities:  Domestic - Other accounts payable </v>
          </cell>
          <cell r="O314" t="str">
            <v xml:space="preserve">C5318:  Volume Changes - Liabilities:  Domestic - Other accounts payable </v>
          </cell>
        </row>
        <row r="315">
          <cell r="M315" t="str">
            <v>A532:  Volume Changes - Liabilities:  Foreign [5322 + 5323 + 5324 + 5325 + 5326+ 5327 + 5328]</v>
          </cell>
          <cell r="O315" t="str">
            <v>C532:  Volume Changes - Liabilities:  Foreign [5322 + 5323 + 5324 + 5325 + 5326+ 5327 + 5328]</v>
          </cell>
        </row>
        <row r="316">
          <cell r="M316" t="str">
            <v xml:space="preserve">A5322:  Volume Changes - Liabilities:  Foreign  - Currency and deposits </v>
          </cell>
          <cell r="O316" t="str">
            <v xml:space="preserve">C5322:  Volume Changes - Liabilities:  Foreign  - Currency and deposits </v>
          </cell>
        </row>
        <row r="317">
          <cell r="M317" t="str">
            <v xml:space="preserve">A5323:  Volume Changes - Liabilities:  Foreign  - Securities other than shares </v>
          </cell>
          <cell r="O317" t="str">
            <v xml:space="preserve">C5323:  Volume Changes - Liabilities:  Foreign  - Securities other than shares </v>
          </cell>
        </row>
        <row r="318">
          <cell r="M318" t="str">
            <v xml:space="preserve">A5324:  Volume Changes - Liabilities:  Foreign  - Loans </v>
          </cell>
          <cell r="O318" t="str">
            <v xml:space="preserve">C5324:  Volume Changes - Liabilities:  Foreign  - Loans </v>
          </cell>
        </row>
        <row r="319">
          <cell r="M319" t="str">
            <v xml:space="preserve">A5325:  Volume Changes - Liabilities:  Foreign  - Shares and other equity </v>
          </cell>
          <cell r="O319" t="str">
            <v xml:space="preserve">C5325:  Volume Changes - Liabilities:  Foreign  - Shares and other equity </v>
          </cell>
        </row>
        <row r="320">
          <cell r="M320" t="str">
            <v xml:space="preserve">A5326:  Volume Changes - Liabilities:  Foreign  - Insurance technical reserves </v>
          </cell>
          <cell r="O320" t="str">
            <v xml:space="preserve">C5326:  Volume Changes - Liabilities:  Foreign  - Insurance technical reserves </v>
          </cell>
        </row>
        <row r="321">
          <cell r="M321" t="str">
            <v xml:space="preserve">A5327:  Volume Changes - Liabilities:  Foreign  - Financial derivatives </v>
          </cell>
          <cell r="O321" t="str">
            <v xml:space="preserve">C5327:  Volume Changes - Liabilities:  Foreign  - Financial derivatives </v>
          </cell>
        </row>
        <row r="322">
          <cell r="M322" t="str">
            <v xml:space="preserve">A5328:  Volume Changes - Liabilities:  Foreign  - Other accounts payable </v>
          </cell>
          <cell r="O322" t="str">
            <v xml:space="preserve">C5328:  Volume Changes - Liabilities:  Foreign  - Other accounts payable </v>
          </cell>
        </row>
        <row r="323">
          <cell r="M323" t="str">
            <v>A6:  NET WORTH  [Stocks = 61 + 62 - 63]</v>
          </cell>
          <cell r="O323" t="str">
            <v>C6:  NET WORTH  [Stocks = 61 + 62 - 63]</v>
          </cell>
        </row>
        <row r="324">
          <cell r="M324" t="str">
            <v>A61:  Stocks -Nonfinancial assets [611 + 612 + 613 +614]</v>
          </cell>
          <cell r="O324" t="str">
            <v>C61:  Stocks -Nonfinancial assets [611 + 612 + 613 +614]</v>
          </cell>
        </row>
        <row r="325">
          <cell r="M325" t="str">
            <v>A611:  Stocks -Nonfinancial assets:  Fixed assets [6111 + 6112 + 6113]</v>
          </cell>
          <cell r="O325" t="str">
            <v>C611:  Stocks -Nonfinancial assets:  Fixed assets [6111 + 6112 + 6113]</v>
          </cell>
        </row>
        <row r="326">
          <cell r="M326" t="str">
            <v xml:space="preserve">A6111:  Stocks -Nonfinancial assets:  Fixed assets : Buildings and structures </v>
          </cell>
          <cell r="O326" t="str">
            <v xml:space="preserve">C6111:  Stocks -Nonfinancial assets:  Fixed assets : Buildings and structures </v>
          </cell>
        </row>
        <row r="327">
          <cell r="M327" t="str">
            <v xml:space="preserve">A6112:  Stocks -Nonfinancial assets:  Fixed assets : Machinery and equipment </v>
          </cell>
          <cell r="O327" t="str">
            <v xml:space="preserve">C6112:  Stocks -Nonfinancial assets:  Fixed assets : Machinery and equipment </v>
          </cell>
        </row>
        <row r="328">
          <cell r="M328" t="str">
            <v xml:space="preserve">A6113:  Stocks -Nonfinancial assets:  Fixed assets : Other fixed assets </v>
          </cell>
          <cell r="O328" t="str">
            <v xml:space="preserve">C6113:  Stocks -Nonfinancial assets:  Fixed assets : Other fixed assets </v>
          </cell>
        </row>
        <row r="329">
          <cell r="M329" t="str">
            <v xml:space="preserve">A612:  Stocks -Inventories </v>
          </cell>
          <cell r="O329" t="str">
            <v xml:space="preserve">C612:  Stocks -Inventories </v>
          </cell>
        </row>
        <row r="330">
          <cell r="M330" t="str">
            <v xml:space="preserve">A613:  Stocks -Valuables </v>
          </cell>
          <cell r="O330" t="str">
            <v xml:space="preserve">C613:  Stocks -Valuables </v>
          </cell>
        </row>
        <row r="331">
          <cell r="M331" t="str">
            <v>A614:  Stocks -Nonfinancial assets:  Nonproduced assets [6141 + 6142 + 6143 + 6144]</v>
          </cell>
          <cell r="O331" t="str">
            <v>C614:  Stocks -Nonfinancial assets:  Nonproduced assets [6141 + 6142 + 6143 + 6144]</v>
          </cell>
        </row>
        <row r="332">
          <cell r="M332" t="str">
            <v xml:space="preserve">A6141:  Stocks -Nonfinancial assets:  Nonproduced assets:  Land </v>
          </cell>
          <cell r="O332" t="str">
            <v xml:space="preserve">C6141:  Stocks -Nonfinancial assets:  Nonproduced assets:  Land </v>
          </cell>
        </row>
        <row r="333">
          <cell r="M333" t="str">
            <v xml:space="preserve">A6142:  Stocks -Nonfinancial assets:  Nonproduced assets: Subsoil assets </v>
          </cell>
          <cell r="O333" t="str">
            <v xml:space="preserve">C6142:  Stocks -Nonfinancial assets:  Nonproduced assets: Subsoil assets </v>
          </cell>
        </row>
        <row r="334">
          <cell r="M334" t="str">
            <v xml:space="preserve">A6143:  Stocks -Nonfinancial assets:  Nonproduced assets: Other naturally occurring assets </v>
          </cell>
          <cell r="O334" t="str">
            <v xml:space="preserve">C6143:  Stocks -Nonfinancial assets:  Nonproduced assets: Other naturally occurring assets </v>
          </cell>
        </row>
        <row r="335">
          <cell r="M335" t="str">
            <v xml:space="preserve">A6144:  Stocks -Nonfinancial assets:  Nonproduced assets: Intangible nonproduced assets </v>
          </cell>
          <cell r="O335" t="str">
            <v xml:space="preserve">C6144:  Stocks -Nonfinancial assets:  Nonproduced assets: Intangible nonproduced assets </v>
          </cell>
        </row>
        <row r="336">
          <cell r="M336" t="str">
            <v xml:space="preserve">A62:  Stocks -Financial assets [621+622+623] </v>
          </cell>
          <cell r="O336" t="str">
            <v xml:space="preserve">C62:  Stocks -Financial assets [621+622+623] </v>
          </cell>
        </row>
        <row r="337">
          <cell r="M337" t="str">
            <v xml:space="preserve">A6202:  Stocks -Financial assets : Currency and deposits [6212+6222] </v>
          </cell>
          <cell r="O337" t="str">
            <v xml:space="preserve">C6202:  Stocks -Financial assets : Currency and deposits [6212+6222] </v>
          </cell>
        </row>
        <row r="338">
          <cell r="M338" t="str">
            <v xml:space="preserve">A6203:  Stocks -Financial assets : Securities other than shares [6213+6223] </v>
          </cell>
          <cell r="O338" t="str">
            <v xml:space="preserve">C6203:  Stocks -Financial assets : Securities other than shares [6213+6223] </v>
          </cell>
        </row>
        <row r="339">
          <cell r="M339" t="str">
            <v xml:space="preserve">A6204:  Stocks -Financial assets : Loans [6214+6224] </v>
          </cell>
          <cell r="O339" t="str">
            <v xml:space="preserve">C6204:  Stocks -Financial assets : Loans [6214+6224] </v>
          </cell>
        </row>
        <row r="340">
          <cell r="M340" t="str">
            <v xml:space="preserve">A6205:  Stocks -Financial assets : Shares and other equity [6215+6225] </v>
          </cell>
          <cell r="O340" t="str">
            <v xml:space="preserve">C6205:  Stocks -Financial assets : Shares and other equity [6215+6225] </v>
          </cell>
        </row>
        <row r="341">
          <cell r="M341" t="str">
            <v xml:space="preserve">A6206:  Stocks -Financial assets : Insurance technical reserves [6216+6226] </v>
          </cell>
          <cell r="O341" t="str">
            <v xml:space="preserve">C6206:  Stocks -Financial assets : Insurance technical reserves [6216+6226] </v>
          </cell>
        </row>
        <row r="342">
          <cell r="M342" t="str">
            <v xml:space="preserve">A6207:  Stocks -Financial assets : Financial derivatives [6217+6227] </v>
          </cell>
          <cell r="O342" t="str">
            <v xml:space="preserve">C6207:  Stocks -Financial assets : Financial derivatives [6217+6227] </v>
          </cell>
        </row>
        <row r="343">
          <cell r="M343" t="str">
            <v xml:space="preserve">A6208:  Stocks -Financial assets : Other accounts receivable [6218+6228] </v>
          </cell>
          <cell r="O343" t="str">
            <v xml:space="preserve">C6208:  Stocks -Financial assets : Other accounts receivable [6218+6228] </v>
          </cell>
        </row>
        <row r="344">
          <cell r="M344" t="str">
            <v>A621:  Stocks -Financial assets : Domestic [6212 + 6213 + 6214 + 6215 + 6216 + 6217 + 6218]</v>
          </cell>
          <cell r="O344" t="str">
            <v>C621:  Stocks -Financial assets : Domestic [6212 + 6213 + 6214 + 6215 + 6216 + 6217 + 6218]</v>
          </cell>
        </row>
        <row r="345">
          <cell r="M345" t="str">
            <v xml:space="preserve">A6212:  Stocks -Financial assets : Domestic - Currency and deposits </v>
          </cell>
          <cell r="O345" t="str">
            <v xml:space="preserve">C6212:  Stocks -Financial assets : Domestic - Currency and deposits </v>
          </cell>
        </row>
        <row r="346">
          <cell r="M346" t="str">
            <v xml:space="preserve">A6213:  Stocks -Financial assets : Domestic - Securities other than shares </v>
          </cell>
          <cell r="O346" t="str">
            <v xml:space="preserve">C6213:  Stocks -Financial assets : Domestic - Securities other than shares </v>
          </cell>
        </row>
        <row r="347">
          <cell r="M347" t="str">
            <v xml:space="preserve">A6214:  Stocks -Financial assets : Domestic - Loans </v>
          </cell>
          <cell r="O347" t="str">
            <v xml:space="preserve">C6214:  Stocks -Financial assets : Domestic - Loans </v>
          </cell>
        </row>
        <row r="348">
          <cell r="M348" t="str">
            <v xml:space="preserve">A6215:  Stocks -Financial assets : Domestic - Shares and other equity </v>
          </cell>
          <cell r="O348" t="str">
            <v xml:space="preserve">C6215:  Stocks -Financial assets : Domestic - Shares and other equity </v>
          </cell>
        </row>
        <row r="349">
          <cell r="M349" t="str">
            <v xml:space="preserve">A6216:  Stocks -Financial assets : Domestic - Insurance technical reserves </v>
          </cell>
          <cell r="O349" t="str">
            <v xml:space="preserve">C6216:  Stocks -Financial assets : Domestic - Insurance technical reserves </v>
          </cell>
        </row>
        <row r="350">
          <cell r="M350" t="str">
            <v xml:space="preserve">A6217:  Stocks -Financial assets : Domestic - Financial derivatives </v>
          </cell>
          <cell r="O350" t="str">
            <v xml:space="preserve">C6217:  Stocks -Financial assets : Domestic - Financial derivatives </v>
          </cell>
        </row>
        <row r="351">
          <cell r="M351" t="str">
            <v xml:space="preserve">A6218:  Stocks -Financial assets : Domestic - Other accounts receivable </v>
          </cell>
          <cell r="O351" t="str">
            <v xml:space="preserve">C6218:  Stocks -Financial assets : Domestic - Other accounts receivable </v>
          </cell>
        </row>
        <row r="352">
          <cell r="M352" t="str">
            <v>A622:  Stocks -Financial assets : Foreign  [6222 + 6223 + 6224 + 6225 + 6226 + 6227 + 6228]</v>
          </cell>
          <cell r="O352" t="str">
            <v>C622:  Stocks -Financial assets : Foreign  [6222 + 6223 + 6224 + 6225 + 6226 + 6227 + 6228]</v>
          </cell>
        </row>
        <row r="353">
          <cell r="M353" t="str">
            <v xml:space="preserve">A6222:  Stocks -Financial assets : Foreign  - Currency and deposits </v>
          </cell>
          <cell r="O353" t="str">
            <v xml:space="preserve">C6222:  Stocks -Financial assets : Foreign  - Currency and deposits </v>
          </cell>
        </row>
        <row r="354">
          <cell r="M354" t="str">
            <v xml:space="preserve">A6223:  Stocks -Financial assets : Foreign  - Securities other than shares </v>
          </cell>
          <cell r="O354" t="str">
            <v xml:space="preserve">C6223:  Stocks -Financial assets : Foreign  - Securities other than shares </v>
          </cell>
        </row>
        <row r="355">
          <cell r="M355" t="str">
            <v xml:space="preserve">A6224:  Stocks -Financial assets : Foreign  - Loans </v>
          </cell>
          <cell r="O355" t="str">
            <v xml:space="preserve">C6224:  Stocks -Financial assets : Foreign  - Loans </v>
          </cell>
        </row>
        <row r="356">
          <cell r="M356" t="str">
            <v xml:space="preserve">A6225:  Stocks -Financial assets : Foreign  - Shares and other equity </v>
          </cell>
          <cell r="O356" t="str">
            <v xml:space="preserve">C6225:  Stocks -Financial assets : Foreign  - Shares and other equity </v>
          </cell>
        </row>
        <row r="357">
          <cell r="M357" t="str">
            <v xml:space="preserve">A6226:  Stocks -Financial assets : Foreign  - Insurance technical reserves </v>
          </cell>
          <cell r="O357" t="str">
            <v xml:space="preserve">C6226:  Stocks -Financial assets : Foreign  - Insurance technical reserves </v>
          </cell>
        </row>
        <row r="358">
          <cell r="M358" t="str">
            <v xml:space="preserve">A6227:  Stocks -Financial assets : Foreign  - Financial derivatives </v>
          </cell>
          <cell r="O358" t="str">
            <v xml:space="preserve">C6227:  Stocks -Financial assets : Foreign  - Financial derivatives </v>
          </cell>
        </row>
        <row r="359">
          <cell r="M359" t="str">
            <v xml:space="preserve">A6228:  Stocks -Financial assets : Foreign  - Other accounts receivable </v>
          </cell>
          <cell r="O359" t="str">
            <v xml:space="preserve">C6228:  Stocks -Financial assets : Foreign  - Other accounts receivable </v>
          </cell>
        </row>
        <row r="360">
          <cell r="M360" t="str">
            <v xml:space="preserve">A623:  Stocks -Financial assets : Monetary gold and SDRs </v>
          </cell>
          <cell r="O360" t="str">
            <v xml:space="preserve">C623:  Stocks -Financial assets : Monetary gold and SDRs </v>
          </cell>
        </row>
        <row r="361">
          <cell r="M361" t="str">
            <v xml:space="preserve">A63:  Stocks -Liabilities [631+632] </v>
          </cell>
          <cell r="O361" t="str">
            <v xml:space="preserve">C63:  Stocks -Liabilities [631+632] </v>
          </cell>
        </row>
        <row r="362">
          <cell r="M362" t="str">
            <v xml:space="preserve">A6302:  Stocks -Liabilities : Currency and deposits [6312+6322] </v>
          </cell>
          <cell r="O362" t="str">
            <v xml:space="preserve">C6302:  Stocks -Liabilities : Currency and deposits [6312+6322] </v>
          </cell>
        </row>
        <row r="363">
          <cell r="M363" t="str">
            <v xml:space="preserve">A6303:  Stocks -Liabilities : Securities other than shares [6313+6323] </v>
          </cell>
          <cell r="O363" t="str">
            <v xml:space="preserve">C6303:  Stocks -Liabilities : Securities other than shares [6313+6323] </v>
          </cell>
        </row>
        <row r="364">
          <cell r="M364" t="str">
            <v xml:space="preserve">A6304:  Stocks -Liabilities : Loans [6314+6324] </v>
          </cell>
          <cell r="O364" t="str">
            <v xml:space="preserve">C6304:  Stocks -Liabilities : Loans [6314+6324] </v>
          </cell>
        </row>
        <row r="365">
          <cell r="M365" t="str">
            <v xml:space="preserve">A6305:  Stocks -Liabilities : Shares and other equity [6315+6325] </v>
          </cell>
          <cell r="O365" t="str">
            <v xml:space="preserve">C6305:  Stocks -Liabilities : Shares and other equity [6315+6325] </v>
          </cell>
        </row>
        <row r="366">
          <cell r="M366" t="str">
            <v xml:space="preserve">A6306:  Stocks -Liabilities : Insurance technical reserves [6316+6326] </v>
          </cell>
          <cell r="O366" t="str">
            <v xml:space="preserve">C6306:  Stocks -Liabilities : Insurance technical reserves [6316+6326] </v>
          </cell>
        </row>
        <row r="367">
          <cell r="M367" t="str">
            <v xml:space="preserve">A6307:  Stocks -Liabilities : Financial derivatives [6317+6327] </v>
          </cell>
          <cell r="O367" t="str">
            <v xml:space="preserve">C6307:  Stocks -Liabilities : Financial derivatives [6317+6327] </v>
          </cell>
        </row>
        <row r="368">
          <cell r="M368" t="str">
            <v xml:space="preserve">A6308:  Stocks -Liabilities : Other accounts payable [6318+6328] </v>
          </cell>
          <cell r="O368" t="str">
            <v xml:space="preserve">C6308:  Stocks -Liabilities : Other accounts payable [6318+6328] </v>
          </cell>
        </row>
        <row r="369">
          <cell r="M369" t="str">
            <v>A631:  Stocks -Liabilities : Domestic [6312 + 6313 + 6314 + 6315 + 6316 + 6317 + 6318]</v>
          </cell>
          <cell r="O369" t="str">
            <v>C631:  Stocks -Liabilities : Domestic [6312 + 6313 + 6314 + 6315 + 6316 + 6317 + 6318]</v>
          </cell>
        </row>
        <row r="370">
          <cell r="M370" t="str">
            <v xml:space="preserve">A6312:  Stocks -Liabilities : Domestic - Currency and deposits </v>
          </cell>
          <cell r="O370" t="str">
            <v xml:space="preserve">C6312:  Stocks -Liabilities : Domestic - Currency and deposits </v>
          </cell>
        </row>
        <row r="371">
          <cell r="M371" t="str">
            <v xml:space="preserve">A6313:  Stocks -Liabilities : Domestic - Securities other than shares </v>
          </cell>
          <cell r="O371" t="str">
            <v xml:space="preserve">C6313:  Stocks -Liabilities : Domestic - Securities other than shares </v>
          </cell>
        </row>
        <row r="372">
          <cell r="M372" t="str">
            <v xml:space="preserve">A6314:  Stocks -Liabilities : Domestic - Loans </v>
          </cell>
          <cell r="O372" t="str">
            <v xml:space="preserve">C6314:  Stocks -Liabilities : Domestic - Loans </v>
          </cell>
        </row>
        <row r="373">
          <cell r="M373" t="str">
            <v xml:space="preserve">A6315:  Stocks -Liabilities : Domestic - Shares and other equity </v>
          </cell>
          <cell r="O373" t="str">
            <v xml:space="preserve">C6315:  Stocks -Liabilities : Domestic - Shares and other equity </v>
          </cell>
        </row>
        <row r="374">
          <cell r="M374" t="str">
            <v xml:space="preserve">A6316:  Stocks -Liabilities : Domestic - Insurance technical reserves </v>
          </cell>
          <cell r="O374" t="str">
            <v xml:space="preserve">C6316:  Stocks -Liabilities : Domestic - Insurance technical reserves </v>
          </cell>
        </row>
        <row r="375">
          <cell r="M375" t="str">
            <v xml:space="preserve">A6317:  Stocks -Liabilities : Domestic - Financial derivatives </v>
          </cell>
          <cell r="O375" t="str">
            <v xml:space="preserve">C6317:  Stocks -Liabilities : Domestic - Financial derivatives </v>
          </cell>
        </row>
        <row r="376">
          <cell r="M376" t="str">
            <v xml:space="preserve">A6318:  Stocks -Liabilities : Domestic - Other accounts payable </v>
          </cell>
          <cell r="O376" t="str">
            <v xml:space="preserve">C6318:  Stocks -Liabilities : Domestic - Other accounts payable </v>
          </cell>
        </row>
        <row r="377">
          <cell r="M377" t="str">
            <v>A632:  Stocks -Liabilities : Foreign  [6322 + 6323 + 6324 + 6325 + 6326 + 6327 + 6328]</v>
          </cell>
          <cell r="O377" t="str">
            <v>C632:  Stocks -Liabilities : Foreign  [6322 + 6323 + 6324 + 6325 + 6326 + 6327 + 6328]</v>
          </cell>
        </row>
        <row r="378">
          <cell r="M378" t="str">
            <v xml:space="preserve">A6322:  Stocks -Liabilities : Foreign - Currency and deposits </v>
          </cell>
          <cell r="O378" t="str">
            <v xml:space="preserve">C6322:  Stocks -Liabilities : Foreign - Currency and deposits </v>
          </cell>
        </row>
        <row r="379">
          <cell r="M379" t="str">
            <v xml:space="preserve">A6323:  Stocks -Liabilities : Foreign - Securities other than shares </v>
          </cell>
          <cell r="O379" t="str">
            <v xml:space="preserve">C6323:  Stocks -Liabilities : Foreign - Securities other than shares </v>
          </cell>
        </row>
        <row r="380">
          <cell r="M380" t="str">
            <v xml:space="preserve">A6324:  Stocks -Liabilities : Foreign - Loans </v>
          </cell>
          <cell r="O380" t="str">
            <v xml:space="preserve">C6324:  Stocks -Liabilities : Foreign - Loans </v>
          </cell>
        </row>
        <row r="381">
          <cell r="M381" t="str">
            <v xml:space="preserve">A6325:  Stocks -Liabilities : Foreign - Shares and other equity </v>
          </cell>
          <cell r="O381" t="str">
            <v xml:space="preserve">C6325:  Stocks -Liabilities : Foreign - Shares and other equity </v>
          </cell>
        </row>
        <row r="382">
          <cell r="M382" t="str">
            <v xml:space="preserve">A6326:  Stocks -Liabilities : Foreign - Insurance technical reserves </v>
          </cell>
          <cell r="O382" t="str">
            <v xml:space="preserve">C6326:  Stocks -Liabilities : Foreign - Insurance technical reserves </v>
          </cell>
        </row>
        <row r="383">
          <cell r="M383" t="str">
            <v xml:space="preserve">A6327:  Stocks -Liabilities : Foreign - Financial derivatives </v>
          </cell>
          <cell r="O383" t="str">
            <v xml:space="preserve">C6327:  Stocks -Liabilities : Foreign - Financial derivatives </v>
          </cell>
        </row>
        <row r="384">
          <cell r="M384" t="str">
            <v xml:space="preserve">A6328:  Stocks -Liabilities : Foreign - Other accounts payable </v>
          </cell>
          <cell r="O384" t="str">
            <v xml:space="preserve">C6328:  Stocks -Liabilities : Foreign - Other accounts payable </v>
          </cell>
        </row>
        <row r="385">
          <cell r="M385" t="str">
            <v xml:space="preserve">A7:  TOTAL OUTLAYS </v>
          </cell>
          <cell r="O385" t="str">
            <v xml:space="preserve">C7:  TOTAL OUTLAYS </v>
          </cell>
        </row>
        <row r="386">
          <cell r="M386" t="str">
            <v xml:space="preserve">A701:  General public services </v>
          </cell>
          <cell r="O386" t="str">
            <v xml:space="preserve">C701:  General public services </v>
          </cell>
        </row>
        <row r="387">
          <cell r="M387" t="str">
            <v xml:space="preserve">A7017:  Public debt transactions </v>
          </cell>
          <cell r="O387" t="str">
            <v xml:space="preserve">C7017:  Public debt transactions </v>
          </cell>
        </row>
        <row r="388">
          <cell r="M388" t="str">
            <v>A7018:  Transfers of general character betw levels of govtc/</v>
          </cell>
          <cell r="O388" t="str">
            <v>C7018:  Transfers of general character betw levels of govtc/</v>
          </cell>
        </row>
        <row r="389">
          <cell r="M389" t="str">
            <v xml:space="preserve">A702:  Defense </v>
          </cell>
          <cell r="O389" t="str">
            <v xml:space="preserve">C702:  Defense </v>
          </cell>
        </row>
        <row r="390">
          <cell r="M390" t="str">
            <v xml:space="preserve">A703:  Public order and safety </v>
          </cell>
          <cell r="O390" t="str">
            <v xml:space="preserve">C703:  Public order and safety </v>
          </cell>
        </row>
        <row r="391">
          <cell r="M391" t="str">
            <v xml:space="preserve">A704:  Economic affairs </v>
          </cell>
          <cell r="O391" t="str">
            <v xml:space="preserve">C704:  Economic affairs </v>
          </cell>
        </row>
        <row r="392">
          <cell r="M392" t="str">
            <v xml:space="preserve">A7042:  Agriculture, forestry, fishing, and hunting </v>
          </cell>
          <cell r="O392" t="str">
            <v xml:space="preserve">C7042:  Agriculture, forestry, fishing, and hunting </v>
          </cell>
        </row>
        <row r="393">
          <cell r="M393" t="str">
            <v xml:space="preserve">A7043:  Fuel and energy </v>
          </cell>
          <cell r="O393" t="str">
            <v xml:space="preserve">C7043:  Fuel and energy </v>
          </cell>
        </row>
        <row r="394">
          <cell r="M394" t="str">
            <v xml:space="preserve">A7044:  Mining, manufacturing, and construction </v>
          </cell>
          <cell r="O394" t="str">
            <v xml:space="preserve">C7044:  Mining, manufacturing, and construction </v>
          </cell>
        </row>
        <row r="395">
          <cell r="M395" t="str">
            <v xml:space="preserve">A7045:  Transport </v>
          </cell>
          <cell r="O395" t="str">
            <v xml:space="preserve">C7045:  Transport </v>
          </cell>
        </row>
        <row r="396">
          <cell r="M396" t="str">
            <v xml:space="preserve">A7046:  Communication </v>
          </cell>
          <cell r="O396" t="str">
            <v xml:space="preserve">C7046:  Communication </v>
          </cell>
        </row>
        <row r="397">
          <cell r="M397" t="str">
            <v xml:space="preserve">A705:  Environmental protection </v>
          </cell>
          <cell r="O397" t="str">
            <v xml:space="preserve">C705:  Environmental protection </v>
          </cell>
        </row>
        <row r="398">
          <cell r="M398" t="str">
            <v xml:space="preserve">A706:  Housing and community amenities </v>
          </cell>
          <cell r="O398" t="str">
            <v xml:space="preserve">C706:  Housing and community amenities </v>
          </cell>
        </row>
        <row r="399">
          <cell r="M399" t="str">
            <v xml:space="preserve">A707:  Health </v>
          </cell>
          <cell r="O399" t="str">
            <v xml:space="preserve">C707:  Health </v>
          </cell>
        </row>
        <row r="400">
          <cell r="M400" t="str">
            <v xml:space="preserve">A7072:  Outpatient services </v>
          </cell>
          <cell r="O400" t="str">
            <v xml:space="preserve">C7072:  Outpatient services </v>
          </cell>
        </row>
        <row r="401">
          <cell r="M401" t="str">
            <v xml:space="preserve">A7073:  Hospital services </v>
          </cell>
          <cell r="O401" t="str">
            <v xml:space="preserve">C7073:  Hospital services </v>
          </cell>
        </row>
        <row r="402">
          <cell r="M402" t="str">
            <v xml:space="preserve">A7074:  Public health services </v>
          </cell>
          <cell r="O402" t="str">
            <v xml:space="preserve">C7074:  Public health services </v>
          </cell>
        </row>
        <row r="403">
          <cell r="M403" t="str">
            <v xml:space="preserve">A708:  Recreation, culture and religion </v>
          </cell>
          <cell r="O403" t="str">
            <v xml:space="preserve">C708:  Recreation, culture and religion </v>
          </cell>
        </row>
        <row r="404">
          <cell r="M404" t="str">
            <v xml:space="preserve">A709:  Education </v>
          </cell>
          <cell r="O404" t="str">
            <v xml:space="preserve">C709:  Education </v>
          </cell>
        </row>
        <row r="405">
          <cell r="M405" t="str">
            <v xml:space="preserve">A7091:  Pre-primary and primary education </v>
          </cell>
          <cell r="O405" t="str">
            <v xml:space="preserve">C7091:  Pre-primary and primary education </v>
          </cell>
        </row>
        <row r="406">
          <cell r="M406" t="str">
            <v xml:space="preserve">A7092:  Secondary education </v>
          </cell>
          <cell r="O406" t="str">
            <v xml:space="preserve">C7092:  Secondary education </v>
          </cell>
        </row>
        <row r="407">
          <cell r="M407" t="str">
            <v xml:space="preserve">A7094:  Tertiary education </v>
          </cell>
          <cell r="O407" t="str">
            <v xml:space="preserve">C7094:  Tertiary education </v>
          </cell>
        </row>
        <row r="408">
          <cell r="M408" t="str">
            <v xml:space="preserve">A710:  Social protection </v>
          </cell>
          <cell r="O408" t="str">
            <v xml:space="preserve">C710:  Social protection </v>
          </cell>
        </row>
        <row r="409">
          <cell r="M409" t="str">
            <v xml:space="preserve">A82:  Net acquisition of financial assets [=32] </v>
          </cell>
          <cell r="O409" t="str">
            <v xml:space="preserve">C82:  Net acquisition of financial assets [=32] </v>
          </cell>
        </row>
        <row r="410">
          <cell r="M410" t="str">
            <v>A821:  Net acquisition of financial assets : Domestic [=321]</v>
          </cell>
          <cell r="O410" t="str">
            <v>C821:  Net acquisition of financial assets : Domestic [=321]</v>
          </cell>
        </row>
        <row r="411">
          <cell r="M411" t="str">
            <v>A8211:  Net acquisition of financial assets : Domestic : General government</v>
          </cell>
          <cell r="O411" t="str">
            <v>C8211:  Net acquisition of financial assets : Domestic : General government</v>
          </cell>
        </row>
        <row r="412">
          <cell r="M412" t="str">
            <v>A8212:  Net acquisition of financial assets : Domestic :Central bank</v>
          </cell>
          <cell r="O412" t="str">
            <v>C8212:  Net acquisition of financial assets : Domestic :Central bank</v>
          </cell>
        </row>
        <row r="413">
          <cell r="M413" t="str">
            <v>A8213:  Net acquisition of financial assets : Domestic :Other depository corporations</v>
          </cell>
          <cell r="O413" t="str">
            <v>C8213:  Net acquisition of financial assets : Domestic :Other depository corporations</v>
          </cell>
        </row>
        <row r="414">
          <cell r="M414" t="str">
            <v xml:space="preserve">A8214:  Net acquisition of financial assets : Domestic :Financial corporations not elsewhere classified </v>
          </cell>
          <cell r="O414" t="str">
            <v xml:space="preserve">C8214:  Net acquisition of financial assets : Domestic :Financial corporations not elsewhere classified </v>
          </cell>
        </row>
        <row r="415">
          <cell r="M415" t="str">
            <v xml:space="preserve">A8215:  Net acquisition of financial assets : Domestic :Nonfinancial corporations </v>
          </cell>
          <cell r="O415" t="str">
            <v xml:space="preserve">C8215:  Net acquisition of financial assets : Domestic :Nonfinancial corporations </v>
          </cell>
        </row>
        <row r="416">
          <cell r="M416" t="str">
            <v xml:space="preserve">A8216:  Net acquisition of financial assets : Domestic :Households &amp; nonprofit institutions serving h/holds </v>
          </cell>
          <cell r="O416" t="str">
            <v xml:space="preserve">C8216:  Net acquisition of financial assets : Domestic :Households &amp; nonprofit institutions serving h/holds </v>
          </cell>
        </row>
        <row r="417">
          <cell r="M417" t="str">
            <v xml:space="preserve">A822:  Net acquisition of financial assets : Foreign [=322] </v>
          </cell>
          <cell r="O417" t="str">
            <v xml:space="preserve">C822:  Net acquisition of financial assets : Foreign [=322] </v>
          </cell>
        </row>
        <row r="418">
          <cell r="M418" t="str">
            <v xml:space="preserve">A8221:  Net acquisition of financial assets : Foreign : General government </v>
          </cell>
          <cell r="O418" t="str">
            <v xml:space="preserve">C8221:  Net acquisition of financial assets : Foreign : General government </v>
          </cell>
        </row>
        <row r="419">
          <cell r="M419" t="str">
            <v xml:space="preserve">A8227:  Net acquisition of financial assets : Foreign : International organizations </v>
          </cell>
          <cell r="O419" t="str">
            <v xml:space="preserve">C8227:  Net acquisition of financial assets : Foreign : International organizations </v>
          </cell>
        </row>
        <row r="420">
          <cell r="M420" t="str">
            <v>A8228:  Net acquisition of financial assets : Foreign : Financial corporations other than internat'l org's</v>
          </cell>
          <cell r="O420" t="str">
            <v>C8228:  Net acquisition of financial assets : Foreign : Financial corporations other than internat'l org's</v>
          </cell>
        </row>
        <row r="421">
          <cell r="M421" t="str">
            <v xml:space="preserve">A8229:  Net acquisition of financial assets : Foreign : Other nonresidents </v>
          </cell>
          <cell r="O421" t="str">
            <v xml:space="preserve">C8229:  Net acquisition of financial assets : Foreign : Other nonresidents </v>
          </cell>
        </row>
        <row r="422">
          <cell r="M422" t="str">
            <v>A823:  Net acquisition of Monetary gold and SDRs [=323]</v>
          </cell>
          <cell r="O422" t="str">
            <v>C823:  Net acquisition of Monetary gold and SDRs [=323]</v>
          </cell>
        </row>
        <row r="423">
          <cell r="M423" t="str">
            <v xml:space="preserve">A83:  Net incurrence of liabilities [=33] </v>
          </cell>
          <cell r="O423" t="str">
            <v xml:space="preserve">C83:  Net incurrence of liabilities [=33] </v>
          </cell>
        </row>
        <row r="424">
          <cell r="M424" t="str">
            <v xml:space="preserve">A831:  Net incurrence of liabilities : Domestic [=331] </v>
          </cell>
          <cell r="O424" t="str">
            <v xml:space="preserve">C831:  Net incurrence of liabilities : Domestic [=331] </v>
          </cell>
        </row>
        <row r="425">
          <cell r="M425" t="str">
            <v xml:space="preserve">A8311:  Net incurrence of liabilities : Domestic : General government </v>
          </cell>
          <cell r="O425" t="str">
            <v xml:space="preserve">C8311:  Net incurrence of liabilities : Domestic : General government </v>
          </cell>
        </row>
        <row r="426">
          <cell r="M426" t="str">
            <v xml:space="preserve">A8312:  Net incurrence of liabilities : Domestic : Central bank </v>
          </cell>
          <cell r="O426" t="str">
            <v xml:space="preserve">C8312:  Net incurrence of liabilities : Domestic : Central bank </v>
          </cell>
        </row>
        <row r="427">
          <cell r="M427" t="str">
            <v xml:space="preserve">A8313:  Net incurrence of liabilities : Domestic : Other depository corporations </v>
          </cell>
          <cell r="O427" t="str">
            <v xml:space="preserve">C8313:  Net incurrence of liabilities : Domestic : Other depository corporations </v>
          </cell>
        </row>
        <row r="428">
          <cell r="M428" t="str">
            <v>A8314:  Net incurrence of liabilities : Domestic : Financial corporations not elsewhere classified</v>
          </cell>
          <cell r="O428" t="str">
            <v>C8314:  Net incurrence of liabilities : Domestic : Financial corporations not elsewhere classified</v>
          </cell>
        </row>
        <row r="429">
          <cell r="M429" t="str">
            <v xml:space="preserve">A8315:  Net incurrence of liabilities : Domestic : Nonfinancial corporations </v>
          </cell>
          <cell r="O429" t="str">
            <v xml:space="preserve">C8315:  Net incurrence of liabilities : Domestic : Nonfinancial corporations </v>
          </cell>
        </row>
        <row r="430">
          <cell r="M430" t="str">
            <v>A8316:  Net incurrence of liabilities : Domestic : Households &amp; nonprofit institutions serving h/holds</v>
          </cell>
          <cell r="O430" t="str">
            <v>C8316:  Net incurrence of liabilities : Domestic : Households &amp; nonprofit institutions serving h/holds</v>
          </cell>
        </row>
        <row r="431">
          <cell r="M431" t="str">
            <v xml:space="preserve">A832:  Net incurrence of liabities : Foreign [=332] </v>
          </cell>
          <cell r="O431" t="str">
            <v xml:space="preserve">C832:  Net incurrence of liabities : Foreign [=332] </v>
          </cell>
        </row>
        <row r="432">
          <cell r="M432" t="str">
            <v xml:space="preserve">A8321:  Net incurrence of liabities : Foreign : General government </v>
          </cell>
          <cell r="O432" t="str">
            <v xml:space="preserve">C8321:  Net incurrence of liabities : Foreign : General government </v>
          </cell>
        </row>
        <row r="433">
          <cell r="M433" t="str">
            <v>A8327:  Net incurrence of liabities : Foreign : International organizations</v>
          </cell>
          <cell r="O433" t="str">
            <v>C8327:  Net incurrence of liabities : Foreign : International organizations</v>
          </cell>
        </row>
        <row r="434">
          <cell r="M434" t="str">
            <v>A8328:  Net incurrence of liabities : Foreign : Financial corporations other than internat'l org's</v>
          </cell>
          <cell r="O434" t="str">
            <v>C8328:  Net incurrence of liabities : Foreign : Financial corporations other than internat'l org's</v>
          </cell>
        </row>
        <row r="435">
          <cell r="M435" t="str">
            <v xml:space="preserve">A8329:  Net incurrence of liabities : Foreign : Other nonresidents </v>
          </cell>
          <cell r="O435" t="str">
            <v xml:space="preserve">C8329:  Net incurrence of liabities : Foreign : Other nonresidents </v>
          </cell>
        </row>
        <row r="436">
          <cell r="M436" t="str">
            <v>A9:  CHANGE IN NET WORTH: Other Flows [51 + 52 - 53]</v>
          </cell>
          <cell r="O436" t="str">
            <v>Not applicable</v>
          </cell>
        </row>
        <row r="437">
          <cell r="M437" t="str">
            <v>A91:  Other Flows - Nonfinancial assets [511 + 512 + 513 + 514]</v>
          </cell>
          <cell r="O437" t="str">
            <v>C91:  Other Flows - Nonfinancial assets [511 + 512 + 513 + 514]</v>
          </cell>
        </row>
        <row r="438">
          <cell r="M438" t="str">
            <v>A911:  Other Flows - Nonfinancial assets : Fixed assets [5111 + 5112 + 5113]</v>
          </cell>
          <cell r="O438" t="str">
            <v>C911:  Other Flows - Nonfinancial assets : Fixed assets [5111 + 5112 + 5113]</v>
          </cell>
        </row>
        <row r="439">
          <cell r="M439" t="str">
            <v xml:space="preserve">A9111:  Other Flows - Nonfinancial assets : Fixed assets:   Buildings and structures </v>
          </cell>
          <cell r="O439" t="str">
            <v xml:space="preserve">C9111:  Other Flows - Nonfinancial assets : Fixed assets:   Buildings and structures </v>
          </cell>
        </row>
        <row r="440">
          <cell r="M440" t="str">
            <v xml:space="preserve">A9112:  Other Flows - Nonfinancial assets : Fixed assets:  Machinery and equipment </v>
          </cell>
          <cell r="O440" t="str">
            <v xml:space="preserve">C9112:  Other Flows - Nonfinancial assets : Fixed assets:  Machinery and equipment </v>
          </cell>
        </row>
        <row r="441">
          <cell r="M441" t="str">
            <v xml:space="preserve">A9113:  Other Flows - Nonfinancial assets : Fixed assets:  Other fixed assets </v>
          </cell>
          <cell r="O441" t="str">
            <v xml:space="preserve">C9113:  Other Flows - Nonfinancial assets : Fixed assets:  Other fixed assets </v>
          </cell>
        </row>
        <row r="442">
          <cell r="M442" t="str">
            <v xml:space="preserve">A912:  Other Flows - Inventories </v>
          </cell>
          <cell r="O442" t="str">
            <v xml:space="preserve">C912:  Other Flows - Inventories </v>
          </cell>
        </row>
        <row r="443">
          <cell r="M443" t="str">
            <v xml:space="preserve">A913:  Other Flows - Valuables </v>
          </cell>
          <cell r="O443" t="str">
            <v xml:space="preserve">C913:  Other Flows - Valuables </v>
          </cell>
        </row>
        <row r="444">
          <cell r="M444" t="str">
            <v>A914:  Other Flows - Nonfinancial assets : Nonproduced assets [5141 + 5142 + 5143 + 5144]</v>
          </cell>
          <cell r="O444" t="str">
            <v>C914:  Other Flows - Nonfinancial assets : Nonproduced assets [5141 + 5142 + 5143 + 5144]</v>
          </cell>
        </row>
        <row r="445">
          <cell r="M445" t="str">
            <v xml:space="preserve">A9141:  Other Flows - Nonfinancial assets : Nonproduced assets:  Land </v>
          </cell>
          <cell r="O445" t="str">
            <v xml:space="preserve">C9141:  Other Flows - Nonfinancial assets : Nonproduced assets:  Land </v>
          </cell>
        </row>
        <row r="446">
          <cell r="M446" t="str">
            <v xml:space="preserve">A9142:  Other Flows - Nonfinancial assets : Nonproduced assets:  Subsoil assets </v>
          </cell>
          <cell r="O446" t="str">
            <v xml:space="preserve">C9142:  Other Flows - Nonfinancial assets : Nonproduced assets:  Subsoil assets </v>
          </cell>
        </row>
        <row r="447">
          <cell r="M447" t="str">
            <v xml:space="preserve">A9143:  Other Flows - Nonfinancial assets : Nonproduced assets:  Other naturally occurring assets </v>
          </cell>
          <cell r="O447" t="str">
            <v xml:space="preserve">C9143:  Other Flows - Nonfinancial assets : Nonproduced assets:  Other naturally occurring assets </v>
          </cell>
        </row>
        <row r="448">
          <cell r="M448" t="str">
            <v xml:space="preserve">A9144:  Other Flows - Nonfinancial assets : Nonproduced assets:  Intangible nonproduced assets </v>
          </cell>
          <cell r="O448" t="str">
            <v xml:space="preserve">C9144:  Other Flows - Nonfinancial assets : Nonproduced assets:  Intangible nonproduced assets </v>
          </cell>
        </row>
        <row r="449">
          <cell r="M449" t="str">
            <v xml:space="preserve">A92:  Other Flows - Financial assets [521+522+523] </v>
          </cell>
          <cell r="O449" t="str">
            <v xml:space="preserve">C92:  Other Flows - Financial assets [521+522+523] </v>
          </cell>
        </row>
        <row r="450">
          <cell r="M450" t="str">
            <v xml:space="preserve">A9202:  Other Flows - Financial assets:  Currency and deposits [5212+5222] </v>
          </cell>
          <cell r="O450" t="str">
            <v xml:space="preserve">C9202:  Other Flows - Financial assets:  Currency and deposits [5212+5222] </v>
          </cell>
        </row>
        <row r="451">
          <cell r="M451" t="str">
            <v xml:space="preserve">A9203:  Other Flows - Financial assets:  Securities other than shares [5213+5223] </v>
          </cell>
          <cell r="O451" t="str">
            <v xml:space="preserve">C9203:  Other Flows - Financial assets:  Securities other than shares [5213+5223] </v>
          </cell>
        </row>
        <row r="452">
          <cell r="M452" t="str">
            <v xml:space="preserve">A9204:  Other Flows - Financial assets:  Loans [5214+5224] </v>
          </cell>
          <cell r="O452" t="str">
            <v xml:space="preserve">C9204:  Other Flows - Financial assets:  Loans [5214+5224] </v>
          </cell>
        </row>
        <row r="453">
          <cell r="M453" t="str">
            <v xml:space="preserve">A9205:  Other Flows - Financial assets:  Shares and other equity [5215+5225] </v>
          </cell>
          <cell r="O453" t="str">
            <v xml:space="preserve">C9205:  Other Flows - Financial assets:  Shares and other equity [5215+5225] </v>
          </cell>
        </row>
        <row r="454">
          <cell r="M454" t="str">
            <v xml:space="preserve">A9206:  Other Flows - Financial assets:  Insurance technical reserves [5216+5226] </v>
          </cell>
          <cell r="O454" t="str">
            <v xml:space="preserve">C9206:  Other Flows - Financial assets:  Insurance technical reserves [5216+5226] </v>
          </cell>
        </row>
        <row r="455">
          <cell r="M455" t="str">
            <v xml:space="preserve">A9207:  Other Flows - Financial assets:  Financial derivatives [5217+5227] </v>
          </cell>
          <cell r="O455" t="str">
            <v xml:space="preserve">C9207:  Other Flows - Financial assets:  Financial derivatives [5217+5227] </v>
          </cell>
        </row>
        <row r="456">
          <cell r="M456" t="str">
            <v xml:space="preserve">A9208:  Other Flows - Financial assets:  Other accounts receivable [5218+5228] </v>
          </cell>
          <cell r="O456" t="str">
            <v xml:space="preserve">C9208:  Other Flows - Financial assets:  Other accounts receivable [5218+5228] </v>
          </cell>
        </row>
        <row r="457">
          <cell r="M457" t="str">
            <v>A921:  Other Flows - Financial assets:  Domestic  [5212 + 5213 + 5214 + 5215 + 5216+ 5217 + 5218]</v>
          </cell>
          <cell r="O457" t="str">
            <v>C921:  Other Flows - Financial assets:  Domestic  [5212 + 5213 + 5214 + 5215 + 5216+ 5217 + 5218]</v>
          </cell>
        </row>
        <row r="458">
          <cell r="M458" t="str">
            <v xml:space="preserve">A9212:  Other Flows - Financial assets:  Domestic - Currency and deposits </v>
          </cell>
          <cell r="O458" t="str">
            <v xml:space="preserve">C9212:  Other Flows - Financial assets:  Domestic - Currency and deposits </v>
          </cell>
        </row>
        <row r="459">
          <cell r="M459" t="str">
            <v xml:space="preserve">A9213:  Other Flows - Financial assets:  Domestic - Securities other than shares </v>
          </cell>
          <cell r="O459" t="str">
            <v xml:space="preserve">C9213:  Other Flows - Financial assets:  Domestic - Securities other than shares </v>
          </cell>
        </row>
        <row r="460">
          <cell r="M460" t="str">
            <v xml:space="preserve">A9214:  Other Flows - Financial assets:  Domestic - Loans </v>
          </cell>
          <cell r="O460" t="str">
            <v xml:space="preserve">C9214:  Other Flows - Financial assets:  Domestic - Loans </v>
          </cell>
        </row>
        <row r="461">
          <cell r="M461" t="str">
            <v xml:space="preserve">A9215:  Other Flows - Financial assets:  Domestic - Shares and other equity </v>
          </cell>
          <cell r="O461" t="str">
            <v xml:space="preserve">C9215:  Other Flows - Financial assets:  Domestic - Shares and other equity </v>
          </cell>
        </row>
        <row r="462">
          <cell r="M462" t="str">
            <v xml:space="preserve">A9216:  Other Flows - Financial assets:  Domestic - Insurance technical reserves </v>
          </cell>
          <cell r="O462" t="str">
            <v xml:space="preserve">C9216:  Other Flows - Financial assets:  Domestic - Insurance technical reserves </v>
          </cell>
        </row>
        <row r="463">
          <cell r="M463" t="str">
            <v xml:space="preserve">A9217:  Other Flows - Financial assets:  Domestic - Financial derivatives </v>
          </cell>
          <cell r="O463" t="str">
            <v xml:space="preserve">C9217:  Other Flows - Financial assets:  Domestic - Financial derivatives </v>
          </cell>
        </row>
        <row r="464">
          <cell r="M464" t="str">
            <v xml:space="preserve">A9218:  Other Flows - Financial assets:  Domestic - Other accounts receivable </v>
          </cell>
          <cell r="O464" t="str">
            <v xml:space="preserve">C9218:  Other Flows - Financial assets:  Domestic - Other accounts receivable </v>
          </cell>
        </row>
        <row r="465">
          <cell r="M465" t="str">
            <v>A922:  Other Flows - Financial assets:  Foreign  [5222 + 5223 + 5224 + 5225 + 5226+ 5227 + 5228]</v>
          </cell>
          <cell r="O465" t="str">
            <v>C922:  Other Flows - Financial assets:  Foreign  [5222 + 5223 + 5224 + 5225 + 5226+ 5227 + 5228]</v>
          </cell>
        </row>
        <row r="466">
          <cell r="M466" t="str">
            <v xml:space="preserve">A9222:  Other Flows - Financial assets:  Foreign  - Currency and deposits </v>
          </cell>
          <cell r="O466" t="str">
            <v xml:space="preserve">C9222:  Other Flows - Financial assets:  Foreign  - Currency and deposits </v>
          </cell>
        </row>
        <row r="467">
          <cell r="M467" t="str">
            <v xml:space="preserve">A9223:  Other Flows - Financial assets:  Foreign  - Securities other than shares </v>
          </cell>
          <cell r="O467" t="str">
            <v xml:space="preserve">C9223:  Other Flows - Financial assets:  Foreign  - Securities other than shares </v>
          </cell>
        </row>
        <row r="468">
          <cell r="M468" t="str">
            <v xml:space="preserve">A9224:  Other Flows - Financial assets:  Foreign  - Loans </v>
          </cell>
          <cell r="O468" t="str">
            <v xml:space="preserve">C9224:  Other Flows - Financial assets:  Foreign  - Loans </v>
          </cell>
        </row>
        <row r="469">
          <cell r="M469" t="str">
            <v xml:space="preserve">A9225:  Other Flows - Financial assets:  Foreign  - Shares and other equity </v>
          </cell>
          <cell r="O469" t="str">
            <v xml:space="preserve">C9225:  Other Flows - Financial assets:  Foreign  - Shares and other equity </v>
          </cell>
        </row>
        <row r="470">
          <cell r="M470" t="str">
            <v xml:space="preserve">A9226:  Other Flows - Financial assets:  Foreign  - Insurance technical reserves </v>
          </cell>
          <cell r="O470" t="str">
            <v xml:space="preserve">C9226:  Other Flows - Financial assets:  Foreign  - Insurance technical reserves </v>
          </cell>
        </row>
        <row r="471">
          <cell r="M471" t="str">
            <v xml:space="preserve">A9227:  Other Flows - Financial assets:  Foreign  - Financial derivatives </v>
          </cell>
          <cell r="O471" t="str">
            <v xml:space="preserve">C9227:  Other Flows - Financial assets:  Foreign  - Financial derivatives </v>
          </cell>
        </row>
        <row r="472">
          <cell r="M472" t="str">
            <v xml:space="preserve">A9228:  Other Flows - Financial assets:  Foreign  - Other accounts receivable </v>
          </cell>
          <cell r="O472" t="str">
            <v xml:space="preserve">C9228:  Other Flows - Financial assets:  Foreign  - Other accounts receivable </v>
          </cell>
        </row>
        <row r="473">
          <cell r="M473" t="str">
            <v xml:space="preserve">A923:  Other Flows - Financial assets:  Monetary gold and SDRs </v>
          </cell>
          <cell r="O473" t="str">
            <v xml:space="preserve">C923:  Other Flows - Financial assets:  Monetary gold and SDRs </v>
          </cell>
        </row>
        <row r="474">
          <cell r="M474" t="str">
            <v xml:space="preserve">A93:  Other Flows - Liabilities [531+532] </v>
          </cell>
          <cell r="O474" t="str">
            <v xml:space="preserve">C93:  Other Flows - Liabilities [531+532] </v>
          </cell>
        </row>
        <row r="475">
          <cell r="M475" t="str">
            <v xml:space="preserve">A9302:  Other Flows - Liabilities:  Currency and deposits [5312+5322] </v>
          </cell>
          <cell r="O475" t="str">
            <v xml:space="preserve">C9302:  Other Flows - Liabilities:  Currency and deposits [5312+5322] </v>
          </cell>
        </row>
        <row r="476">
          <cell r="M476" t="str">
            <v xml:space="preserve">A9303:  Other Flows - Liabilities:  Securities other than shares [5313+5323] </v>
          </cell>
          <cell r="O476" t="str">
            <v xml:space="preserve">C9303:  Other Flows - Liabilities:  Securities other than shares [5313+5323] </v>
          </cell>
        </row>
        <row r="477">
          <cell r="M477" t="str">
            <v xml:space="preserve">A9304:  Other Flows - Liabilities:  Loans [5314+5324] </v>
          </cell>
          <cell r="O477" t="str">
            <v xml:space="preserve">C9304:  Other Flows - Liabilities:  Loans [5314+5324] </v>
          </cell>
        </row>
        <row r="478">
          <cell r="M478" t="str">
            <v xml:space="preserve">A9305:  Other Flows - Liabilities:  Shares and other equity [5315+5325] </v>
          </cell>
          <cell r="O478" t="str">
            <v xml:space="preserve">C9305:  Other Flows - Liabilities:  Shares and other equity [5315+5325] </v>
          </cell>
        </row>
        <row r="479">
          <cell r="M479" t="str">
            <v xml:space="preserve">A9306:  Other Flows - Liabilities:  Insurance technical reserves [5316+5326] </v>
          </cell>
          <cell r="O479" t="str">
            <v xml:space="preserve">C9306:  Other Flows - Liabilities:  Insurance technical reserves [5316+5326] </v>
          </cell>
        </row>
        <row r="480">
          <cell r="M480" t="str">
            <v xml:space="preserve">A9307:  Other Flows - Liabilities:  Financial derivatives [5317+5327] </v>
          </cell>
          <cell r="O480" t="str">
            <v xml:space="preserve">C9307:  Other Flows - Liabilities:  Financial derivatives [5317+5327] </v>
          </cell>
        </row>
        <row r="481">
          <cell r="M481" t="str">
            <v xml:space="preserve">A9308:  Other Flows - Liabilities:  Other accounts payable [5318+5328] </v>
          </cell>
          <cell r="O481" t="str">
            <v xml:space="preserve">C9308:  Other Flows - Liabilities:  Other accounts payable [5318+5328] </v>
          </cell>
        </row>
        <row r="482">
          <cell r="M482" t="str">
            <v>A931:  Other Flows - Liabilities:  Domestic  [5312 + 5313 + 5314 + 5315 + 5316+ 5317 + 5318]</v>
          </cell>
          <cell r="O482" t="str">
            <v>C931:  Other Flows - Liabilities:  Domestic  [5312 + 5313 + 5314 + 5315 + 5316+ 5317 + 5318]</v>
          </cell>
        </row>
        <row r="483">
          <cell r="M483" t="str">
            <v xml:space="preserve">A9312:  Other Flows - Liabilities:  Domestic - Currency and deposits </v>
          </cell>
          <cell r="O483" t="str">
            <v xml:space="preserve">C9312:  Other Flows - Liabilities:  Domestic - Currency and deposits </v>
          </cell>
        </row>
        <row r="484">
          <cell r="M484" t="str">
            <v xml:space="preserve">A9313:  Other Flows - Liabilities:  Domestic - Securities other than shares </v>
          </cell>
          <cell r="O484" t="str">
            <v xml:space="preserve">C9313:  Other Flows - Liabilities:  Domestic - Securities other than shares </v>
          </cell>
        </row>
        <row r="485">
          <cell r="M485" t="str">
            <v xml:space="preserve">A9314:  Other Flows - Liabilities:  Domestic - Loans </v>
          </cell>
          <cell r="O485" t="str">
            <v xml:space="preserve">C9314:  Other Flows - Liabilities:  Domestic - Loans </v>
          </cell>
        </row>
        <row r="486">
          <cell r="M486" t="str">
            <v xml:space="preserve">A9315:  Other Flows - Liabilities:  Domestic - Shares and other equity </v>
          </cell>
          <cell r="O486" t="str">
            <v xml:space="preserve">C9315:  Other Flows - Liabilities:  Domestic - Shares and other equity </v>
          </cell>
        </row>
        <row r="487">
          <cell r="M487" t="str">
            <v xml:space="preserve">A9316:  Other Flows - Liabilities:  Domestic - Insurance technical reserves </v>
          </cell>
          <cell r="O487" t="str">
            <v xml:space="preserve">C9316:  Other Flows - Liabilities:  Domestic - Insurance technical reserves </v>
          </cell>
        </row>
        <row r="488">
          <cell r="M488" t="str">
            <v xml:space="preserve">A9317:  Other Flows - Liabilities:  Domestic - Financial derivatives </v>
          </cell>
          <cell r="O488" t="str">
            <v xml:space="preserve">C9317:  Other Flows - Liabilities:  Domestic - Financial derivatives </v>
          </cell>
        </row>
        <row r="489">
          <cell r="M489" t="str">
            <v xml:space="preserve">A9318:  Other Flows - Liabilities:  Domestic - Other accounts payable </v>
          </cell>
          <cell r="O489" t="str">
            <v xml:space="preserve">C9318:  Other Flows - Liabilities:  Domestic - Other accounts payable </v>
          </cell>
        </row>
        <row r="490">
          <cell r="M490" t="str">
            <v>A932:  Other Flows - Liabilities:  Foreign [5322 + 5323 + 5324 + 5325 + 5326+ 5327 + 5328]</v>
          </cell>
          <cell r="O490" t="str">
            <v>C932:  Other Flows - Liabilities:  Foreign [5322 + 5323 + 5324 + 5325 + 5326+ 5327 + 5328]</v>
          </cell>
        </row>
        <row r="491">
          <cell r="M491" t="str">
            <v xml:space="preserve">A9322:  Other Flows - Liabilities:  Foreign  - Currency and deposits </v>
          </cell>
          <cell r="O491" t="str">
            <v xml:space="preserve">C9322:  Other Flows - Liabilities:  Foreign  - Currency and deposits </v>
          </cell>
        </row>
        <row r="492">
          <cell r="M492" t="str">
            <v xml:space="preserve">A9323:  Other Flows - Liabilities:  Foreign  - Securities other than shares </v>
          </cell>
          <cell r="O492" t="str">
            <v xml:space="preserve">C9323:  Other Flows - Liabilities:  Foreign  - Securities other than shares </v>
          </cell>
        </row>
        <row r="493">
          <cell r="M493" t="str">
            <v xml:space="preserve">A9324:  Other Flows - Liabilities:  Foreign  - Loans </v>
          </cell>
          <cell r="O493" t="str">
            <v xml:space="preserve">C9324:  Other Flows - Liabilities:  Foreign  - Loans </v>
          </cell>
        </row>
        <row r="494">
          <cell r="M494" t="str">
            <v xml:space="preserve">A9325:  Other Flows - Liabilities:  Foreign  - Shares and other equity </v>
          </cell>
          <cell r="O494" t="str">
            <v xml:space="preserve">C9325:  Other Flows - Liabilities:  Foreign  - Shares and other equity </v>
          </cell>
        </row>
        <row r="495">
          <cell r="M495" t="str">
            <v xml:space="preserve">A9326:  Other Flows - Liabilities:  Foreign  - Insurance technical reserves </v>
          </cell>
          <cell r="O495" t="str">
            <v xml:space="preserve">C9326:  Other Flows - Liabilities:  Foreign  - Insurance technical reserves </v>
          </cell>
        </row>
        <row r="496">
          <cell r="M496" t="str">
            <v xml:space="preserve">A9327:  Other Flows - Liabilities:  Foreign  - Financial derivatives </v>
          </cell>
          <cell r="O496" t="str">
            <v xml:space="preserve">C9327:  Other Flows - Liabilities:  Foreign  - Financial derivatives </v>
          </cell>
        </row>
        <row r="497">
          <cell r="M497" t="str">
            <v xml:space="preserve">A9328:  Other Flows - Liabilities:  Foreign  - Other accounts payable </v>
          </cell>
          <cell r="O497" t="str">
            <v xml:space="preserve">C9328:  Other Flows - Liabilities:  Foreign  - Other accounts payable </v>
          </cell>
        </row>
        <row r="512">
          <cell r="E512" t="str">
            <v>Budgetary central government</v>
          </cell>
        </row>
        <row r="513">
          <cell r="E513" t="str">
            <v>Extra- budgetary units</v>
          </cell>
        </row>
        <row r="514">
          <cell r="E514" t="str">
            <v>Social security funds</v>
          </cell>
        </row>
        <row r="515">
          <cell r="E515" t="str">
            <v>Central government</v>
          </cell>
        </row>
        <row r="516">
          <cell r="E516" t="str">
            <v>State governments</v>
          </cell>
        </row>
        <row r="517">
          <cell r="E517" t="str">
            <v>Local governments</v>
          </cell>
        </row>
        <row r="518">
          <cell r="E518" t="str">
            <v>General government</v>
          </cell>
        </row>
        <row r="519">
          <cell r="E519" t="str">
            <v xml:space="preserve">NFPCs </v>
          </cell>
        </row>
        <row r="520">
          <cell r="E520" t="str">
            <v>NFPS</v>
          </cell>
        </row>
      </sheetData>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COP FED"/>
      <sheetName val="C"/>
      <sheetName val="Fto. a partir del impuesto"/>
      <sheetName val="Datos"/>
      <sheetName val="B"/>
      <sheetName val="K"/>
      <sheetName val="X"/>
      <sheetName val="W"/>
      <sheetName val="H"/>
      <sheetName val="U"/>
      <sheetName val="E"/>
      <sheetName val="P"/>
      <sheetName val="Y"/>
      <sheetName val="L"/>
      <sheetName val="F"/>
      <sheetName val="M"/>
      <sheetName val="N"/>
      <sheetName val="Q"/>
      <sheetName val="R"/>
      <sheetName val="A"/>
      <sheetName val="J"/>
      <sheetName val="D"/>
      <sheetName val="Z"/>
      <sheetName val="S"/>
      <sheetName val="G"/>
      <sheetName val="T"/>
      <sheetName val="22 PCIAS"/>
      <sheetName val="V"/>
      <sheetName val="23PCIAS"/>
      <sheetName val="24PCIAS"/>
      <sheetName val="PCIA_REG"/>
      <sheetName val="CONTROL"/>
      <sheetName val="DIFERENCIAS"/>
      <sheetName val="Tesoro Nacional"/>
      <sheetName val="SIJP"/>
      <sheetName val="Fondo ATN"/>
      <sheetName val="Coop. Eléct."/>
      <sheetName val="C.F.E.E."/>
      <sheetName val="Total"/>
      <sheetName val="DIF_COMPROMISO_PROY_REG_MES"/>
      <sheetName val="DIF_COMPROMISO_PROY_PCIA_REG"/>
      <sheetName val="COMP_AGREG_COMPROMISO_DIST"/>
      <sheetName val="Dif_R_PrEjec"/>
    </sheetNames>
    <sheetDataSet>
      <sheetData sheetId="0" refreshError="1"/>
      <sheetData sheetId="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Fto. a partir del impuesto"/>
      <sheetName val="Datos"/>
      <sheetName val="COP FED"/>
      <sheetName val="B"/>
      <sheetName val="K"/>
      <sheetName val="X"/>
      <sheetName val="W"/>
      <sheetName val="H"/>
      <sheetName val="U"/>
      <sheetName val="E"/>
      <sheetName val="P"/>
      <sheetName val="Y"/>
      <sheetName val="L"/>
      <sheetName val="F"/>
      <sheetName val="M"/>
      <sheetName val="N"/>
      <sheetName val="Q"/>
      <sheetName val="R"/>
      <sheetName val="A"/>
      <sheetName val="J"/>
      <sheetName val="D"/>
      <sheetName val="Z"/>
      <sheetName val="S"/>
      <sheetName val="G"/>
      <sheetName val="T"/>
      <sheetName val="22 PCIAS"/>
      <sheetName val="V"/>
      <sheetName val="23PCIAS"/>
      <sheetName val="C"/>
      <sheetName val="24PCIAS"/>
      <sheetName val="PCIA_REG"/>
      <sheetName val="CONTROL"/>
      <sheetName val="DIFERENCIAS"/>
      <sheetName val="Tesoro Nacional"/>
      <sheetName val="SIJP"/>
      <sheetName val="Fondo ATN"/>
      <sheetName val="Coop. Eléct."/>
      <sheetName val="C.F.E.E."/>
      <sheetName val="Total"/>
      <sheetName val="DIF_COMPROMISO_PROY_REG_MES"/>
      <sheetName val="DIF_COMPROMISO_PROY_PCIA_REG"/>
      <sheetName val="COMP_AGREG_COMPROMISO_DIST"/>
      <sheetName val="Dif_R_PrEjec"/>
      <sheetName val="Table 5"/>
    </sheetNames>
    <sheetDataSet>
      <sheetData sheetId="0" refreshError="1"/>
      <sheetData sheetId="1"/>
      <sheetData sheetId="2" refreshError="1">
        <row r="1">
          <cell r="A1" t="str">
            <v>DIRECCION NACIONAL DE</v>
          </cell>
        </row>
        <row r="2">
          <cell r="A2" t="str">
            <v>COORDINACION FISCAL</v>
          </cell>
        </row>
        <row r="3">
          <cell r="A3" t="str">
            <v>CON LAS PROVINCIAS</v>
          </cell>
        </row>
        <row r="5">
          <cell r="A5" t="str">
            <v xml:space="preserve">DISTRIBUCION DE RECURSOS COPARTICIPADOS </v>
          </cell>
        </row>
        <row r="6">
          <cell r="A6" t="str">
            <v>Excluye la vigencia del financiamiento del SIJP por $ 2154 millones (Ley 25082 Art. 3°)</v>
          </cell>
        </row>
        <row r="8">
          <cell r="A8" t="str">
            <v>AÑO 2002 (*)</v>
          </cell>
        </row>
        <row r="10">
          <cell r="A10" t="str">
            <v>- En miles de Pesos -</v>
          </cell>
        </row>
        <row r="15">
          <cell r="A15" t="str">
            <v>PROVINCIA</v>
          </cell>
          <cell r="B15" t="str">
            <v>ENERO</v>
          </cell>
          <cell r="C15" t="str">
            <v>FEBRERO</v>
          </cell>
          <cell r="D15" t="str">
            <v>MARZO</v>
          </cell>
          <cell r="E15" t="str">
            <v>ABRIL</v>
          </cell>
          <cell r="F15" t="str">
            <v>MAYO</v>
          </cell>
          <cell r="G15" t="str">
            <v>JUNIO</v>
          </cell>
          <cell r="H15" t="str">
            <v>JULIO</v>
          </cell>
          <cell r="I15" t="str">
            <v>AGOSTO</v>
          </cell>
          <cell r="J15" t="str">
            <v>SETIEMBRE</v>
          </cell>
          <cell r="K15" t="str">
            <v>OCTUBRE</v>
          </cell>
          <cell r="L15" t="str">
            <v>NOVIEMBRE</v>
          </cell>
          <cell r="M15" t="str">
            <v>DICIEMBRE</v>
          </cell>
          <cell r="N15" t="str">
            <v>TOTAL</v>
          </cell>
        </row>
        <row r="19">
          <cell r="A19" t="str">
            <v>BUENOS AIRES</v>
          </cell>
          <cell r="B19">
            <v>199118.5</v>
          </cell>
          <cell r="C19">
            <v>176756.6</v>
          </cell>
          <cell r="D19">
            <v>172078.8</v>
          </cell>
          <cell r="E19">
            <v>163054.20000000001</v>
          </cell>
          <cell r="F19">
            <v>186409.3</v>
          </cell>
          <cell r="G19">
            <v>210500.1</v>
          </cell>
          <cell r="H19">
            <v>177983.8</v>
          </cell>
          <cell r="I19">
            <v>184743.7</v>
          </cell>
          <cell r="J19">
            <v>181129.1</v>
          </cell>
          <cell r="K19">
            <v>192775.4</v>
          </cell>
          <cell r="L19">
            <v>198727.7</v>
          </cell>
          <cell r="M19">
            <v>198239.7</v>
          </cell>
          <cell r="N19">
            <v>2241516.9</v>
          </cell>
        </row>
        <row r="20">
          <cell r="A20" t="str">
            <v>CATAMARCA</v>
          </cell>
          <cell r="B20">
            <v>24974.400000000001</v>
          </cell>
          <cell r="C20">
            <v>22169.7</v>
          </cell>
          <cell r="D20">
            <v>21583</v>
          </cell>
          <cell r="E20">
            <v>20451.099999999999</v>
          </cell>
          <cell r="F20">
            <v>23380.400000000001</v>
          </cell>
          <cell r="G20">
            <v>26402</v>
          </cell>
          <cell r="H20">
            <v>22323.599999999999</v>
          </cell>
          <cell r="I20">
            <v>23171.5</v>
          </cell>
          <cell r="J20">
            <v>22718.1</v>
          </cell>
          <cell r="K20">
            <v>24178.799999999999</v>
          </cell>
          <cell r="L20">
            <v>24925.4</v>
          </cell>
          <cell r="M20">
            <v>24864.2</v>
          </cell>
          <cell r="N20">
            <v>281142.2</v>
          </cell>
        </row>
        <row r="21">
          <cell r="A21" t="str">
            <v>CORDOBA</v>
          </cell>
          <cell r="B21">
            <v>80512</v>
          </cell>
          <cell r="C21">
            <v>71470.100000000006</v>
          </cell>
          <cell r="D21">
            <v>69578.7</v>
          </cell>
          <cell r="E21">
            <v>65929.600000000006</v>
          </cell>
          <cell r="F21">
            <v>75373.100000000006</v>
          </cell>
          <cell r="G21">
            <v>85114</v>
          </cell>
          <cell r="H21">
            <v>71966.3</v>
          </cell>
          <cell r="I21">
            <v>74699.600000000006</v>
          </cell>
          <cell r="J21">
            <v>73238.100000000006</v>
          </cell>
          <cell r="K21">
            <v>77947.199999999997</v>
          </cell>
          <cell r="L21">
            <v>80353.899999999994</v>
          </cell>
          <cell r="M21">
            <v>80156.600000000006</v>
          </cell>
          <cell r="N21">
            <v>906339.2</v>
          </cell>
        </row>
        <row r="22">
          <cell r="A22" t="str">
            <v>CORRIENTES</v>
          </cell>
          <cell r="B22">
            <v>33706.699999999997</v>
          </cell>
          <cell r="C22">
            <v>29921.3</v>
          </cell>
          <cell r="D22">
            <v>29129.5</v>
          </cell>
          <cell r="E22">
            <v>27601.8</v>
          </cell>
          <cell r="F22">
            <v>31555.3</v>
          </cell>
          <cell r="G22">
            <v>35633.4</v>
          </cell>
          <cell r="H22">
            <v>30129.1</v>
          </cell>
          <cell r="I22">
            <v>31273.4</v>
          </cell>
          <cell r="J22">
            <v>30661.5</v>
          </cell>
          <cell r="K22">
            <v>32633</v>
          </cell>
          <cell r="L22">
            <v>33640.6</v>
          </cell>
          <cell r="M22">
            <v>33558</v>
          </cell>
          <cell r="N22">
            <v>379443.6</v>
          </cell>
        </row>
        <row r="23">
          <cell r="A23" t="str">
            <v>CHACO</v>
          </cell>
          <cell r="B23">
            <v>45233.4</v>
          </cell>
          <cell r="C23">
            <v>40153.5</v>
          </cell>
          <cell r="D23">
            <v>39090.800000000003</v>
          </cell>
          <cell r="E23">
            <v>37040.699999999997</v>
          </cell>
          <cell r="F23">
            <v>42346.3</v>
          </cell>
          <cell r="G23">
            <v>47818.9</v>
          </cell>
          <cell r="H23">
            <v>40432.300000000003</v>
          </cell>
          <cell r="I23">
            <v>41967.9</v>
          </cell>
          <cell r="J23">
            <v>41146.800000000003</v>
          </cell>
          <cell r="K23">
            <v>43792.4</v>
          </cell>
          <cell r="L23">
            <v>45144.6</v>
          </cell>
          <cell r="M23">
            <v>45033.8</v>
          </cell>
          <cell r="N23">
            <v>509201.4</v>
          </cell>
        </row>
        <row r="24">
          <cell r="A24" t="str">
            <v>CHUBUT</v>
          </cell>
          <cell r="B24">
            <v>14339.9</v>
          </cell>
          <cell r="C24">
            <v>12729.5</v>
          </cell>
          <cell r="D24">
            <v>12392.6</v>
          </cell>
          <cell r="E24">
            <v>11742.7</v>
          </cell>
          <cell r="F24">
            <v>13424.6</v>
          </cell>
          <cell r="G24">
            <v>15159.6</v>
          </cell>
          <cell r="H24">
            <v>12817.9</v>
          </cell>
          <cell r="I24">
            <v>13304.7</v>
          </cell>
          <cell r="J24">
            <v>13044.4</v>
          </cell>
          <cell r="K24">
            <v>13883.1</v>
          </cell>
          <cell r="L24">
            <v>14311.8</v>
          </cell>
          <cell r="M24">
            <v>14276.6</v>
          </cell>
          <cell r="N24">
            <v>161427.39999999997</v>
          </cell>
        </row>
        <row r="25">
          <cell r="A25" t="str">
            <v>ENTRE RIOS</v>
          </cell>
          <cell r="B25">
            <v>44272.800000000003</v>
          </cell>
          <cell r="C25">
            <v>39300.800000000003</v>
          </cell>
          <cell r="D25">
            <v>38260.699999999997</v>
          </cell>
          <cell r="E25">
            <v>36254.1</v>
          </cell>
          <cell r="F25">
            <v>41447</v>
          </cell>
          <cell r="G25">
            <v>46803.5</v>
          </cell>
          <cell r="H25">
            <v>39573.699999999997</v>
          </cell>
          <cell r="I25">
            <v>41076.699999999997</v>
          </cell>
          <cell r="J25">
            <v>40273</v>
          </cell>
          <cell r="K25">
            <v>42862.5</v>
          </cell>
          <cell r="L25">
            <v>44185.9</v>
          </cell>
          <cell r="M25">
            <v>44077.4</v>
          </cell>
          <cell r="N25">
            <v>498388.10000000003</v>
          </cell>
        </row>
        <row r="26">
          <cell r="A26" t="str">
            <v>FORMOSA</v>
          </cell>
          <cell r="B26">
            <v>33008.199999999997</v>
          </cell>
          <cell r="C26">
            <v>29301.200000000001</v>
          </cell>
          <cell r="D26">
            <v>28525.7</v>
          </cell>
          <cell r="E26">
            <v>27029.7</v>
          </cell>
          <cell r="F26">
            <v>30901.3</v>
          </cell>
          <cell r="G26">
            <v>34894.9</v>
          </cell>
          <cell r="H26">
            <v>29504.6</v>
          </cell>
          <cell r="I26">
            <v>30625.200000000001</v>
          </cell>
          <cell r="J26">
            <v>30026</v>
          </cell>
          <cell r="K26">
            <v>31956.7</v>
          </cell>
          <cell r="L26">
            <v>32943.4</v>
          </cell>
          <cell r="M26">
            <v>32862.5</v>
          </cell>
          <cell r="N26">
            <v>371579.4</v>
          </cell>
        </row>
        <row r="27">
          <cell r="A27" t="str">
            <v>JUJUY</v>
          </cell>
          <cell r="B27">
            <v>25760.3</v>
          </cell>
          <cell r="C27">
            <v>22867.3</v>
          </cell>
          <cell r="D27">
            <v>22262.2</v>
          </cell>
          <cell r="E27">
            <v>21094.6</v>
          </cell>
          <cell r="F27">
            <v>24116.1</v>
          </cell>
          <cell r="G27">
            <v>27232.799999999999</v>
          </cell>
          <cell r="H27">
            <v>23026.1</v>
          </cell>
          <cell r="I27">
            <v>23900.6</v>
          </cell>
          <cell r="J27">
            <v>23433</v>
          </cell>
          <cell r="K27">
            <v>24939.7</v>
          </cell>
          <cell r="L27">
            <v>25709.8</v>
          </cell>
          <cell r="M27">
            <v>25646.6</v>
          </cell>
          <cell r="N27">
            <v>289989.09999999998</v>
          </cell>
        </row>
        <row r="28">
          <cell r="A28" t="str">
            <v>LA PAMPA</v>
          </cell>
          <cell r="B28">
            <v>17028</v>
          </cell>
          <cell r="C28">
            <v>15115.7</v>
          </cell>
          <cell r="D28">
            <v>14715.7</v>
          </cell>
          <cell r="E28">
            <v>13943.9</v>
          </cell>
          <cell r="F28">
            <v>15941.2</v>
          </cell>
          <cell r="G28">
            <v>18001.3</v>
          </cell>
          <cell r="H28">
            <v>15220.6</v>
          </cell>
          <cell r="I28">
            <v>15798.7</v>
          </cell>
          <cell r="J28">
            <v>15489.6</v>
          </cell>
          <cell r="K28">
            <v>16485.599999999999</v>
          </cell>
          <cell r="L28">
            <v>16994.599999999999</v>
          </cell>
          <cell r="M28">
            <v>16952.900000000001</v>
          </cell>
          <cell r="N28">
            <v>191687.80000000002</v>
          </cell>
        </row>
        <row r="29">
          <cell r="A29" t="str">
            <v>LA RIOJA</v>
          </cell>
          <cell r="B29">
            <v>18774.5</v>
          </cell>
          <cell r="C29">
            <v>16666</v>
          </cell>
          <cell r="D29">
            <v>16225</v>
          </cell>
          <cell r="E29">
            <v>15374</v>
          </cell>
          <cell r="F29">
            <v>17576.2</v>
          </cell>
          <cell r="G29">
            <v>19847.599999999999</v>
          </cell>
          <cell r="H29">
            <v>16781.7</v>
          </cell>
          <cell r="I29">
            <v>17419.099999999999</v>
          </cell>
          <cell r="J29">
            <v>17078.3</v>
          </cell>
          <cell r="K29">
            <v>18176.400000000001</v>
          </cell>
          <cell r="L29">
            <v>18737.599999999999</v>
          </cell>
          <cell r="M29">
            <v>18691.599999999999</v>
          </cell>
          <cell r="N29">
            <v>211347.99999999997</v>
          </cell>
        </row>
        <row r="30">
          <cell r="A30" t="str">
            <v>MENDOZA</v>
          </cell>
          <cell r="B30">
            <v>37810.9</v>
          </cell>
          <cell r="C30">
            <v>33564.6</v>
          </cell>
          <cell r="D30">
            <v>32676.3</v>
          </cell>
          <cell r="E30">
            <v>30962.6</v>
          </cell>
          <cell r="F30">
            <v>35397.599999999999</v>
          </cell>
          <cell r="G30">
            <v>39972.199999999997</v>
          </cell>
          <cell r="H30">
            <v>33797.599999999999</v>
          </cell>
          <cell r="I30">
            <v>35081.300000000003</v>
          </cell>
          <cell r="J30">
            <v>34394.9</v>
          </cell>
          <cell r="K30">
            <v>36606.400000000001</v>
          </cell>
          <cell r="L30">
            <v>37736.699999999997</v>
          </cell>
          <cell r="M30">
            <v>37644.1</v>
          </cell>
          <cell r="N30">
            <v>425645.20000000007</v>
          </cell>
        </row>
        <row r="31">
          <cell r="A31" t="str">
            <v>MISIONES</v>
          </cell>
          <cell r="B31">
            <v>29951.8</v>
          </cell>
          <cell r="C31">
            <v>26588.1</v>
          </cell>
          <cell r="D31">
            <v>25884.5</v>
          </cell>
          <cell r="E31">
            <v>24527</v>
          </cell>
          <cell r="F31">
            <v>28040.1</v>
          </cell>
          <cell r="G31">
            <v>31663.9</v>
          </cell>
          <cell r="H31">
            <v>26772.7</v>
          </cell>
          <cell r="I31">
            <v>27789.599999999999</v>
          </cell>
          <cell r="J31">
            <v>27245.8</v>
          </cell>
          <cell r="K31">
            <v>28997.7</v>
          </cell>
          <cell r="L31">
            <v>29893.1</v>
          </cell>
          <cell r="M31">
            <v>29819.7</v>
          </cell>
          <cell r="N31">
            <v>337174</v>
          </cell>
        </row>
        <row r="32">
          <cell r="A32" t="str">
            <v>NEUQUEN</v>
          </cell>
          <cell r="B32">
            <v>15737.1</v>
          </cell>
          <cell r="C32">
            <v>13969.7</v>
          </cell>
          <cell r="D32">
            <v>13600</v>
          </cell>
          <cell r="E32">
            <v>12886.8</v>
          </cell>
          <cell r="F32">
            <v>14732.6</v>
          </cell>
          <cell r="G32">
            <v>16636.599999999999</v>
          </cell>
          <cell r="H32">
            <v>14066.7</v>
          </cell>
          <cell r="I32">
            <v>14601</v>
          </cell>
          <cell r="J32">
            <v>14315.3</v>
          </cell>
          <cell r="K32">
            <v>15235.8</v>
          </cell>
          <cell r="L32">
            <v>15706.2</v>
          </cell>
          <cell r="M32">
            <v>15667.6</v>
          </cell>
          <cell r="N32">
            <v>177155.40000000002</v>
          </cell>
        </row>
        <row r="33">
          <cell r="A33" t="str">
            <v>RIO NEGRO</v>
          </cell>
          <cell r="B33">
            <v>22878.7</v>
          </cell>
          <cell r="C33">
            <v>20309.3</v>
          </cell>
          <cell r="D33">
            <v>19771.8</v>
          </cell>
          <cell r="E33">
            <v>18734.900000000001</v>
          </cell>
          <cell r="F33">
            <v>21418.400000000001</v>
          </cell>
          <cell r="G33">
            <v>24186.400000000001</v>
          </cell>
          <cell r="H33">
            <v>20450.3</v>
          </cell>
          <cell r="I33">
            <v>21227</v>
          </cell>
          <cell r="J33">
            <v>20811.7</v>
          </cell>
          <cell r="K33">
            <v>22149.8</v>
          </cell>
          <cell r="L33">
            <v>22833.8</v>
          </cell>
          <cell r="M33">
            <v>22777.7</v>
          </cell>
          <cell r="N33">
            <v>257549.8</v>
          </cell>
        </row>
        <row r="34">
          <cell r="A34" t="str">
            <v>SALTA</v>
          </cell>
          <cell r="B34">
            <v>34754.6</v>
          </cell>
          <cell r="C34">
            <v>30851.5</v>
          </cell>
          <cell r="D34">
            <v>30035</v>
          </cell>
          <cell r="E34">
            <v>28459.9</v>
          </cell>
          <cell r="F34">
            <v>32536.3</v>
          </cell>
          <cell r="G34">
            <v>36741.199999999997</v>
          </cell>
          <cell r="H34">
            <v>31065.7</v>
          </cell>
          <cell r="I34">
            <v>32245.599999999999</v>
          </cell>
          <cell r="J34">
            <v>31614.7</v>
          </cell>
          <cell r="K34">
            <v>33647.5</v>
          </cell>
          <cell r="L34">
            <v>34686.400000000001</v>
          </cell>
          <cell r="M34">
            <v>34601.199999999997</v>
          </cell>
          <cell r="N34">
            <v>391239.60000000003</v>
          </cell>
        </row>
        <row r="35">
          <cell r="A35" t="str">
            <v>SAN JUAN</v>
          </cell>
          <cell r="B35">
            <v>30650.400000000001</v>
          </cell>
          <cell r="C35">
            <v>27208.2</v>
          </cell>
          <cell r="D35">
            <v>26488.2</v>
          </cell>
          <cell r="E35">
            <v>25099</v>
          </cell>
          <cell r="F35">
            <v>28694.1</v>
          </cell>
          <cell r="G35">
            <v>32402.400000000001</v>
          </cell>
          <cell r="H35">
            <v>27397.200000000001</v>
          </cell>
          <cell r="I35">
            <v>28437.7</v>
          </cell>
          <cell r="J35">
            <v>27881.3</v>
          </cell>
          <cell r="K35">
            <v>29674</v>
          </cell>
          <cell r="L35">
            <v>30590.3</v>
          </cell>
          <cell r="M35">
            <v>30515.200000000001</v>
          </cell>
          <cell r="N35">
            <v>345038</v>
          </cell>
        </row>
        <row r="36">
          <cell r="A36" t="str">
            <v>SAN LUIS</v>
          </cell>
          <cell r="B36">
            <v>20695.599999999999</v>
          </cell>
          <cell r="C36">
            <v>18371.400000000001</v>
          </cell>
          <cell r="D36">
            <v>17885.2</v>
          </cell>
          <cell r="E36">
            <v>16947.2</v>
          </cell>
          <cell r="F36">
            <v>19374.599999999999</v>
          </cell>
          <cell r="G36">
            <v>21878.6</v>
          </cell>
          <cell r="H36">
            <v>18498.900000000001</v>
          </cell>
          <cell r="I36">
            <v>19201.5</v>
          </cell>
          <cell r="J36">
            <v>18825.8</v>
          </cell>
          <cell r="K36">
            <v>20036.3</v>
          </cell>
          <cell r="L36">
            <v>20655</v>
          </cell>
          <cell r="M36">
            <v>20604.3</v>
          </cell>
          <cell r="N36">
            <v>232974.39999999997</v>
          </cell>
        </row>
        <row r="37">
          <cell r="A37" t="str">
            <v>SANTA CRUZ</v>
          </cell>
          <cell r="B37">
            <v>14339.9</v>
          </cell>
          <cell r="C37">
            <v>12729.5</v>
          </cell>
          <cell r="D37">
            <v>12392.6</v>
          </cell>
          <cell r="E37">
            <v>11742.7</v>
          </cell>
          <cell r="F37">
            <v>13424.6</v>
          </cell>
          <cell r="G37">
            <v>15159.6</v>
          </cell>
          <cell r="H37">
            <v>12817.9</v>
          </cell>
          <cell r="I37">
            <v>13304.7</v>
          </cell>
          <cell r="J37">
            <v>13044.4</v>
          </cell>
          <cell r="K37">
            <v>13883.1</v>
          </cell>
          <cell r="L37">
            <v>14311.8</v>
          </cell>
          <cell r="M37">
            <v>14276.6</v>
          </cell>
          <cell r="N37">
            <v>161427.39999999997</v>
          </cell>
        </row>
        <row r="38">
          <cell r="A38" t="str">
            <v>SANTA FE</v>
          </cell>
          <cell r="B38">
            <v>81035.899999999994</v>
          </cell>
          <cell r="C38">
            <v>71935.199999999997</v>
          </cell>
          <cell r="D38">
            <v>70031.399999999994</v>
          </cell>
          <cell r="E38">
            <v>66358.7</v>
          </cell>
          <cell r="F38">
            <v>75863.600000000006</v>
          </cell>
          <cell r="G38">
            <v>85667.9</v>
          </cell>
          <cell r="H38">
            <v>72434.600000000006</v>
          </cell>
          <cell r="I38">
            <v>75185.7</v>
          </cell>
          <cell r="J38">
            <v>73714.7</v>
          </cell>
          <cell r="K38">
            <v>78454.399999999994</v>
          </cell>
          <cell r="L38">
            <v>80876.800000000003</v>
          </cell>
          <cell r="M38">
            <v>80678.3</v>
          </cell>
          <cell r="N38">
            <v>912237.2</v>
          </cell>
        </row>
        <row r="39">
          <cell r="A39" t="str">
            <v>SANTIAGO DEL ESTERO</v>
          </cell>
          <cell r="B39">
            <v>37461.599999999999</v>
          </cell>
          <cell r="C39">
            <v>33254.5</v>
          </cell>
          <cell r="D39">
            <v>32374.5</v>
          </cell>
          <cell r="E39">
            <v>30676.6</v>
          </cell>
          <cell r="F39">
            <v>35070.6</v>
          </cell>
          <cell r="G39">
            <v>39602.9</v>
          </cell>
          <cell r="H39">
            <v>33485.4</v>
          </cell>
          <cell r="I39">
            <v>34757.199999999997</v>
          </cell>
          <cell r="J39">
            <v>34077.199999999997</v>
          </cell>
          <cell r="K39">
            <v>36268.300000000003</v>
          </cell>
          <cell r="L39">
            <v>37388.1</v>
          </cell>
          <cell r="M39">
            <v>37296.300000000003</v>
          </cell>
          <cell r="N39">
            <v>421713.19999999995</v>
          </cell>
        </row>
        <row r="40">
          <cell r="A40" t="str">
            <v>TUCUMAN</v>
          </cell>
          <cell r="B40">
            <v>43137.599999999999</v>
          </cell>
          <cell r="C40">
            <v>38293.1</v>
          </cell>
          <cell r="D40">
            <v>37279.699999999997</v>
          </cell>
          <cell r="E40">
            <v>35324.6</v>
          </cell>
          <cell r="F40">
            <v>40384.300000000003</v>
          </cell>
          <cell r="G40">
            <v>45603.4</v>
          </cell>
          <cell r="H40">
            <v>38559</v>
          </cell>
          <cell r="I40">
            <v>40023.4</v>
          </cell>
          <cell r="J40">
            <v>39240.400000000001</v>
          </cell>
          <cell r="K40">
            <v>41763.5</v>
          </cell>
          <cell r="L40">
            <v>43053</v>
          </cell>
          <cell r="M40">
            <v>42947.3</v>
          </cell>
          <cell r="N40">
            <v>485609.3</v>
          </cell>
        </row>
        <row r="41">
          <cell r="A41" t="str">
            <v>ACUM. BS. AS. - TUCUMAN</v>
          </cell>
          <cell r="B41">
            <v>905182.8</v>
          </cell>
          <cell r="C41">
            <v>803526.79999999993</v>
          </cell>
          <cell r="D41">
            <v>782261.89999999991</v>
          </cell>
          <cell r="E41">
            <v>741236.39999999979</v>
          </cell>
          <cell r="F41">
            <v>847407.59999999986</v>
          </cell>
          <cell r="G41">
            <v>956923.20000000007</v>
          </cell>
          <cell r="H41">
            <v>809105.69999999984</v>
          </cell>
          <cell r="I41">
            <v>839835.79999999993</v>
          </cell>
          <cell r="J41">
            <v>823404.10000000009</v>
          </cell>
          <cell r="K41">
            <v>876347.60000000009</v>
          </cell>
          <cell r="L41">
            <v>903406.5</v>
          </cell>
          <cell r="M41">
            <v>901188.2</v>
          </cell>
          <cell r="N41">
            <v>10189826.6</v>
          </cell>
        </row>
        <row r="42">
          <cell r="A42" t="str">
            <v>TIERRA DEL FUEGO</v>
          </cell>
          <cell r="B42">
            <v>11517.1</v>
          </cell>
          <cell r="C42">
            <v>10261.200000000001</v>
          </cell>
          <cell r="D42">
            <v>9998.5</v>
          </cell>
          <cell r="E42">
            <v>9491.6</v>
          </cell>
          <cell r="F42">
            <v>10803.3</v>
          </cell>
          <cell r="G42">
            <v>12156.3</v>
          </cell>
          <cell r="H42">
            <v>10330.1</v>
          </cell>
          <cell r="I42">
            <v>10709.8</v>
          </cell>
          <cell r="J42">
            <v>10506.8</v>
          </cell>
          <cell r="K42">
            <v>11160.9</v>
          </cell>
          <cell r="L42">
            <v>11495.2</v>
          </cell>
          <cell r="M42">
            <v>11467.8</v>
          </cell>
          <cell r="N42">
            <v>129898.6</v>
          </cell>
        </row>
        <row r="43">
          <cell r="A43" t="str">
            <v>ACUM. BS. AS. - TIERRA DEL FUEGO</v>
          </cell>
          <cell r="B43">
            <v>916699.9</v>
          </cell>
          <cell r="C43">
            <v>813787.99999999988</v>
          </cell>
          <cell r="D43">
            <v>792260.39999999991</v>
          </cell>
          <cell r="E43">
            <v>750727.99999999977</v>
          </cell>
          <cell r="F43">
            <v>858210.89999999991</v>
          </cell>
          <cell r="G43">
            <v>969079.50000000012</v>
          </cell>
          <cell r="H43">
            <v>819435.79999999981</v>
          </cell>
          <cell r="I43">
            <v>850545.6</v>
          </cell>
          <cell r="J43">
            <v>833910.90000000014</v>
          </cell>
          <cell r="K43">
            <v>887508.50000000012</v>
          </cell>
          <cell r="L43">
            <v>914901.7</v>
          </cell>
          <cell r="M43">
            <v>912656</v>
          </cell>
          <cell r="N43">
            <v>10319725.199999999</v>
          </cell>
        </row>
        <row r="44">
          <cell r="A44" t="str">
            <v>TRANSF.SERV.(TOTAL JURISD. EXCL. T.F)</v>
          </cell>
          <cell r="B44">
            <v>107987.4</v>
          </cell>
          <cell r="C44">
            <v>107987.4</v>
          </cell>
          <cell r="D44">
            <v>107987.4</v>
          </cell>
          <cell r="E44">
            <v>107987.4</v>
          </cell>
          <cell r="F44">
            <v>107987.4</v>
          </cell>
          <cell r="G44">
            <v>107987.4</v>
          </cell>
          <cell r="H44">
            <v>107987.4</v>
          </cell>
          <cell r="I44">
            <v>107987.4</v>
          </cell>
          <cell r="J44">
            <v>107987.4</v>
          </cell>
          <cell r="K44">
            <v>107987.4</v>
          </cell>
          <cell r="L44">
            <v>107987.4</v>
          </cell>
          <cell r="M44">
            <v>107987.4</v>
          </cell>
          <cell r="N44">
            <v>1295848.7999999998</v>
          </cell>
        </row>
        <row r="45">
          <cell r="A45" t="str">
            <v>TRANSF. SERV. (TIERRA DEL FUEGO)</v>
          </cell>
          <cell r="B45">
            <v>1000</v>
          </cell>
          <cell r="C45">
            <v>1000</v>
          </cell>
          <cell r="D45">
            <v>1000</v>
          </cell>
          <cell r="E45">
            <v>1000</v>
          </cell>
          <cell r="F45">
            <v>1000</v>
          </cell>
          <cell r="G45">
            <v>1000</v>
          </cell>
          <cell r="H45">
            <v>1000</v>
          </cell>
          <cell r="I45">
            <v>1000</v>
          </cell>
          <cell r="J45">
            <v>1000</v>
          </cell>
          <cell r="K45">
            <v>1000</v>
          </cell>
          <cell r="L45">
            <v>1000</v>
          </cell>
          <cell r="M45">
            <v>1000</v>
          </cell>
          <cell r="N45">
            <v>12000</v>
          </cell>
        </row>
        <row r="46">
          <cell r="A46" t="str">
            <v>FONDO ATN</v>
          </cell>
          <cell r="B46">
            <v>17881.599999999999</v>
          </cell>
          <cell r="C46">
            <v>16087.4</v>
          </cell>
          <cell r="D46">
            <v>15712.1</v>
          </cell>
          <cell r="E46">
            <v>14988.1</v>
          </cell>
          <cell r="F46">
            <v>16861.900000000001</v>
          </cell>
          <cell r="G46">
            <v>18794.8</v>
          </cell>
          <cell r="H46">
            <v>16185.9</v>
          </cell>
          <cell r="I46">
            <v>16728.3</v>
          </cell>
          <cell r="J46">
            <v>16438.3</v>
          </cell>
          <cell r="K46">
            <v>17372.7</v>
          </cell>
          <cell r="L46">
            <v>17850.2</v>
          </cell>
          <cell r="M46">
            <v>17811.099999999999</v>
          </cell>
          <cell r="N46">
            <v>202712.40000000002</v>
          </cell>
        </row>
        <row r="47">
          <cell r="A47" t="str">
            <v>NACION</v>
          </cell>
          <cell r="B47">
            <v>744589.1</v>
          </cell>
          <cell r="C47">
            <v>669880.80000000005</v>
          </cell>
          <cell r="D47">
            <v>654253</v>
          </cell>
          <cell r="E47">
            <v>624102.9</v>
          </cell>
          <cell r="F47">
            <v>702129.4</v>
          </cell>
          <cell r="G47">
            <v>782613.6</v>
          </cell>
          <cell r="H47">
            <v>673980.9</v>
          </cell>
          <cell r="I47">
            <v>696564.7</v>
          </cell>
          <cell r="J47">
            <v>684489</v>
          </cell>
          <cell r="K47">
            <v>723397.6</v>
          </cell>
          <cell r="L47">
            <v>743283.4</v>
          </cell>
          <cell r="M47">
            <v>741653.1</v>
          </cell>
          <cell r="N47">
            <v>8440937.5</v>
          </cell>
        </row>
        <row r="48">
          <cell r="A48" t="str">
            <v>ACUMULADO I</v>
          </cell>
          <cell r="B48">
            <v>1788158</v>
          </cell>
          <cell r="C48">
            <v>1608743.6</v>
          </cell>
          <cell r="D48">
            <v>1571212.9</v>
          </cell>
          <cell r="E48">
            <v>1498806.4</v>
          </cell>
          <cell r="F48">
            <v>1686189.6</v>
          </cell>
          <cell r="G48">
            <v>1879475.3000000003</v>
          </cell>
          <cell r="H48">
            <v>1618590</v>
          </cell>
          <cell r="I48">
            <v>1672826</v>
          </cell>
          <cell r="J48">
            <v>1643825.6</v>
          </cell>
          <cell r="K48">
            <v>1737266.2000000002</v>
          </cell>
          <cell r="L48">
            <v>1785022.7</v>
          </cell>
          <cell r="M48">
            <v>1781107.6</v>
          </cell>
          <cell r="N48">
            <v>20271223.899999999</v>
          </cell>
        </row>
        <row r="49">
          <cell r="A49" t="str">
            <v>FONDO COMPENSADOR DE DEFICITS</v>
          </cell>
          <cell r="B49">
            <v>45800</v>
          </cell>
          <cell r="C49">
            <v>45800</v>
          </cell>
          <cell r="D49">
            <v>45800</v>
          </cell>
          <cell r="E49">
            <v>45800</v>
          </cell>
          <cell r="F49">
            <v>45800</v>
          </cell>
          <cell r="G49">
            <v>45800</v>
          </cell>
          <cell r="H49">
            <v>45800</v>
          </cell>
          <cell r="I49">
            <v>45800</v>
          </cell>
          <cell r="J49">
            <v>45800</v>
          </cell>
          <cell r="K49">
            <v>45800</v>
          </cell>
          <cell r="L49">
            <v>45800</v>
          </cell>
          <cell r="M49">
            <v>45800</v>
          </cell>
          <cell r="N49">
            <v>549600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TOC"/>
      <sheetName val="MAIN"/>
      <sheetName val="Asm"/>
      <sheetName val="Gin"/>
      <sheetName val="Con"/>
      <sheetName val="WETA"/>
      <sheetName val="DSA"/>
      <sheetName val="SPA"/>
      <sheetName val="Ann"/>
      <sheetName val="Gout"/>
      <sheetName val="Fout"/>
      <sheetName val="Mout"/>
      <sheetName val="Bout"/>
      <sheetName val="Oout"/>
      <sheetName val="Dout"/>
      <sheetName val="Fin"/>
      <sheetName val="Min"/>
      <sheetName val="Bin"/>
      <sheetName val="Din"/>
      <sheetName val="Oin"/>
      <sheetName val="Med"/>
      <sheetName val="Old"/>
      <sheetName val="Chg"/>
      <sheetName val="Chart1"/>
      <sheetName val="Mac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TOC"/>
      <sheetName val="In_Macro-Fiscal"/>
      <sheetName val="InPreMTFS"/>
      <sheetName val="InMTFS"/>
      <sheetName val="In1Nov2011"/>
      <sheetName val="In2Nov2011"/>
      <sheetName val="In_1 t-325"/>
      <sheetName val="In2t-Tot"/>
      <sheetName val="t-Imp"/>
      <sheetName val="t-Imp Adj"/>
      <sheetName val="t-Sum"/>
      <sheetName val="t-gaps"/>
      <sheetName val="t-RecSum"/>
      <sheetName val="t-NetRec"/>
      <sheetName val="t-Gross"/>
      <sheetName val="GAO_recon"/>
      <sheetName val="Mapping"/>
      <sheetName val="Params"/>
      <sheetName val="t-PremGap"/>
      <sheetName val="T_meas"/>
      <sheetName val="T_Gap"/>
      <sheetName val="Table1"/>
      <sheetName val="Comp_recl"/>
      <sheetName val="Comp"/>
      <sheetName val="Assess1"/>
      <sheetName val="Assess"/>
      <sheetName val="to.macro"/>
      <sheetName val="AssessOct4"/>
      <sheetName val="Oct4_12M"/>
      <sheetName val="Sep21_12M"/>
      <sheetName val="Aug12M"/>
      <sheetName val="Jul12M"/>
      <sheetName val="Aug12M_NA"/>
      <sheetName val="1Aug12Meas"/>
      <sheetName val="July12Meas"/>
      <sheetName val="July changes"/>
      <sheetName val="NewM"/>
      <sheetName val="IMF"/>
      <sheetName val="GRC"/>
      <sheetName val="KEPE"/>
      <sheetName val="asm"/>
      <sheetName val="in-meas"/>
      <sheetName val="t-meas"/>
      <sheetName val="T2Rev"/>
      <sheetName val="T3OutEFF"/>
      <sheetName val="T4An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4">
          <cell r="B4">
            <v>11500</v>
          </cell>
          <cell r="E4">
            <v>95.983333333333334</v>
          </cell>
          <cell r="F4">
            <v>525.09361333333334</v>
          </cell>
          <cell r="G4">
            <v>-383.92099999999999</v>
          </cell>
          <cell r="H4">
            <v>-215.91093999999995</v>
          </cell>
          <cell r="I4">
            <v>-94.731420000000014</v>
          </cell>
        </row>
        <row r="5">
          <cell r="B5">
            <v>0.43</v>
          </cell>
          <cell r="F5">
            <v>205.20000000000002</v>
          </cell>
          <cell r="G5">
            <v>205.20000000000002</v>
          </cell>
          <cell r="H5">
            <v>0</v>
          </cell>
          <cell r="I5">
            <v>0</v>
          </cell>
        </row>
        <row r="6">
          <cell r="B6">
            <v>0.15</v>
          </cell>
        </row>
        <row r="7">
          <cell r="B7">
            <v>2.5000000000000001E-2</v>
          </cell>
        </row>
        <row r="8">
          <cell r="B8">
            <v>0.2</v>
          </cell>
        </row>
        <row r="10">
          <cell r="B10">
            <v>900</v>
          </cell>
        </row>
        <row r="11">
          <cell r="B11">
            <v>0.61</v>
          </cell>
        </row>
        <row r="13">
          <cell r="B13">
            <v>0.72</v>
          </cell>
        </row>
        <row r="14">
          <cell r="B14">
            <v>1.6799999999999999E-2</v>
          </cell>
        </row>
        <row r="15">
          <cell r="B15">
            <v>0.03</v>
          </cell>
        </row>
        <row r="37">
          <cell r="B37">
            <v>6000</v>
          </cell>
        </row>
        <row r="38">
          <cell r="B38">
            <v>0.12</v>
          </cell>
        </row>
      </sheetData>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Fiscal"/>
      <sheetName val="Macro scenario"/>
      <sheetName val="Inputs"/>
      <sheetName val="Tables"/>
      <sheetName val="Transfer"/>
      <sheetName val="HICP tool"/>
      <sheetName val="GDP tool"/>
      <sheetName val="Quarterly profiles"/>
      <sheetName val="inp fiscal"/>
      <sheetName val="SET B"/>
      <sheetName val="SET A"/>
      <sheetName val="Compare"/>
      <sheetName val="DSA"/>
      <sheetName val="Tables_2015"/>
      <sheetName val="Transfer_2015"/>
      <sheetName val="Annual data"/>
      <sheetName val="Quarterly data"/>
      <sheetName val="Monthly data"/>
      <sheetName val="Module1"/>
    </sheetNames>
    <sheetDataSet>
      <sheetData sheetId="0">
        <row r="12">
          <cell r="F12">
            <v>104.35131318918066</v>
          </cell>
        </row>
      </sheetData>
      <sheetData sheetId="1">
        <row r="12">
          <cell r="F12">
            <v>-4.7828492587391338</v>
          </cell>
        </row>
      </sheetData>
      <sheetData sheetId="2">
        <row r="13">
          <cell r="A13" t="str">
            <v>P5</v>
          </cell>
        </row>
      </sheetData>
      <sheetData sheetId="3">
        <row r="4">
          <cell r="D4" t="str">
            <v>GREECE</v>
          </cell>
          <cell r="F4" t="str">
            <v>EURO</v>
          </cell>
          <cell r="H4">
            <v>2008</v>
          </cell>
        </row>
      </sheetData>
      <sheetData sheetId="4"/>
      <sheetData sheetId="5">
        <row r="14">
          <cell r="A14">
            <v>2000</v>
          </cell>
        </row>
      </sheetData>
      <sheetData sheetId="6">
        <row r="12">
          <cell r="F12">
            <v>42172.469067259437</v>
          </cell>
        </row>
      </sheetData>
      <sheetData sheetId="7">
        <row r="1">
          <cell r="AB1">
            <v>2014</v>
          </cell>
        </row>
      </sheetData>
      <sheetData sheetId="8">
        <row r="12">
          <cell r="F12">
            <v>-1.4999999999999999E-2</v>
          </cell>
        </row>
      </sheetData>
      <sheetData sheetId="9">
        <row r="12">
          <cell r="F12">
            <v>229.85511351380458</v>
          </cell>
        </row>
      </sheetData>
      <sheetData sheetId="10">
        <row r="12">
          <cell r="F12">
            <v>0.18157597046262131</v>
          </cell>
        </row>
      </sheetData>
      <sheetData sheetId="11">
        <row r="12">
          <cell r="F12">
            <v>-9.3000000000000007</v>
          </cell>
        </row>
      </sheetData>
      <sheetData sheetId="12">
        <row r="4">
          <cell r="AB4">
            <v>2036</v>
          </cell>
        </row>
      </sheetData>
      <sheetData sheetId="13">
        <row r="55">
          <cell r="G55">
            <v>-3.6288139733623548</v>
          </cell>
        </row>
      </sheetData>
      <sheetData sheetId="14">
        <row r="107">
          <cell r="D107">
            <v>-2.2651298400000002</v>
          </cell>
        </row>
      </sheetData>
      <sheetData sheetId="15">
        <row r="2">
          <cell r="N2">
            <v>37635.439400000003</v>
          </cell>
        </row>
      </sheetData>
      <sheetData sheetId="16">
        <row r="9">
          <cell r="AB9" t="str">
            <v>2014Q2</v>
          </cell>
        </row>
      </sheetData>
      <sheetData sheetId="17">
        <row r="2">
          <cell r="AB2" t="str">
            <v>es:hmidxi2005foodunpgr</v>
          </cell>
        </row>
      </sheetData>
      <sheetData sheetId="18"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ControlSheet"/>
      <sheetName val="Panel1"/>
      <sheetName val="Interest-Data"/>
      <sheetName val="RGDP data"/>
      <sheetName val="CA data (exact quarters)"/>
      <sheetName val="CA data"/>
      <sheetName val="K data"/>
      <sheetName val="DataAnnual"/>
      <sheetName val="Ex Rate Daily"/>
      <sheetName val="DataDaily"/>
      <sheetName val="data"/>
      <sheetName val="RealInterest (Country) (other)"/>
      <sheetName val="RealInterest (Country) (Defaul)"/>
      <sheetName val="RealInterest (Country)"/>
      <sheetName val="RealInterest (avg)"/>
      <sheetName val="RGDP (country) (%Seas)"/>
      <sheetName val="RGDP (avg) (%Seas)"/>
      <sheetName val="RGDP (country)"/>
      <sheetName val="RGDP (average)"/>
      <sheetName val="CA (avg) (%GDP) (newQ) (adj)"/>
      <sheetName val="CA (% of GDP) (newQ) (MAvg)"/>
      <sheetName val="CA (avg) (%GDP) (newQ) Mavg"/>
      <sheetName val="CA (avg) (change%GDP) (newQ)"/>
      <sheetName val="CA (% of GDP) (newQ)"/>
      <sheetName val="CA (avg) (%GDP) (newQ)"/>
      <sheetName val="CA (avg) (change%GDP)"/>
      <sheetName val="CA (change% of GDP)"/>
      <sheetName val="CA (avg) (%GDP)"/>
      <sheetName val="CA (% of GDP)"/>
      <sheetName val="K Liab (avg)"/>
      <sheetName val="K Liab (country)"/>
      <sheetName val="K Liab less FDI (country)"/>
      <sheetName val="K Liab less FDI (avg)"/>
      <sheetName val="Interest"/>
      <sheetName val="Primary Balance (avg)"/>
      <sheetName val="Interest (% of GDP)"/>
      <sheetName val="Interest (avg) (%GDP)"/>
      <sheetName val="Interest (Change%GDP)"/>
      <sheetName val="Interest (avg) (Change%GDP)"/>
      <sheetName val="PrimBal (Change%GDP)"/>
      <sheetName val="PrimBal (avg) (Change%GDP)"/>
      <sheetName val="PrimBal (% of GDP)"/>
      <sheetName val="PrimBal (avg) (%GDP)"/>
      <sheetName val="PrimBal"/>
      <sheetName val="PrimBal (avg)"/>
      <sheetName val="NomExRate Daily Default"/>
      <sheetName val="NomExRate Daily"/>
      <sheetName val="Ex rate bloom"/>
      <sheetName val="REER (avg)"/>
      <sheetName val="REER"/>
      <sheetName val="NomExRate (avg)"/>
      <sheetName val="NomExRate"/>
      <sheetName val="Inflation (avg)"/>
      <sheetName val="Inflation"/>
      <sheetName val="New Data"/>
      <sheetName val="bop"/>
      <sheetName val="ex rate"/>
      <sheetName val="gdp"/>
      <sheetName val="Deposits"/>
      <sheetName val="Reserves"/>
      <sheetName val="Int Reserves"/>
      <sheetName val="Int Reserves (scale t-24)"/>
      <sheetName val="Int Reserves (scale t)"/>
      <sheetName val="Int Reserves (scale t) res only"/>
      <sheetName val="Int Reserves (scale t) (%gdp)"/>
      <sheetName val="Int Reserves scale t %gdp restr"/>
      <sheetName val="Int Reserves (scale t) (avg)"/>
      <sheetName val="Int Reserves (scale t) (avg gdp"/>
      <sheetName val="Deposits (scale t) (avg (2)"/>
      <sheetName val="Deposits (scale t)"/>
      <sheetName val="Sheet13"/>
      <sheetName val="Int Reserves USD"/>
      <sheetName val="11 rev 94 "/>
      <sheetName val="SR Table 2"/>
      <sheetName val="excise"/>
      <sheetName val="WEOQ4"/>
      <sheetName val="Table 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row r="4">
          <cell r="A4" t="e">
            <v>#NAME?</v>
          </cell>
          <cell r="D4" t="e">
            <v>#NAME?</v>
          </cell>
          <cell r="G4" t="e">
            <v>#NAME?</v>
          </cell>
          <cell r="J4" t="e">
            <v>#NAME?</v>
          </cell>
          <cell r="M4" t="e">
            <v>#NAME?</v>
          </cell>
          <cell r="P4" t="e">
            <v>#NAME?</v>
          </cell>
          <cell r="S4" t="e">
            <v>#NAME?</v>
          </cell>
          <cell r="V4" t="e">
            <v>#NAME?</v>
          </cell>
        </row>
      </sheetData>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Raw_1"/>
      <sheetName val="Nigeria_Val"/>
      <sheetName val="Raw_2"/>
      <sheetName val="SpotExchangeRates"/>
      <sheetName val="StockMarketIndices"/>
      <sheetName val="raw"/>
      <sheetName val="Nominal"/>
      <sheetName val="EERProfile"/>
      <sheetName val="BDDBIL"/>
      <sheetName val="BNCBIL"/>
      <sheetName val="OUT_WE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CPIINDEX"/>
      <sheetName val="CPICOMP"/>
      <sheetName val="INSINDEX"/>
      <sheetName val="INSPERCHG"/>
    </sheetNames>
    <sheetDataSet>
      <sheetData sheetId="0" refreshError="1">
        <row r="203">
          <cell r="B203">
            <v>1987</v>
          </cell>
          <cell r="K203">
            <v>0.55710306406684396</v>
          </cell>
          <cell r="O203">
            <v>15.680410168767377</v>
          </cell>
        </row>
        <row r="204">
          <cell r="K204">
            <v>-0.14773776546630479</v>
          </cell>
          <cell r="O204">
            <v>13.069845253032231</v>
          </cell>
        </row>
        <row r="205">
          <cell r="K205">
            <v>0.25892361753281357</v>
          </cell>
          <cell r="O205">
            <v>14.560439560439576</v>
          </cell>
        </row>
        <row r="206">
          <cell r="K206">
            <v>0.14757424829365817</v>
          </cell>
          <cell r="O206">
            <v>14.006719865602669</v>
          </cell>
        </row>
        <row r="207">
          <cell r="K207">
            <v>1.1235955056179803</v>
          </cell>
          <cell r="O207">
            <v>10.307414104882451</v>
          </cell>
        </row>
        <row r="208">
          <cell r="K208">
            <v>0.60109289617484851</v>
          </cell>
          <cell r="O208">
            <v>9.0209238057638697</v>
          </cell>
        </row>
        <row r="209">
          <cell r="K209">
            <v>1.9373528879232493</v>
          </cell>
          <cell r="O209">
            <v>7.5248281130633643</v>
          </cell>
        </row>
        <row r="210">
          <cell r="K210">
            <v>0.74600355239786698</v>
          </cell>
          <cell r="O210">
            <v>5.1538746755653841</v>
          </cell>
        </row>
        <row r="211">
          <cell r="K211">
            <v>1.6748942172073233</v>
          </cell>
          <cell r="O211">
            <v>6.4022140221401402</v>
          </cell>
        </row>
        <row r="212">
          <cell r="K212">
            <v>1.0750823651811903</v>
          </cell>
          <cell r="O212">
            <v>8.9940164547493531</v>
          </cell>
        </row>
        <row r="213">
          <cell r="K213">
            <v>1.2523588951792952</v>
          </cell>
          <cell r="O213">
            <v>9.84552391587561</v>
          </cell>
        </row>
        <row r="214">
          <cell r="K214">
            <v>0.10166045408335211</v>
          </cell>
          <cell r="O214">
            <v>9.7121634168986901</v>
          </cell>
        </row>
        <row r="215">
          <cell r="B215">
            <v>1988</v>
          </cell>
          <cell r="K215">
            <v>3.4867975626269532</v>
          </cell>
          <cell r="O215">
            <v>12.908587257617654</v>
          </cell>
        </row>
        <row r="216">
          <cell r="K216">
            <v>6.2031356509884228</v>
          </cell>
          <cell r="O216">
            <v>20.089878189410548</v>
          </cell>
        </row>
        <row r="217">
          <cell r="K217">
            <v>2.9525032092426073</v>
          </cell>
          <cell r="O217">
            <v>23.316240825178426</v>
          </cell>
        </row>
        <row r="218">
          <cell r="K218">
            <v>7.2942643391521234</v>
          </cell>
          <cell r="O218">
            <v>32.116283791393684</v>
          </cell>
        </row>
        <row r="219">
          <cell r="K219">
            <v>4.9970947123765264</v>
          </cell>
          <cell r="O219">
            <v>37.176945627111515</v>
          </cell>
        </row>
        <row r="220">
          <cell r="K220">
            <v>2.6009961261759917</v>
          </cell>
          <cell r="O220">
            <v>39.903959904426436</v>
          </cell>
        </row>
        <row r="221">
          <cell r="K221">
            <v>4.6925566343041902</v>
          </cell>
          <cell r="O221">
            <v>43.685340365482858</v>
          </cell>
        </row>
        <row r="222">
          <cell r="K222">
            <v>1.2879958784131951</v>
          </cell>
          <cell r="O222">
            <v>44.458337299286676</v>
          </cell>
        </row>
        <row r="223">
          <cell r="K223">
            <v>0.55951169888097674</v>
          </cell>
          <cell r="O223">
            <v>42.87361665324498</v>
          </cell>
        </row>
        <row r="224">
          <cell r="K224">
            <v>-2.9337379868487501</v>
          </cell>
          <cell r="O224">
            <v>37.206990925072844</v>
          </cell>
        </row>
        <row r="225">
          <cell r="K225">
            <v>2.3970818134444905</v>
          </cell>
          <cell r="O225">
            <v>38.758204040223454</v>
          </cell>
        </row>
        <row r="226">
          <cell r="K226">
            <v>0.25445292620864812</v>
          </cell>
          <cell r="O226">
            <v>38.970000816888287</v>
          </cell>
        </row>
        <row r="227">
          <cell r="B227">
            <v>1989</v>
          </cell>
          <cell r="K227">
            <v>11.827411167512691</v>
          </cell>
          <cell r="O227">
            <v>50.170415814587614</v>
          </cell>
        </row>
        <row r="228">
          <cell r="K228">
            <v>5.7648660916931327</v>
          </cell>
          <cell r="O228">
            <v>49.550706033376102</v>
          </cell>
        </row>
        <row r="229">
          <cell r="K229">
            <v>7.8969957081545195</v>
          </cell>
          <cell r="O229">
            <v>56.733167082294258</v>
          </cell>
        </row>
        <row r="230">
          <cell r="K230">
            <v>7.6372315035799554</v>
          </cell>
          <cell r="O230">
            <v>57.234166182452071</v>
          </cell>
        </row>
        <row r="231">
          <cell r="K231">
            <v>3.9911308203991025</v>
          </cell>
          <cell r="O231">
            <v>55.727725511898171</v>
          </cell>
        </row>
        <row r="232">
          <cell r="K232">
            <v>5.6503198294243218</v>
          </cell>
          <cell r="O232">
            <v>60.355987055016193</v>
          </cell>
        </row>
        <row r="233">
          <cell r="K233">
            <v>-2.4217961654893982</v>
          </cell>
          <cell r="O233">
            <v>49.459041731066478</v>
          </cell>
        </row>
        <row r="234">
          <cell r="K234">
            <v>-0.79283005860049105</v>
          </cell>
          <cell r="O234">
            <v>46.388606307222787</v>
          </cell>
        </row>
        <row r="235">
          <cell r="K235">
            <v>-0.41695621959694229</v>
          </cell>
          <cell r="O235">
            <v>44.967121901871529</v>
          </cell>
        </row>
        <row r="236">
          <cell r="K236">
            <v>-0.5233775296580645</v>
          </cell>
          <cell r="O236">
            <v>48.56696195935384</v>
          </cell>
        </row>
        <row r="237">
          <cell r="K237">
            <v>-0.42090494563312708</v>
          </cell>
          <cell r="O237">
            <v>44.47837150127225</v>
          </cell>
        </row>
        <row r="238">
          <cell r="K238">
            <v>0.3874603733709181</v>
          </cell>
          <cell r="O238">
            <v>44.670050761421322</v>
          </cell>
        </row>
        <row r="239">
          <cell r="B239" t="str">
            <v>1990</v>
          </cell>
          <cell r="K239">
            <v>-1.0175438596491171</v>
          </cell>
          <cell r="O239">
            <v>28.052655469813903</v>
          </cell>
        </row>
        <row r="240">
          <cell r="K240">
            <v>1.0280042538106882</v>
          </cell>
          <cell r="O240">
            <v>22.317596566523612</v>
          </cell>
        </row>
        <row r="241">
          <cell r="K241">
            <v>0.59649122807017285</v>
          </cell>
          <cell r="O241">
            <v>14.041368337311045</v>
          </cell>
        </row>
        <row r="242">
          <cell r="K242">
            <v>1.6393442622950838</v>
          </cell>
          <cell r="O242">
            <v>7.6866223207686435</v>
          </cell>
        </row>
        <row r="243">
          <cell r="K243">
            <v>1.7158544955387711</v>
          </cell>
          <cell r="O243">
            <v>5.3304904051172608</v>
          </cell>
        </row>
        <row r="244">
          <cell r="B244" t="str">
            <v/>
          </cell>
          <cell r="K244">
            <v>0.57354925775980892</v>
          </cell>
          <cell r="O244">
            <v>0.26908846283215659</v>
          </cell>
        </row>
        <row r="245">
          <cell r="K245">
            <v>0.63737001006372029</v>
          </cell>
          <cell r="O245">
            <v>3.4126163391933639</v>
          </cell>
        </row>
        <row r="246">
          <cell r="K246">
            <v>0.10000000000001119</v>
          </cell>
          <cell r="O246">
            <v>4.3432939541348192</v>
          </cell>
        </row>
        <row r="247">
          <cell r="K247">
            <v>-2.0313020313020402</v>
          </cell>
          <cell r="O247">
            <v>2.6517794836008246</v>
          </cell>
        </row>
        <row r="248">
          <cell r="K248">
            <v>-0.67980965329708098</v>
          </cell>
          <cell r="O248">
            <v>2.4903542616625529</v>
          </cell>
        </row>
        <row r="249">
          <cell r="K249">
            <v>-6.8446269678301697E-2</v>
          </cell>
          <cell r="O249">
            <v>2.8531172948221384</v>
          </cell>
        </row>
        <row r="250">
          <cell r="K250">
            <v>1.0616438356164437</v>
          </cell>
          <cell r="O250">
            <v>3.5438596491228047</v>
          </cell>
        </row>
        <row r="251">
          <cell r="B251" t="str">
            <v>1991</v>
          </cell>
          <cell r="K251">
            <v>-0.57607590647239526</v>
          </cell>
          <cell r="O251">
            <v>4.0056717476072201</v>
          </cell>
        </row>
        <row r="252">
          <cell r="K252">
            <v>4.1581458759373024</v>
          </cell>
          <cell r="O252">
            <v>7.2280701754386056</v>
          </cell>
        </row>
        <row r="253">
          <cell r="K253">
            <v>0.45811518324605505</v>
          </cell>
          <cell r="O253">
            <v>7.0805720265085581</v>
          </cell>
        </row>
        <row r="254">
          <cell r="K254">
            <v>3.1596091205211785</v>
          </cell>
          <cell r="O254">
            <v>8.6822237474262209</v>
          </cell>
        </row>
        <row r="255">
          <cell r="K255">
            <v>4.0101041995579401</v>
          </cell>
          <cell r="O255">
            <v>11.133603238866407</v>
          </cell>
        </row>
        <row r="256">
          <cell r="B256" t="str">
            <v/>
          </cell>
          <cell r="K256">
            <v>2.0947176684881663</v>
          </cell>
          <cell r="O256">
            <v>12.814491781281445</v>
          </cell>
        </row>
        <row r="257">
          <cell r="K257">
            <v>0.71364852809989721</v>
          </cell>
          <cell r="O257">
            <v>12.9</v>
          </cell>
        </row>
        <row r="258">
          <cell r="K258">
            <v>2.0076764098021949</v>
          </cell>
          <cell r="O258">
            <v>15.051615051615052</v>
          </cell>
        </row>
        <row r="259">
          <cell r="K259">
            <v>-1.157742402315487</v>
          </cell>
          <cell r="O259">
            <v>16.077498300475867</v>
          </cell>
        </row>
        <row r="260">
          <cell r="K260">
            <v>1.0541727672035206</v>
          </cell>
          <cell r="O260">
            <v>18.104038329911031</v>
          </cell>
        </row>
        <row r="261">
          <cell r="K261">
            <v>0.89829035062298779</v>
          </cell>
          <cell r="O261">
            <v>19.246575342465743</v>
          </cell>
        </row>
        <row r="262">
          <cell r="K262">
            <v>4.2791499138426392</v>
          </cell>
          <cell r="O262">
            <v>23.043036258895278</v>
          </cell>
        </row>
        <row r="263">
          <cell r="B263" t="str">
            <v>1/92</v>
          </cell>
          <cell r="K263">
            <v>4.0484714954557965</v>
          </cell>
          <cell r="O263">
            <v>28.766189502385831</v>
          </cell>
          <cell r="S263">
            <v>15.039151157512487</v>
          </cell>
        </row>
        <row r="264">
          <cell r="K264">
            <v>2.1439915299100054</v>
          </cell>
          <cell r="O264">
            <v>26.276178010471195</v>
          </cell>
          <cell r="S264">
            <v>16.635640548316122</v>
          </cell>
        </row>
        <row r="265">
          <cell r="K265">
            <v>5.4159108577351844</v>
          </cell>
          <cell r="O265">
            <v>32.508143322475583</v>
          </cell>
          <cell r="S265">
            <v>18.770507894663059</v>
          </cell>
        </row>
        <row r="266">
          <cell r="K266">
            <v>7.4237954768928249</v>
          </cell>
          <cell r="O266">
            <v>37.985475213135466</v>
          </cell>
          <cell r="S266">
            <v>21.283764967975529</v>
          </cell>
        </row>
        <row r="267">
          <cell r="K267">
            <v>4.6681922196796233</v>
          </cell>
          <cell r="O267">
            <v>38.858530661809354</v>
          </cell>
          <cell r="S267">
            <v>23.711368653421651</v>
          </cell>
        </row>
        <row r="268">
          <cell r="B268" t="str">
            <v/>
          </cell>
          <cell r="K268">
            <v>9.1604722343681786</v>
          </cell>
          <cell r="O268">
            <v>48.46862920011894</v>
          </cell>
          <cell r="S268">
            <v>26.871825678553908</v>
          </cell>
        </row>
        <row r="269">
          <cell r="B269" t="str">
            <v>7/92</v>
          </cell>
          <cell r="K269">
            <v>3.8654115762067009</v>
          </cell>
          <cell r="O269">
            <v>53.114850900501942</v>
          </cell>
          <cell r="S269">
            <v>30.406117430895186</v>
          </cell>
        </row>
        <row r="270">
          <cell r="K270">
            <v>2.4874662553027393</v>
          </cell>
          <cell r="O270">
            <v>53.835021707670052</v>
          </cell>
          <cell r="S270">
            <v>33.797816395718236</v>
          </cell>
        </row>
        <row r="271">
          <cell r="K271">
            <v>-0.48918156161806836</v>
          </cell>
          <cell r="O271">
            <v>54.875549048316245</v>
          </cell>
          <cell r="S271">
            <v>37.069647282121586</v>
          </cell>
        </row>
        <row r="272">
          <cell r="K272">
            <v>-0.43486481376441288</v>
          </cell>
          <cell r="O272">
            <v>52.59345117357288</v>
          </cell>
          <cell r="S272">
            <v>39.903283675220358</v>
          </cell>
        </row>
        <row r="273">
          <cell r="K273">
            <v>0.79756931257120023</v>
          </cell>
          <cell r="O273">
            <v>52.441125789775981</v>
          </cell>
          <cell r="S273">
            <v>42.567584881486241</v>
          </cell>
        </row>
        <row r="274">
          <cell r="K274">
            <v>1.7897513187641323</v>
          </cell>
          <cell r="O274">
            <v>48.801982924814084</v>
          </cell>
          <cell r="S274">
            <v>44.588842715023326</v>
          </cell>
        </row>
        <row r="275">
          <cell r="B275" t="str">
            <v>1993</v>
          </cell>
          <cell r="K275">
            <v>4.7936331667592258</v>
          </cell>
          <cell r="O275">
            <v>49.867654843832732</v>
          </cell>
          <cell r="S275">
            <v>46.225554267676159</v>
          </cell>
        </row>
        <row r="276">
          <cell r="K276">
            <v>5.2808194984104606</v>
          </cell>
          <cell r="O276">
            <v>54.470069966312536</v>
          </cell>
          <cell r="S276">
            <v>48.46923969820083</v>
          </cell>
        </row>
        <row r="277">
          <cell r="K277">
            <v>6.3579936252306624</v>
          </cell>
          <cell r="O277">
            <v>55.850540806293012</v>
          </cell>
          <cell r="S277">
            <v>50.335301062573798</v>
          </cell>
        </row>
        <row r="278">
          <cell r="K278">
            <v>6.7823343848580464</v>
          </cell>
          <cell r="O278">
            <v>54.919908466819223</v>
          </cell>
          <cell r="S278">
            <v>51.693339150001158</v>
          </cell>
        </row>
        <row r="279">
          <cell r="K279">
            <v>9.1875923190546605</v>
          </cell>
          <cell r="O279">
            <v>61.609094884127693</v>
          </cell>
          <cell r="S279">
            <v>53.647982512881121</v>
          </cell>
        </row>
        <row r="280">
          <cell r="B280" t="str">
            <v/>
          </cell>
          <cell r="K280">
            <v>5.6006493506493449</v>
          </cell>
          <cell r="O280">
            <v>56.338874424193875</v>
          </cell>
          <cell r="S280">
            <v>54.312033230742699</v>
          </cell>
        </row>
        <row r="281">
          <cell r="B281" t="str">
            <v>7/93</v>
          </cell>
          <cell r="K281">
            <v>3.561363054060962</v>
          </cell>
          <cell r="O281">
            <v>55.881218665638244</v>
          </cell>
          <cell r="S281">
            <v>54.564667854626812</v>
          </cell>
        </row>
        <row r="282">
          <cell r="K282">
            <v>1.9544779811974333</v>
          </cell>
          <cell r="O282">
            <v>55.070555032925682</v>
          </cell>
          <cell r="S282">
            <v>54.668608595028111</v>
          </cell>
        </row>
        <row r="283">
          <cell r="K283">
            <v>1.6136859985440344</v>
          </cell>
          <cell r="O283">
            <v>58.347513707695221</v>
          </cell>
          <cell r="S283">
            <v>55.029233017924462</v>
          </cell>
        </row>
        <row r="284">
          <cell r="K284">
            <v>-0.16716417910447312</v>
          </cell>
          <cell r="O284">
            <v>58.773262438283311</v>
          </cell>
          <cell r="S284">
            <v>55.55183884335915</v>
          </cell>
        </row>
        <row r="285">
          <cell r="K285">
            <v>1.8538452338237033</v>
          </cell>
          <cell r="O285">
            <v>60.437076111529777</v>
          </cell>
          <cell r="S285">
            <v>56.21259233963012</v>
          </cell>
        </row>
        <row r="286">
          <cell r="K286">
            <v>2.3132926256458353</v>
          </cell>
          <cell r="O286">
            <v>61.262261706459384</v>
          </cell>
          <cell r="S286">
            <v>57.156543399118597</v>
          </cell>
        </row>
        <row r="287">
          <cell r="B287" t="str">
            <v>1994</v>
          </cell>
          <cell r="K287">
            <v>2.5134855962355207</v>
          </cell>
          <cell r="O287">
            <v>57.753444012716358</v>
          </cell>
          <cell r="S287">
            <v>57.677972104632921</v>
          </cell>
        </row>
        <row r="288">
          <cell r="K288">
            <v>5.6202418271383614</v>
          </cell>
          <cell r="O288">
            <v>58.262036571045115</v>
          </cell>
          <cell r="S288">
            <v>57.936314032087296</v>
          </cell>
        </row>
        <row r="289">
          <cell r="K289">
            <v>1.2825948696205236</v>
          </cell>
          <cell r="O289">
            <v>50.709779179810724</v>
          </cell>
          <cell r="S289">
            <v>57.349961518526094</v>
          </cell>
        </row>
        <row r="290">
          <cell r="K290">
            <v>6.7817896389325005</v>
          </cell>
          <cell r="O290">
            <v>50.709010339734121</v>
          </cell>
          <cell r="S290">
            <v>56.83018753689435</v>
          </cell>
        </row>
        <row r="291">
          <cell r="K291">
            <v>3.9890228364206637</v>
          </cell>
          <cell r="O291">
            <v>43.533549783549773</v>
          </cell>
          <cell r="S291">
            <v>55.086012920084194</v>
          </cell>
        </row>
        <row r="292">
          <cell r="B292" t="str">
            <v/>
          </cell>
          <cell r="K292">
            <v>4.1564561734212857</v>
          </cell>
          <cell r="O292">
            <v>41.570586728157807</v>
          </cell>
          <cell r="S292">
            <v>53.527295043097432</v>
          </cell>
        </row>
        <row r="293">
          <cell r="B293" t="str">
            <v>7/94</v>
          </cell>
          <cell r="K293">
            <v>7.2663107411094163</v>
          </cell>
          <cell r="O293">
            <v>46.635329045027227</v>
          </cell>
          <cell r="S293">
            <v>52.616762292884324</v>
          </cell>
        </row>
        <row r="294">
          <cell r="K294">
            <v>8.6553062257465729</v>
          </cell>
          <cell r="O294">
            <v>56.272749332686224</v>
          </cell>
          <cell r="S294">
            <v>52.837222501709171</v>
          </cell>
        </row>
        <row r="295">
          <cell r="K295">
            <v>4.1537267080745233</v>
          </cell>
          <cell r="O295">
            <v>60.179104477611943</v>
          </cell>
          <cell r="S295">
            <v>53.238472130903467</v>
          </cell>
        </row>
        <row r="296">
          <cell r="K296">
            <v>2.50465896384644</v>
          </cell>
          <cell r="O296">
            <v>64.465972969740434</v>
          </cell>
          <cell r="S296">
            <v>54.01175571059926</v>
          </cell>
        </row>
        <row r="297">
          <cell r="K297">
            <v>6.1668242309650401</v>
          </cell>
          <cell r="O297">
            <v>71.430248943165807</v>
          </cell>
          <cell r="S297">
            <v>55.326076951399081</v>
          </cell>
        </row>
        <row r="298">
          <cell r="K298">
            <v>5.493526953900929</v>
          </cell>
          <cell r="O298">
            <v>76.758866062205897</v>
          </cell>
          <cell r="S298">
            <v>57.040411429584779</v>
          </cell>
        </row>
        <row r="299">
          <cell r="B299" t="str">
            <v>1995</v>
          </cell>
          <cell r="K299">
            <v>3.8374131549899548</v>
          </cell>
          <cell r="O299">
            <v>79.04164800716525</v>
          </cell>
          <cell r="S299">
            <v>59.099174260899325</v>
          </cell>
        </row>
        <row r="300">
          <cell r="K300">
            <v>4.5897948974487068</v>
          </cell>
          <cell r="O300">
            <v>77.29489082043672</v>
          </cell>
          <cell r="S300">
            <v>60.920950858557219</v>
          </cell>
        </row>
        <row r="301">
          <cell r="K301">
            <v>3.5692933157957629</v>
          </cell>
          <cell r="O301">
            <v>81.297749869178432</v>
          </cell>
          <cell r="S301">
            <v>63.510680774605689</v>
          </cell>
        </row>
        <row r="302">
          <cell r="K302">
            <v>8.9822778964382621</v>
          </cell>
          <cell r="O302">
            <v>85.033813584239937</v>
          </cell>
          <cell r="S302">
            <v>66.466563076061917</v>
          </cell>
        </row>
        <row r="303">
          <cell r="K303">
            <v>6.1602839133428677</v>
          </cell>
          <cell r="O303">
            <v>88.897266729500473</v>
          </cell>
          <cell r="S303">
            <v>70.281098183111652</v>
          </cell>
        </row>
        <row r="304">
          <cell r="B304" t="str">
            <v/>
          </cell>
          <cell r="K304">
            <v>4.5254964574393819</v>
          </cell>
          <cell r="O304">
            <v>89.566555062890259</v>
          </cell>
          <cell r="S304">
            <v>74.253243213779569</v>
          </cell>
        </row>
        <row r="305">
          <cell r="B305" t="str">
            <v>7/95</v>
          </cell>
          <cell r="O305">
            <v>82.579719925763456</v>
          </cell>
          <cell r="S305">
            <v>77.081320380162694</v>
          </cell>
        </row>
        <row r="306">
          <cell r="O306">
            <v>73.959627329192543</v>
          </cell>
          <cell r="S306">
            <v>78.189460180277479</v>
          </cell>
        </row>
        <row r="307">
          <cell r="O307">
            <v>69.877003354453976</v>
          </cell>
          <cell r="S307">
            <v>78.507820342605498</v>
          </cell>
        </row>
        <row r="308">
          <cell r="O308">
            <v>61.631881317722346</v>
          </cell>
          <cell r="S308">
            <v>77.618412274849916</v>
          </cell>
        </row>
        <row r="309">
          <cell r="O309">
            <v>54.305089389684213</v>
          </cell>
          <cell r="S309">
            <v>75.487603428224332</v>
          </cell>
        </row>
        <row r="310">
          <cell r="O310">
            <v>51.587559249399398</v>
          </cell>
          <cell r="S310">
            <v>72.811518509369378</v>
          </cell>
        </row>
      </sheetData>
      <sheetData sheetId="1" refreshError="1"/>
      <sheetData sheetId="2" refreshError="1"/>
      <sheetData sheetId="3"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2"/>
      <sheetName val="3"/>
      <sheetName val="4"/>
      <sheetName val="5 "/>
      <sheetName val="6"/>
      <sheetName val="7"/>
      <sheetName val="8"/>
      <sheetName val="9"/>
      <sheetName val="10"/>
      <sheetName val="11"/>
      <sheetName val="13 "/>
      <sheetName val="14"/>
      <sheetName val="Table 2[F]"/>
      <sheetName val="Table 2[E]"/>
      <sheetName val="Table 3[F]"/>
      <sheetName val="Table 3[E] "/>
      <sheetName val="SUMMARY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MSRV"/>
      <sheetName val="Contents"/>
      <sheetName val="IN"/>
      <sheetName val="OUT"/>
      <sheetName val="CBS"/>
      <sheetName val="DMB"/>
      <sheetName val="Comparing AFR &amp; SRF data"/>
      <sheetName val="SCSMSRV"/>
      <sheetName val="Broad Money contribution"/>
      <sheetName val="printMRSV"/>
      <sheetName val="SCSCBS"/>
      <sheetName val="VulnInd"/>
      <sheetName val="WETA"/>
      <sheetName val="Figure X"/>
      <sheetName val="Quarterly Interest Rate IFS"/>
      <sheetName val="Annual Interest Rate IFS"/>
      <sheetName val="Development Bank IFS"/>
      <sheetName val="Financial Survey IFS"/>
      <sheetName val="Nonbank Institution IFS"/>
      <sheetName val="Vuln.ind from CBS"/>
      <sheetName val="SoundnessInd."/>
      <sheetName val="FinSoundInd"/>
      <sheetName val="DOMDEBT-M (old)"/>
      <sheetName val="ControlSheet"/>
      <sheetName val="EDSS_OFIM"/>
      <sheetName val="EDSS_OFIQ"/>
      <sheetName val="from CBS on DMB"/>
      <sheetName val="di_RSRV"/>
      <sheetName val="di_OFI"/>
      <sheetName val="di_CRDT"/>
      <sheetName val="di_LQDT"/>
      <sheetName val="di_INT"/>
      <sheetName val="SCRMSRV"/>
      <sheetName val="SCRMCDEV"/>
      <sheetName val="SCRCBS"/>
      <sheetName val="SCRDMB"/>
      <sheetName val="SCROFI"/>
      <sheetName val="SCRCRDT"/>
      <sheetName val="SCRLQDT"/>
      <sheetName val="SCRINT"/>
      <sheetName val="SCRRSRV"/>
      <sheetName val="monetary aggregates"/>
      <sheetName val="mon aggreg in percent"/>
      <sheetName val="Chart2"/>
      <sheetName val="Chart3"/>
      <sheetName val="data for monetary dev chart"/>
      <sheetName val="data for Figure 3"/>
      <sheetName val="Figure 3"/>
      <sheetName val="Chart1"/>
      <sheetName val="Chart4"/>
      <sheetName val="Chart5"/>
      <sheetName val="Panel1"/>
      <sheetName val="Monetary Authorites IFS"/>
      <sheetName val="Banking Institution IFS"/>
      <sheetName val="Banking Survey IFS"/>
      <sheetName val="CBS IFS"/>
      <sheetName val="Commercial Bank Assets IFS"/>
      <sheetName val="Securities-nonbanks"/>
      <sheetName val="SecuritiesDMBs"/>
      <sheetName val="SEC-REDEMP"/>
      <sheetName val="SCRDOMDEBT"/>
      <sheetName val="DOMDEBT-M"/>
      <sheetName val="SCSMSRVHalfYear"/>
      <sheetName val="Sheet1"/>
      <sheetName val="MSRV-PRG"/>
      <sheetName val="DMB-PRG"/>
      <sheetName val="CBS-PRG"/>
      <sheetName val="EDSS_CBSQ"/>
      <sheetName val="EDSS_DMBQ"/>
      <sheetName val="EDSS_CBSM"/>
      <sheetName val="EDSS_DMBM"/>
      <sheetName val="Sheet1 (2)"/>
      <sheetName val="Interest Rate IFS"/>
      <sheetName val="CBS (SRF pilot)"/>
      <sheetName val="ODCs (SRF pilot)"/>
      <sheetName val="Monetary Survey (SRF pilot) "/>
      <sheetName val="Gvt.Securities-others"/>
      <sheetName val="GvtSecurities-DMBs"/>
      <sheetName val="Gvt-Securities"/>
      <sheetName val="Mon-DMX"/>
      <sheetName val="IN_DMX"/>
      <sheetName val="CBS (SRF)"/>
      <sheetName val="ODCs (SRF)"/>
      <sheetName val="Monetary Survey (SRF) "/>
      <sheetName val="FX"/>
      <sheetName val="1SR"/>
      <sheetName val="CBS weekly"/>
      <sheetName val="MS proj"/>
      <sheetName val="Mon Ind"/>
      <sheetName val="Mon Survey Table (2)"/>
      <sheetName val="MS montly"/>
      <sheetName val="CBS BS (2)"/>
      <sheetName val="CBS BS"/>
      <sheetName val="MonQ Prg"/>
      <sheetName val="IFS - Exchange rates"/>
      <sheetName val="WEO_q"/>
      <sheetName val="Input from HUB"/>
      <sheetName val="Raw_1"/>
      <sheetName val="page 1"/>
    </sheetNames>
    <sheetDataSet>
      <sheetData sheetId="0" refreshError="1"/>
      <sheetData sheetId="1" refreshError="1"/>
      <sheetData sheetId="2"/>
      <sheetData sheetId="3"/>
      <sheetData sheetId="4">
        <row r="1">
          <cell r="D1">
            <v>1981</v>
          </cell>
        </row>
      </sheetData>
      <sheetData sheetId="5"/>
      <sheetData sheetId="6"/>
      <sheetData sheetId="7"/>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sheetData sheetId="46"/>
      <sheetData sheetId="47"/>
      <sheetData sheetId="48" refreshError="1"/>
      <sheetData sheetId="49" refreshError="1"/>
      <sheetData sheetId="50" refreshError="1"/>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Fiscal"/>
      <sheetName val="Macro scenario"/>
      <sheetName val="Inputs"/>
      <sheetName val="Tables"/>
      <sheetName val="Transfer"/>
      <sheetName val="HICP tool"/>
      <sheetName val="GDP tool"/>
      <sheetName val="Quarterly profiles"/>
      <sheetName val="inp fiscal"/>
      <sheetName val="SET B"/>
      <sheetName val="SET A"/>
      <sheetName val="Compare"/>
      <sheetName val="DSA"/>
      <sheetName val="Tables_2015"/>
      <sheetName val="Transfer_2015"/>
      <sheetName val="Annual data"/>
      <sheetName val="Quarterly data"/>
      <sheetName val="Monthly data"/>
      <sheetName val="Module1"/>
    </sheetNames>
    <sheetDataSet>
      <sheetData sheetId="0">
        <row r="12">
          <cell r="F12">
            <v>104.35131318918066</v>
          </cell>
        </row>
      </sheetData>
      <sheetData sheetId="1">
        <row r="12">
          <cell r="F12">
            <v>-4.7828492587391338</v>
          </cell>
        </row>
      </sheetData>
      <sheetData sheetId="2">
        <row r="13">
          <cell r="A13" t="str">
            <v>P5</v>
          </cell>
        </row>
      </sheetData>
      <sheetData sheetId="3">
        <row r="4">
          <cell r="D4" t="str">
            <v>GREECE</v>
          </cell>
        </row>
      </sheetData>
      <sheetData sheetId="4"/>
      <sheetData sheetId="5">
        <row r="14">
          <cell r="A14">
            <v>2000</v>
          </cell>
        </row>
      </sheetData>
      <sheetData sheetId="6">
        <row r="12">
          <cell r="F12">
            <v>42172.469067259437</v>
          </cell>
        </row>
      </sheetData>
      <sheetData sheetId="7">
        <row r="1">
          <cell r="AB1">
            <v>2014</v>
          </cell>
        </row>
      </sheetData>
      <sheetData sheetId="8">
        <row r="12">
          <cell r="F12">
            <v>-1.4999999999999999E-2</v>
          </cell>
        </row>
      </sheetData>
      <sheetData sheetId="9">
        <row r="12">
          <cell r="F12">
            <v>229.85511351380458</v>
          </cell>
        </row>
      </sheetData>
      <sheetData sheetId="10">
        <row r="12">
          <cell r="F12">
            <v>0.18157597046262131</v>
          </cell>
        </row>
      </sheetData>
      <sheetData sheetId="11">
        <row r="12">
          <cell r="F12">
            <v>-9.3000000000000007</v>
          </cell>
        </row>
      </sheetData>
      <sheetData sheetId="12">
        <row r="4">
          <cell r="AB4">
            <v>2036</v>
          </cell>
        </row>
      </sheetData>
      <sheetData sheetId="13">
        <row r="55">
          <cell r="G55">
            <v>-3.6288139733623548</v>
          </cell>
        </row>
      </sheetData>
      <sheetData sheetId="14">
        <row r="107">
          <cell r="D107">
            <v>-2.2651298400000002</v>
          </cell>
        </row>
      </sheetData>
      <sheetData sheetId="15">
        <row r="2">
          <cell r="N2">
            <v>37635.439400000003</v>
          </cell>
        </row>
      </sheetData>
      <sheetData sheetId="16">
        <row r="9">
          <cell r="AB9" t="str">
            <v>2014Q2</v>
          </cell>
        </row>
      </sheetData>
      <sheetData sheetId="17">
        <row r="2">
          <cell r="AB2" t="str">
            <v>es:hmidxi2005foodunpgr</v>
          </cell>
        </row>
      </sheetData>
      <sheetData sheetId="18"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C Summary"/>
      <sheetName val="PC"/>
      <sheetName val="D %GDP"/>
      <sheetName val="InFis2"/>
      <sheetName val="Fiscal Tables"/>
    </sheetNames>
    <sheetDataSet>
      <sheetData sheetId="0" refreshError="1"/>
      <sheetData sheetId="1" refreshError="1"/>
      <sheetData sheetId="2" refreshError="1"/>
      <sheetData sheetId="3" refreshError="1"/>
      <sheetData sheetId="4"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BOP"/>
      <sheetName val="CONTENTS"/>
      <sheetName val="Gas 2004"/>
      <sheetName val="IN"/>
      <sheetName val="IN-HUB"/>
      <sheetName val="OUT-HUB"/>
      <sheetName val="Impact CI"/>
      <sheetName val="Assum"/>
      <sheetName val="X"/>
      <sheetName val="M"/>
      <sheetName val="SRT"/>
      <sheetName val="K"/>
      <sheetName val="T9SR_bop"/>
      <sheetName val="ControlSheet"/>
      <sheetName val="WETA"/>
      <sheetName val="Au"/>
      <sheetName val="comments"/>
      <sheetName val="Module1"/>
      <sheetName val="Module2"/>
      <sheetName val="T9SR_bop (2)"/>
      <sheetName val="Gas"/>
      <sheetName val="IN-Q"/>
      <sheetName val="IN_TRE"/>
      <sheetName val="Sheet1"/>
      <sheetName val="T1SR"/>
      <sheetName val="T1SR_b"/>
      <sheetName val="Chart1"/>
      <sheetName val="Sensitivity Analysis"/>
      <sheetName val="T10SR "/>
      <sheetName val="T11SR"/>
      <sheetName val="DSA 2002"/>
      <sheetName val="DSA_Presentation"/>
      <sheetName val="NPV_DP2"/>
      <sheetName val="frozen request"/>
      <sheetName val="request"/>
      <sheetName val="Exports for DSA"/>
      <sheetName val="Source Data (Current)"/>
      <sheetName val="Complete Data Set (Annual)"/>
      <sheetName val=""/>
      <sheetName val="GAS March 05"/>
      <sheetName val="T3SR_bop"/>
      <sheetName val="GAS Dec04"/>
    </sheetNames>
    <sheetDataSet>
      <sheetData sheetId="0" refreshError="1">
        <row r="36">
          <cell r="A36" t="str">
            <v>||</v>
          </cell>
          <cell r="B36" t="str">
            <v xml:space="preserve">          O.w:Russia/China</v>
          </cell>
          <cell r="C36" t="str">
            <v xml:space="preserve">          O.w:Russia/China</v>
          </cell>
          <cell r="E36">
            <v>-1.6</v>
          </cell>
          <cell r="F36">
            <v>-1.6</v>
          </cell>
          <cell r="G36">
            <v>-1.4</v>
          </cell>
          <cell r="H36">
            <v>-1.2</v>
          </cell>
          <cell r="I36">
            <v>-1.1000000000000001</v>
          </cell>
          <cell r="J36">
            <v>-0.9</v>
          </cell>
          <cell r="K36">
            <v>-4.867</v>
          </cell>
          <cell r="L36">
            <v>-1.8</v>
          </cell>
          <cell r="M36">
            <v>-2.931</v>
          </cell>
          <cell r="N36">
            <v>-2.492</v>
          </cell>
          <cell r="O36">
            <v>-2.5</v>
          </cell>
          <cell r="P36">
            <v>-2.242</v>
          </cell>
          <cell r="Q36">
            <v>-1.5</v>
          </cell>
          <cell r="R36">
            <v>0</v>
          </cell>
          <cell r="S36">
            <v>0</v>
          </cell>
          <cell r="T36">
            <v>0</v>
          </cell>
          <cell r="U36">
            <v>0</v>
          </cell>
          <cell r="V36">
            <v>0</v>
          </cell>
          <cell r="W36">
            <v>0</v>
          </cell>
          <cell r="X36">
            <v>-1.7</v>
          </cell>
          <cell r="Y36">
            <v>-1.7</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row>
        <row r="44">
          <cell r="A44" t="str">
            <v>||</v>
          </cell>
          <cell r="B44" t="str">
            <v xml:space="preserve">             (excl. Russia/China)</v>
          </cell>
          <cell r="C44" t="str">
            <v xml:space="preserve">             (excl. Russia/China)</v>
          </cell>
          <cell r="D44" t="str">
            <v>||</v>
          </cell>
          <cell r="E44">
            <v>-53.256999999999969</v>
          </cell>
          <cell r="F44">
            <v>-53.256999999999969</v>
          </cell>
          <cell r="G44">
            <v>-62.093999999999973</v>
          </cell>
          <cell r="H44">
            <v>-19.858000000000008</v>
          </cell>
          <cell r="I44">
            <v>-27.772000000000006</v>
          </cell>
          <cell r="J44">
            <v>-14.357000000000012</v>
          </cell>
          <cell r="K44">
            <v>-26.595999999999993</v>
          </cell>
          <cell r="L44">
            <v>-8.0779999999999994</v>
          </cell>
          <cell r="M44">
            <v>-22.687000000000001</v>
          </cell>
          <cell r="N44">
            <v>-19.214000000000002</v>
          </cell>
          <cell r="O44">
            <v>-87.936000000000007</v>
          </cell>
          <cell r="P44">
            <v>-85.933999999999955</v>
          </cell>
          <cell r="Q44">
            <v>-131.92835643335684</v>
          </cell>
          <cell r="R44">
            <v>-104.17750762000009</v>
          </cell>
          <cell r="S44">
            <v>-116.02263836547826</v>
          </cell>
          <cell r="T44">
            <v>-151.97383447493075</v>
          </cell>
          <cell r="U44">
            <v>-181.4453478829704</v>
          </cell>
          <cell r="V44">
            <v>-216.3213811633816</v>
          </cell>
          <cell r="W44">
            <v>-227.62783257270709</v>
          </cell>
          <cell r="X44">
            <v>-98.037641815094943</v>
          </cell>
          <cell r="Y44">
            <v>-67.509370837869909</v>
          </cell>
          <cell r="Z44">
            <v>-102.07568869740109</v>
          </cell>
          <cell r="AA44">
            <v>-117.00505434652015</v>
          </cell>
          <cell r="AB44">
            <v>-186.66574785244381</v>
          </cell>
          <cell r="AC44">
            <v>-202.25866091938349</v>
          </cell>
          <cell r="AD44">
            <v>-226.20340499146388</v>
          </cell>
          <cell r="AE44">
            <v>-252.07641617618688</v>
          </cell>
          <cell r="AF44">
            <v>-276.63664882771087</v>
          </cell>
          <cell r="AG44">
            <v>-299.76477025710506</v>
          </cell>
          <cell r="AH44">
            <v>-327.4373047845815</v>
          </cell>
          <cell r="AI44">
            <v>-352.69756218493359</v>
          </cell>
          <cell r="AJ44">
            <v>-387.98428410319104</v>
          </cell>
          <cell r="AK44">
            <v>-426.77280970290764</v>
          </cell>
          <cell r="AL44">
            <v>-468.73848049384901</v>
          </cell>
          <cell r="AM44">
            <v>-509.45492121413713</v>
          </cell>
          <cell r="AN44">
            <v>-553.66212973580946</v>
          </cell>
          <cell r="AO44">
            <v>-601.85896997835709</v>
          </cell>
          <cell r="AP44">
            <v>-653.99438821577883</v>
          </cell>
          <cell r="AQ44">
            <v>-710.22900073663584</v>
          </cell>
        </row>
        <row r="59">
          <cell r="B59" t="str">
            <v xml:space="preserve">     Direct investment (net)</v>
          </cell>
          <cell r="C59" t="str">
            <v xml:space="preserve">     Direct investment (net)</v>
          </cell>
          <cell r="E59">
            <v>-2.6429999999999998</v>
          </cell>
          <cell r="F59">
            <v>-2.6429999999999998</v>
          </cell>
          <cell r="G59">
            <v>-6.7</v>
          </cell>
          <cell r="H59">
            <v>-11.73</v>
          </cell>
          <cell r="I59">
            <v>-3.2</v>
          </cell>
          <cell r="J59">
            <v>-7.4</v>
          </cell>
          <cell r="K59">
            <v>-6.7</v>
          </cell>
          <cell r="L59">
            <v>-6.6</v>
          </cell>
          <cell r="M59">
            <v>0</v>
          </cell>
          <cell r="N59">
            <v>-4.625</v>
          </cell>
          <cell r="O59">
            <v>9.67</v>
          </cell>
          <cell r="P59">
            <v>20.885999999999999</v>
          </cell>
          <cell r="Q59">
            <v>22.164000000000001</v>
          </cell>
          <cell r="R59">
            <v>40.700000000000003</v>
          </cell>
          <cell r="S59">
            <v>5.3</v>
          </cell>
          <cell r="T59">
            <v>0.8</v>
          </cell>
          <cell r="U59">
            <v>55.8</v>
          </cell>
          <cell r="V59" t="e">
            <v>#NULL!</v>
          </cell>
          <cell r="W59">
            <v>76.576999999999998</v>
          </cell>
          <cell r="X59">
            <v>88</v>
          </cell>
          <cell r="Y59">
            <v>168.8</v>
          </cell>
          <cell r="Z59">
            <v>46</v>
          </cell>
          <cell r="AA59">
            <v>21.571826234561822</v>
          </cell>
          <cell r="AB59">
            <v>24.60352962399319</v>
          </cell>
          <cell r="AC59">
            <v>29.470968624983499</v>
          </cell>
          <cell r="AD59">
            <v>29.586367597174309</v>
          </cell>
          <cell r="AE59">
            <v>30.339294578790643</v>
          </cell>
          <cell r="AF59">
            <v>29.397635648754559</v>
          </cell>
          <cell r="AG59">
            <v>26.040320381323635</v>
          </cell>
          <cell r="AH59">
            <v>24.584698139425132</v>
          </cell>
          <cell r="AI59">
            <v>27.4780497222166</v>
          </cell>
          <cell r="AJ59">
            <v>27.941450669375342</v>
          </cell>
          <cell r="AK59">
            <v>28.126969959321166</v>
          </cell>
          <cell r="AL59">
            <v>28.183487468671359</v>
          </cell>
          <cell r="AM59">
            <v>28.832248256668301</v>
          </cell>
          <cell r="AN59">
            <v>29.493357390727901</v>
          </cell>
          <cell r="AO59">
            <v>30.16704985547214</v>
          </cell>
          <cell r="AP59">
            <v>30.853565106190981</v>
          </cell>
          <cell r="AQ59">
            <v>31.553147153878683</v>
          </cell>
          <cell r="AR59">
            <v>32.266044651886745</v>
          </cell>
          <cell r="AS59" t="e">
            <v>#DIV/0!</v>
          </cell>
          <cell r="AT59" t="e">
            <v>#DIV/0!</v>
          </cell>
          <cell r="AU59" t="e">
            <v>#DIV/0!</v>
          </cell>
          <cell r="AV59" t="e">
            <v>#DIV/0!</v>
          </cell>
        </row>
        <row r="79">
          <cell r="B79" t="str">
            <v xml:space="preserve">   (in millions of SDRs)</v>
          </cell>
          <cell r="C79" t="str">
            <v xml:space="preserve">   (in millions of SDRs)</v>
          </cell>
          <cell r="F79">
            <v>-36.188187437086093</v>
          </cell>
          <cell r="G79">
            <v>-36.188187437086093</v>
          </cell>
          <cell r="H79">
            <v>9.5210855375611327</v>
          </cell>
          <cell r="I79">
            <v>46.463943979471935</v>
          </cell>
          <cell r="J79">
            <v>65.64977332635624</v>
          </cell>
          <cell r="K79">
            <v>35.970341859000001</v>
          </cell>
          <cell r="L79">
            <v>84.722656675210629</v>
          </cell>
          <cell r="M79">
            <v>4.5602946639216775</v>
          </cell>
          <cell r="N79">
            <v>30.577513117330795</v>
          </cell>
          <cell r="O79">
            <v>-30.570408845481087</v>
          </cell>
          <cell r="P79">
            <v>38.095117748459231</v>
          </cell>
          <cell r="Q79">
            <v>85.097405801781463</v>
          </cell>
          <cell r="R79">
            <v>-2.5151260274558824</v>
          </cell>
          <cell r="S79">
            <v>-28.19157822427734</v>
          </cell>
          <cell r="T79">
            <v>-12.017652954324085</v>
          </cell>
          <cell r="U79">
            <v>29.705860732986903</v>
          </cell>
          <cell r="V79" t="e">
            <v>#NULL!</v>
          </cell>
          <cell r="W79">
            <v>-35.200021569098865</v>
          </cell>
          <cell r="X79">
            <v>104.26835154530427</v>
          </cell>
          <cell r="Y79">
            <v>89.867966551948371</v>
          </cell>
          <cell r="Z79">
            <v>117.7482262685876</v>
          </cell>
          <cell r="AA79">
            <v>-84.179156611118017</v>
          </cell>
        </row>
        <row r="81">
          <cell r="A81" t="str">
            <v>||</v>
          </cell>
          <cell r="B81" t="str">
            <v>errors and omissions</v>
          </cell>
          <cell r="C81" t="str">
            <v>errors and omissions</v>
          </cell>
          <cell r="D81" t="str">
            <v>||</v>
          </cell>
        </row>
        <row r="82">
          <cell r="A82" t="str">
            <v>||</v>
          </cell>
          <cell r="B82" t="str">
            <v>Check</v>
          </cell>
          <cell r="C82" t="str">
            <v>Check</v>
          </cell>
          <cell r="D82" t="str">
            <v>||</v>
          </cell>
          <cell r="N82">
            <v>0</v>
          </cell>
          <cell r="O82">
            <v>0</v>
          </cell>
          <cell r="P82">
            <v>0</v>
          </cell>
          <cell r="Q82">
            <v>0</v>
          </cell>
          <cell r="R82">
            <v>0</v>
          </cell>
          <cell r="S82">
            <v>0</v>
          </cell>
          <cell r="T82">
            <v>0</v>
          </cell>
          <cell r="U82">
            <v>0</v>
          </cell>
          <cell r="V82" t="e">
            <v>#NULL!</v>
          </cell>
          <cell r="W82">
            <v>0</v>
          </cell>
          <cell r="X82">
            <v>0</v>
          </cell>
          <cell r="Y82">
            <v>0</v>
          </cell>
          <cell r="Z82">
            <v>0</v>
          </cell>
          <cell r="AA82">
            <v>0</v>
          </cell>
          <cell r="AB82">
            <v>0</v>
          </cell>
          <cell r="AC82">
            <v>0</v>
          </cell>
          <cell r="AD82">
            <v>-86.737265930695855</v>
          </cell>
          <cell r="AE82">
            <v>-2.118398347433299</v>
          </cell>
        </row>
        <row r="83">
          <cell r="A83" t="str">
            <v>||</v>
          </cell>
          <cell r="B83" t="str">
            <v>_</v>
          </cell>
          <cell r="C83" t="str">
            <v>_</v>
          </cell>
          <cell r="D83" t="str">
            <v>||</v>
          </cell>
          <cell r="E83" t="str">
            <v>_</v>
          </cell>
          <cell r="F83" t="str">
            <v>_</v>
          </cell>
          <cell r="G83" t="str">
            <v>_</v>
          </cell>
          <cell r="H83" t="str">
            <v>_</v>
          </cell>
          <cell r="I83" t="str">
            <v>_</v>
          </cell>
          <cell r="J83" t="str">
            <v>_</v>
          </cell>
          <cell r="K83" t="str">
            <v>_</v>
          </cell>
          <cell r="L83" t="str">
            <v>_</v>
          </cell>
          <cell r="M83" t="str">
            <v>_</v>
          </cell>
          <cell r="N83" t="str">
            <v>_</v>
          </cell>
          <cell r="O83" t="str">
            <v>_</v>
          </cell>
          <cell r="P83" t="str">
            <v>_</v>
          </cell>
          <cell r="Q83" t="str">
            <v>_</v>
          </cell>
          <cell r="R83" t="str">
            <v>_</v>
          </cell>
          <cell r="S83" t="str">
            <v>_</v>
          </cell>
          <cell r="T83" t="str">
            <v>_</v>
          </cell>
          <cell r="U83" t="str">
            <v>_</v>
          </cell>
          <cell r="V83" t="str">
            <v>_</v>
          </cell>
          <cell r="W83" t="str">
            <v>_</v>
          </cell>
          <cell r="X83" t="str">
            <v>_</v>
          </cell>
          <cell r="Y83" t="str">
            <v>_</v>
          </cell>
          <cell r="Z83" t="str">
            <v>_</v>
          </cell>
          <cell r="AA83" t="str">
            <v>_</v>
          </cell>
          <cell r="AB83" t="str">
            <v>_</v>
          </cell>
          <cell r="AC83" t="str">
            <v>_</v>
          </cell>
          <cell r="AD83" t="str">
            <v>_</v>
          </cell>
          <cell r="AE83" t="str">
            <v>_</v>
          </cell>
          <cell r="AF83" t="str">
            <v>_</v>
          </cell>
          <cell r="AG83" t="str">
            <v>_</v>
          </cell>
          <cell r="AH83" t="str">
            <v>_</v>
          </cell>
          <cell r="AI83" t="str">
            <v>_</v>
          </cell>
          <cell r="AJ83" t="str">
            <v>_</v>
          </cell>
          <cell r="AK83" t="str">
            <v>_</v>
          </cell>
          <cell r="AL83" t="str">
            <v>_</v>
          </cell>
          <cell r="AM83" t="str">
            <v>_</v>
          </cell>
          <cell r="AN83" t="str">
            <v>_</v>
          </cell>
          <cell r="AO83" t="str">
            <v>_</v>
          </cell>
          <cell r="AP83" t="str">
            <v>_</v>
          </cell>
          <cell r="AQ83" t="str">
            <v>_</v>
          </cell>
        </row>
        <row r="84">
          <cell r="A84" t="str">
            <v>||</v>
          </cell>
          <cell r="B84">
            <v>37964.514540162039</v>
          </cell>
          <cell r="C84">
            <v>38092.597013773149</v>
          </cell>
          <cell r="D84" t="str">
            <v>||</v>
          </cell>
          <cell r="E84" t="str">
            <v>1985</v>
          </cell>
          <cell r="F84" t="str">
            <v>1985</v>
          </cell>
          <cell r="G84" t="str">
            <v>1986</v>
          </cell>
          <cell r="H84" t="str">
            <v>1987</v>
          </cell>
          <cell r="I84" t="str">
            <v>1988</v>
          </cell>
          <cell r="J84" t="str">
            <v>1989</v>
          </cell>
          <cell r="K84" t="str">
            <v>1990</v>
          </cell>
          <cell r="L84" t="str">
            <v>1991</v>
          </cell>
          <cell r="M84" t="str">
            <v>1992</v>
          </cell>
          <cell r="N84" t="str">
            <v>1993</v>
          </cell>
          <cell r="O84" t="str">
            <v>1994</v>
          </cell>
          <cell r="P84" t="str">
            <v>1995</v>
          </cell>
          <cell r="Q84">
            <v>1999</v>
          </cell>
          <cell r="R84">
            <v>1999</v>
          </cell>
          <cell r="S84">
            <v>1998</v>
          </cell>
          <cell r="T84">
            <v>1999</v>
          </cell>
          <cell r="U84">
            <v>2001</v>
          </cell>
          <cell r="V84">
            <v>2002</v>
          </cell>
          <cell r="W84">
            <v>2003</v>
          </cell>
          <cell r="X84">
            <v>2004</v>
          </cell>
          <cell r="Y84">
            <v>2004</v>
          </cell>
          <cell r="Z84">
            <v>2005</v>
          </cell>
          <cell r="AA84">
            <v>2006</v>
          </cell>
          <cell r="AB84">
            <v>2007</v>
          </cell>
          <cell r="AC84">
            <v>2008</v>
          </cell>
          <cell r="AD84">
            <v>2009</v>
          </cell>
          <cell r="AE84">
            <v>2010</v>
          </cell>
          <cell r="AF84">
            <v>2011</v>
          </cell>
          <cell r="AG84">
            <v>2012</v>
          </cell>
          <cell r="AH84">
            <v>2013</v>
          </cell>
          <cell r="AI84">
            <v>2014</v>
          </cell>
          <cell r="AJ84">
            <v>2015</v>
          </cell>
          <cell r="AK84">
            <v>2016</v>
          </cell>
          <cell r="AL84">
            <v>2017</v>
          </cell>
          <cell r="AM84">
            <v>2018</v>
          </cell>
          <cell r="AN84">
            <v>2019</v>
          </cell>
          <cell r="AO84">
            <v>2020</v>
          </cell>
          <cell r="AP84">
            <v>2021</v>
          </cell>
          <cell r="AQ84">
            <v>2022</v>
          </cell>
        </row>
        <row r="85">
          <cell r="A85" t="str">
            <v>||</v>
          </cell>
          <cell r="B85">
            <v>37964.514540162039</v>
          </cell>
          <cell r="C85">
            <v>38092.597013773149</v>
          </cell>
          <cell r="D85" t="str">
            <v>||</v>
          </cell>
          <cell r="J85" t="str">
            <v>2/96</v>
          </cell>
          <cell r="K85" t="str">
            <v>2/96</v>
          </cell>
          <cell r="L85" t="str">
            <v>2/96</v>
          </cell>
          <cell r="M85" t="str">
            <v>2/96</v>
          </cell>
          <cell r="N85" t="str">
            <v>2/96</v>
          </cell>
          <cell r="O85" t="str">
            <v>10/97</v>
          </cell>
          <cell r="P85" t="str">
            <v>5/98</v>
          </cell>
          <cell r="Q85" t="str">
            <v>11/99</v>
          </cell>
          <cell r="R85" t="str">
            <v>11/99</v>
          </cell>
          <cell r="S85" t="str">
            <v>11/98</v>
          </cell>
          <cell r="T85" t="str">
            <v>11/99</v>
          </cell>
          <cell r="U85" t="str">
            <v>11/101</v>
          </cell>
          <cell r="V85" t="str">
            <v>11/102</v>
          </cell>
          <cell r="W85" t="str">
            <v>11/103</v>
          </cell>
          <cell r="X85" t="str">
            <v>11/104</v>
          </cell>
          <cell r="Y85" t="str">
            <v>11/104</v>
          </cell>
          <cell r="Z85" t="str">
            <v>11/105</v>
          </cell>
          <cell r="AA85" t="str">
            <v>11/106</v>
          </cell>
          <cell r="AB85" t="str">
            <v>11/107</v>
          </cell>
          <cell r="AC85" t="str">
            <v>11/108</v>
          </cell>
          <cell r="AD85" t="str">
            <v>11/109</v>
          </cell>
          <cell r="AE85" t="str">
            <v>11/110</v>
          </cell>
          <cell r="AF85" t="str">
            <v>11/111</v>
          </cell>
          <cell r="AG85" t="str">
            <v>11/112</v>
          </cell>
          <cell r="AH85" t="str">
            <v>11/113</v>
          </cell>
          <cell r="AI85" t="str">
            <v>11/114</v>
          </cell>
          <cell r="AJ85" t="str">
            <v>11/115</v>
          </cell>
          <cell r="AK85" t="str">
            <v>11/116</v>
          </cell>
          <cell r="AL85" t="str">
            <v>11/117</v>
          </cell>
          <cell r="AM85" t="str">
            <v>11/118</v>
          </cell>
          <cell r="AN85" t="str">
            <v>11/119</v>
          </cell>
          <cell r="AO85" t="str">
            <v>11/120</v>
          </cell>
          <cell r="AP85" t="str">
            <v>11/121</v>
          </cell>
          <cell r="AQ85" t="str">
            <v>11/122</v>
          </cell>
        </row>
        <row r="86">
          <cell r="A86" t="str">
            <v>||</v>
          </cell>
          <cell r="C86" t="str">
            <v>||</v>
          </cell>
          <cell r="D86" t="str">
            <v>||</v>
          </cell>
          <cell r="J86" t="str">
            <v>Rév.</v>
          </cell>
          <cell r="K86" t="str">
            <v>Rév.</v>
          </cell>
          <cell r="L86" t="str">
            <v>Rév.</v>
          </cell>
          <cell r="M86" t="str">
            <v>Rév.</v>
          </cell>
          <cell r="N86" t="str">
            <v>Rév.</v>
          </cell>
          <cell r="O86" t="str">
            <v>Rev.</v>
          </cell>
          <cell r="P86" t="str">
            <v>Rev.</v>
          </cell>
          <cell r="Q86" t="str">
            <v>Proj.</v>
          </cell>
          <cell r="R86" t="str">
            <v>Proj.</v>
          </cell>
          <cell r="S86" t="str">
            <v>Proj.</v>
          </cell>
          <cell r="T86" t="str">
            <v>Proj.</v>
          </cell>
          <cell r="U86" t="str">
            <v>Proj.</v>
          </cell>
          <cell r="V86" t="str">
            <v>Proj.</v>
          </cell>
          <cell r="W86" t="str">
            <v>Proj.</v>
          </cell>
          <cell r="X86" t="str">
            <v>Proj.</v>
          </cell>
          <cell r="Y86" t="str">
            <v>Proj.</v>
          </cell>
          <cell r="Z86" t="str">
            <v>Proj.</v>
          </cell>
          <cell r="AA86" t="str">
            <v>Proj.</v>
          </cell>
          <cell r="AB86" t="str">
            <v>Proj.</v>
          </cell>
          <cell r="AC86" t="str">
            <v>Proj.</v>
          </cell>
          <cell r="AD86" t="str">
            <v>Proj.</v>
          </cell>
          <cell r="AE86" t="str">
            <v>Proj.</v>
          </cell>
          <cell r="AF86" t="str">
            <v>Proj.</v>
          </cell>
          <cell r="AG86" t="str">
            <v>Proj.</v>
          </cell>
          <cell r="AH86" t="str">
            <v>Proj.</v>
          </cell>
          <cell r="AI86" t="str">
            <v>Proj.</v>
          </cell>
          <cell r="AJ86" t="str">
            <v>Proj.</v>
          </cell>
          <cell r="AK86" t="str">
            <v>Proj.</v>
          </cell>
          <cell r="AL86" t="str">
            <v>Proj.</v>
          </cell>
          <cell r="AM86" t="str">
            <v>Proj.</v>
          </cell>
          <cell r="AN86" t="str">
            <v>Proj.</v>
          </cell>
          <cell r="AO86" t="str">
            <v>Proj.</v>
          </cell>
          <cell r="AP86" t="str">
            <v>Proj.</v>
          </cell>
          <cell r="AQ86" t="str">
            <v>Proj.</v>
          </cell>
        </row>
        <row r="87">
          <cell r="A87" t="str">
            <v>||</v>
          </cell>
          <cell r="C87" t="str">
            <v>||</v>
          </cell>
          <cell r="D87" t="str">
            <v>||</v>
          </cell>
        </row>
        <row r="88">
          <cell r="A88" t="str">
            <v>||</v>
          </cell>
          <cell r="B88" t="str">
            <v>_</v>
          </cell>
          <cell r="C88" t="str">
            <v>_</v>
          </cell>
          <cell r="D88" t="str">
            <v>||</v>
          </cell>
          <cell r="E88" t="str">
            <v>_</v>
          </cell>
          <cell r="F88" t="str">
            <v>_</v>
          </cell>
          <cell r="G88" t="str">
            <v>_</v>
          </cell>
          <cell r="H88" t="str">
            <v>_</v>
          </cell>
          <cell r="I88" t="str">
            <v>_</v>
          </cell>
          <cell r="J88" t="str">
            <v>_</v>
          </cell>
          <cell r="K88" t="str">
            <v>_</v>
          </cell>
          <cell r="L88" t="str">
            <v>_</v>
          </cell>
          <cell r="M88" t="str">
            <v>_</v>
          </cell>
          <cell r="N88" t="str">
            <v>_</v>
          </cell>
          <cell r="O88" t="str">
            <v>_</v>
          </cell>
          <cell r="P88" t="str">
            <v>_</v>
          </cell>
          <cell r="Q88" t="str">
            <v>_</v>
          </cell>
          <cell r="R88" t="str">
            <v>_</v>
          </cell>
          <cell r="S88" t="str">
            <v>_</v>
          </cell>
          <cell r="T88" t="str">
            <v>_</v>
          </cell>
          <cell r="U88" t="str">
            <v>_</v>
          </cell>
          <cell r="V88" t="str">
            <v>_</v>
          </cell>
          <cell r="W88" t="str">
            <v>_</v>
          </cell>
          <cell r="X88" t="str">
            <v>_</v>
          </cell>
          <cell r="Y88" t="str">
            <v>_</v>
          </cell>
          <cell r="Z88" t="str">
            <v>_</v>
          </cell>
          <cell r="AA88" t="str">
            <v>_</v>
          </cell>
          <cell r="AB88" t="str">
            <v>_</v>
          </cell>
          <cell r="AC88" t="str">
            <v>_</v>
          </cell>
          <cell r="AD88" t="str">
            <v>_</v>
          </cell>
          <cell r="AE88" t="str">
            <v>_</v>
          </cell>
          <cell r="AF88" t="str">
            <v>_</v>
          </cell>
          <cell r="AG88" t="str">
            <v>_</v>
          </cell>
          <cell r="AH88" t="str">
            <v>_</v>
          </cell>
          <cell r="AI88" t="str">
            <v>_</v>
          </cell>
          <cell r="AJ88" t="str">
            <v>_</v>
          </cell>
          <cell r="AK88" t="str">
            <v>_</v>
          </cell>
          <cell r="AL88" t="str">
            <v>_</v>
          </cell>
          <cell r="AM88" t="str">
            <v>_</v>
          </cell>
          <cell r="AN88" t="str">
            <v>_</v>
          </cell>
          <cell r="AO88" t="str">
            <v>_</v>
          </cell>
          <cell r="AP88" t="str">
            <v>_</v>
          </cell>
          <cell r="AQ88" t="str">
            <v>_</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Contents"/>
      <sheetName val="Main"/>
      <sheetName val="TRE"/>
      <sheetName val="Indic"/>
      <sheetName val="Basic Data"/>
      <sheetName val="Quota"/>
      <sheetName val="AMB"/>
      <sheetName val="MTS1"/>
      <sheetName val="MTS2"/>
      <sheetName val="MTS3"/>
      <sheetName val="MTS4"/>
      <sheetName val="K"/>
      <sheetName val="Sheet2"/>
      <sheetName val="Sheet1"/>
      <sheetName val="Z"/>
      <sheetName val="Module1"/>
      <sheetName val="BOP"/>
      <sheetName val="30_BOP"/>
      <sheetName val="34_EXDO"/>
      <sheetName val="Asm"/>
      <sheetName val="MSRV"/>
      <sheetName val="2"/>
      <sheetName val="Table 5"/>
      <sheetName val="ex rate"/>
      <sheetName val="CPIINDEX"/>
    </sheetNames>
    <sheetDataSet>
      <sheetData sheetId="0" refreshError="1"/>
      <sheetData sheetId="1" refreshError="1"/>
      <sheetData sheetId="2" refreshError="1"/>
      <sheetData sheetId="3" refreshError="1">
        <row r="109">
          <cell r="A109" t="str">
            <v>||~</v>
          </cell>
          <cell r="B109" t="str">
            <v xml:space="preserve">       Of which:  Relief operations</v>
          </cell>
          <cell r="F109" t="str">
            <v xml:space="preserve">... </v>
          </cell>
          <cell r="G109" t="str">
            <v xml:space="preserve">... </v>
          </cell>
          <cell r="H109">
            <v>85</v>
          </cell>
          <cell r="I109">
            <v>85</v>
          </cell>
          <cell r="J109">
            <v>75</v>
          </cell>
          <cell r="K109">
            <v>25</v>
          </cell>
          <cell r="L109">
            <v>25</v>
          </cell>
          <cell r="M109">
            <v>25</v>
          </cell>
        </row>
        <row r="196">
          <cell r="A196" t="str">
            <v>||~</v>
          </cell>
          <cell r="B196" t="str">
            <v xml:space="preserve">        Inflows</v>
          </cell>
          <cell r="D196" t="str">
            <v xml:space="preserve">       Entrées</v>
          </cell>
          <cell r="F196">
            <v>386.45711556287046</v>
          </cell>
          <cell r="G196">
            <v>275.07819505856389</v>
          </cell>
          <cell r="H196">
            <v>96.210247639030925</v>
          </cell>
          <cell r="I196">
            <v>214.23485763380796</v>
          </cell>
          <cell r="J196">
            <v>311.39712555461625</v>
          </cell>
          <cell r="K196">
            <v>142.56596368287362</v>
          </cell>
          <cell r="L196">
            <v>343.83281861387457</v>
          </cell>
          <cell r="M196">
            <v>160.74621300797173</v>
          </cell>
        </row>
        <row r="197">
          <cell r="A197" t="str">
            <v>||~</v>
          </cell>
          <cell r="B197" t="str">
            <v xml:space="preserve">        Outflows</v>
          </cell>
          <cell r="D197" t="str">
            <v xml:space="preserve">       Sorties</v>
          </cell>
          <cell r="F197">
            <v>-49.85634799900005</v>
          </cell>
          <cell r="G197">
            <v>-358.85835599010619</v>
          </cell>
          <cell r="H197">
            <v>-251.97922000698577</v>
          </cell>
          <cell r="I197">
            <v>-487.37854830118727</v>
          </cell>
          <cell r="J197">
            <v>-530.74050395093718</v>
          </cell>
          <cell r="K197">
            <v>-374.47048147448794</v>
          </cell>
          <cell r="L197">
            <v>-439.10187607540888</v>
          </cell>
          <cell r="M197">
            <v>-368.61727741241879</v>
          </cell>
        </row>
        <row r="208">
          <cell r="A208" t="str">
            <v>||~</v>
          </cell>
          <cell r="B208" t="str">
            <v xml:space="preserve">        SAF drawings</v>
          </cell>
          <cell r="D208" t="str">
            <v xml:space="preserve">            Prêts FAS</v>
          </cell>
          <cell r="F208">
            <v>0</v>
          </cell>
          <cell r="G208">
            <v>0</v>
          </cell>
          <cell r="H208">
            <v>0</v>
          </cell>
          <cell r="I208">
            <v>0</v>
          </cell>
          <cell r="J208">
            <v>0</v>
          </cell>
          <cell r="K208">
            <v>0</v>
          </cell>
          <cell r="L208">
            <v>0</v>
          </cell>
          <cell r="M208">
            <v>0</v>
          </cell>
          <cell r="N208">
            <v>0</v>
          </cell>
          <cell r="O208">
            <v>0</v>
          </cell>
        </row>
        <row r="209">
          <cell r="A209" t="str">
            <v>||~</v>
          </cell>
          <cell r="B209" t="str">
            <v xml:space="preserve">        Purchases (GRA)</v>
          </cell>
          <cell r="D209" t="str">
            <v xml:space="preserve">            Achats (CRG)</v>
          </cell>
          <cell r="F209">
            <v>0</v>
          </cell>
          <cell r="G209">
            <v>0</v>
          </cell>
          <cell r="H209">
            <v>0</v>
          </cell>
          <cell r="I209">
            <v>0</v>
          </cell>
          <cell r="J209">
            <v>0</v>
          </cell>
          <cell r="K209">
            <v>0</v>
          </cell>
          <cell r="L209">
            <v>0</v>
          </cell>
          <cell r="M209">
            <v>0</v>
          </cell>
          <cell r="N209">
            <v>0</v>
          </cell>
          <cell r="O209">
            <v>0</v>
          </cell>
        </row>
        <row r="217">
          <cell r="A217" t="str">
            <v>||~</v>
          </cell>
        </row>
        <row r="218">
          <cell r="A218" t="str">
            <v>||~</v>
          </cell>
          <cell r="B218" t="str">
            <v>Financing gap</v>
          </cell>
          <cell r="D218" t="str">
            <v>Ecart de financement</v>
          </cell>
          <cell r="F218">
            <v>0</v>
          </cell>
          <cell r="G218">
            <v>0</v>
          </cell>
          <cell r="H218">
            <v>0</v>
          </cell>
          <cell r="I218">
            <v>0</v>
          </cell>
          <cell r="J218">
            <v>0</v>
          </cell>
          <cell r="K218">
            <v>0</v>
          </cell>
          <cell r="L218">
            <v>10.906000000000001</v>
          </cell>
          <cell r="M218">
            <v>-139.94200000000001</v>
          </cell>
          <cell r="N218">
            <v>-33.844000000000001</v>
          </cell>
          <cell r="O218">
            <v>-10273.805</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Params"/>
      <sheetName val="t-new"/>
      <sheetName val="t-summ-curr"/>
      <sheetName val="t-newpack"/>
      <sheetName val="table.eval.current"/>
      <sheetName val="table.eval.0731"/>
      <sheetName val="Misc"/>
      <sheetName val="t.esa.budget.class"/>
      <sheetName val="to.macro"/>
      <sheetName val="to.brief"/>
    </sheetNames>
    <sheetDataSet>
      <sheetData sheetId="0">
        <row r="4">
          <cell r="B4">
            <v>270</v>
          </cell>
        </row>
        <row r="5">
          <cell r="B5">
            <v>100</v>
          </cell>
        </row>
        <row r="9">
          <cell r="B9">
            <v>0.32</v>
          </cell>
        </row>
      </sheetData>
      <sheetData sheetId="1">
        <row r="43">
          <cell r="AW43">
            <v>0</v>
          </cell>
        </row>
      </sheetData>
      <sheetData sheetId="2"/>
      <sheetData sheetId="3"/>
      <sheetData sheetId="4"/>
      <sheetData sheetId="5"/>
      <sheetData sheetId="6"/>
      <sheetData sheetId="7"/>
      <sheetData sheetId="8"/>
      <sheetData sheetId="9"/>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Main assumptions"/>
      <sheetName val="Fneeds_public"/>
      <sheetName val="Fneeds"/>
      <sheetName val="Q_Fneeds"/>
      <sheetName val="financing"/>
      <sheetName val="CBs"/>
      <sheetName val="SUMMARY"/>
      <sheetName val="max coupons"/>
      <sheetName val="Chart1"/>
      <sheetName val="changes made"/>
      <sheetName val="DSA"/>
      <sheetName val="Official"/>
      <sheetName val="EFSF redemp"/>
      <sheetName val="20120130_debt"/>
      <sheetName val="Amortization 2"/>
      <sheetName val="Amortization 1"/>
      <sheetName val="OSI etc"/>
      <sheetName val="GG Debt"/>
      <sheetName val="state debt to GG debt"/>
      <sheetName val="SSFs_Dec2011"/>
      <sheetName val="Dep_LoanCG"/>
      <sheetName val="guarantees"/>
      <sheetName val="GAO_nov2011"/>
      <sheetName val="Exchanged"/>
      <sheetName val="Non-exchanged"/>
      <sheetName val="Eligible bonds DEO 1"/>
      <sheetName val="ECB holdings"/>
      <sheetName val="INTEREST"/>
      <sheetName val="HR guaranteed (new eligible)"/>
      <sheetName val="Eligible bonds DEO"/>
      <sheetName val="Collateral"/>
      <sheetName val="Coupons"/>
      <sheetName val="GRA"/>
      <sheetName val="SSFs"/>
      <sheetName val="New"/>
      <sheetName val="Additional official"/>
      <sheetName val="PSI-21_July 1"/>
      <sheetName val="PSI-Current scenario 1"/>
      <sheetName val="PSI-21_July"/>
      <sheetName val="PSI-Current scenario"/>
      <sheetName val="Amortization"/>
      <sheetName val="10pc_CET1"/>
      <sheetName val="Hold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row r="8">
          <cell r="B8" t="str">
            <v>GR0124019531</v>
          </cell>
          <cell r="C8">
            <v>30</v>
          </cell>
          <cell r="D8">
            <v>4.8</v>
          </cell>
        </row>
        <row r="9">
          <cell r="B9" t="str">
            <v>GR0110021236</v>
          </cell>
          <cell r="C9">
            <v>30</v>
          </cell>
          <cell r="D9">
            <v>4.8</v>
          </cell>
        </row>
        <row r="10">
          <cell r="B10" t="str">
            <v>XS0147393861</v>
          </cell>
          <cell r="C10">
            <v>30</v>
          </cell>
          <cell r="D10">
            <v>4.8</v>
          </cell>
        </row>
        <row r="11">
          <cell r="B11" t="str">
            <v>GR0124018525</v>
          </cell>
          <cell r="C11">
            <v>30</v>
          </cell>
          <cell r="D11">
            <v>4.8</v>
          </cell>
        </row>
        <row r="12">
          <cell r="B12" t="str">
            <v>GR0124020547</v>
          </cell>
          <cell r="C12">
            <v>30</v>
          </cell>
          <cell r="D12">
            <v>4.8</v>
          </cell>
        </row>
        <row r="13">
          <cell r="B13" t="str">
            <v>GR0106003792</v>
          </cell>
          <cell r="C13">
            <v>30</v>
          </cell>
          <cell r="D13">
            <v>4.8</v>
          </cell>
        </row>
        <row r="14">
          <cell r="B14" t="str">
            <v>GR0114020457</v>
          </cell>
          <cell r="C14">
            <v>30</v>
          </cell>
          <cell r="D14">
            <v>4.8</v>
          </cell>
        </row>
        <row r="15">
          <cell r="B15" t="str">
            <v>FR0000489676</v>
          </cell>
        </row>
        <row r="16">
          <cell r="B16" t="str">
            <v>XS0208636091</v>
          </cell>
        </row>
        <row r="17">
          <cell r="B17" t="str">
            <v>GR0326042257</v>
          </cell>
          <cell r="C17">
            <v>30</v>
          </cell>
          <cell r="D17">
            <v>4.8</v>
          </cell>
        </row>
        <row r="18">
          <cell r="B18" t="str">
            <v>GR0508001121</v>
          </cell>
          <cell r="C18">
            <v>30</v>
          </cell>
          <cell r="D18">
            <v>4.8</v>
          </cell>
        </row>
        <row r="19">
          <cell r="B19" t="str">
            <v>GR0512001356</v>
          </cell>
          <cell r="C19">
            <v>34.200000000000003</v>
          </cell>
          <cell r="D19">
            <v>2.2000000000000002</v>
          </cell>
        </row>
        <row r="20">
          <cell r="B20" t="str">
            <v>GR0110022242</v>
          </cell>
          <cell r="C20">
            <v>34.200000000000003</v>
          </cell>
          <cell r="D20">
            <v>2.2000000000000002</v>
          </cell>
        </row>
        <row r="21">
          <cell r="B21" t="str">
            <v>XS0165688648</v>
          </cell>
        </row>
        <row r="22">
          <cell r="B22" t="str">
            <v>GR0124021552</v>
          </cell>
          <cell r="C22">
            <v>34.200000000000003</v>
          </cell>
          <cell r="D22">
            <v>2.2000000000000002</v>
          </cell>
        </row>
        <row r="23">
          <cell r="B23" t="str">
            <v>GR0128001584</v>
          </cell>
          <cell r="C23">
            <v>34.200000000000003</v>
          </cell>
          <cell r="D23">
            <v>2.2000000000000002</v>
          </cell>
        </row>
        <row r="24">
          <cell r="B24" t="str">
            <v>XS0372384064</v>
          </cell>
          <cell r="C24">
            <v>34.200000000000003</v>
          </cell>
          <cell r="D24">
            <v>2.2000000000000002</v>
          </cell>
        </row>
        <row r="25">
          <cell r="B25" t="str">
            <v>GR0124022568</v>
          </cell>
          <cell r="C25">
            <v>34.200000000000003</v>
          </cell>
          <cell r="D25">
            <v>2.2000000000000002</v>
          </cell>
        </row>
        <row r="26">
          <cell r="B26" t="str">
            <v>CH0021839524</v>
          </cell>
          <cell r="C26">
            <v>34.200000000000003</v>
          </cell>
          <cell r="D26">
            <v>2.2000000000000002</v>
          </cell>
        </row>
        <row r="27">
          <cell r="B27" t="str">
            <v>GR0110023257</v>
          </cell>
          <cell r="C27">
            <v>34.200000000000003</v>
          </cell>
          <cell r="D27">
            <v>2.2000000000000002</v>
          </cell>
        </row>
        <row r="28">
          <cell r="B28" t="str">
            <v>GR0114021463</v>
          </cell>
          <cell r="C28">
            <v>34.200000000000003</v>
          </cell>
          <cell r="D28">
            <v>2.2000000000000002</v>
          </cell>
        </row>
        <row r="29">
          <cell r="B29" t="str">
            <v>GR0124023574</v>
          </cell>
          <cell r="C29">
            <v>37.700000000000003</v>
          </cell>
          <cell r="D29">
            <v>4.1585391948709161</v>
          </cell>
        </row>
        <row r="30">
          <cell r="B30" t="str">
            <v>GR0326043263</v>
          </cell>
          <cell r="C30">
            <v>37.700000000000003</v>
          </cell>
          <cell r="D30">
            <v>4.1585391948709161</v>
          </cell>
        </row>
        <row r="31">
          <cell r="B31" t="str">
            <v>GR0128002590</v>
          </cell>
          <cell r="C31">
            <v>37.700000000000003</v>
          </cell>
          <cell r="D31">
            <v>4.1585391948709161</v>
          </cell>
        </row>
        <row r="32">
          <cell r="B32" t="str">
            <v>XS0142390904</v>
          </cell>
        </row>
        <row r="33">
          <cell r="B33" t="str">
            <v>GR0124024580</v>
          </cell>
          <cell r="C33">
            <v>37.700000000000003</v>
          </cell>
          <cell r="D33">
            <v>4.1585391948709161</v>
          </cell>
        </row>
        <row r="34">
          <cell r="B34" t="str">
            <v>XS0097596463</v>
          </cell>
          <cell r="C34">
            <v>37.700000000000003</v>
          </cell>
          <cell r="D34">
            <v>4.1585391948709161</v>
          </cell>
        </row>
        <row r="35">
          <cell r="B35" t="str">
            <v>GR0124025595</v>
          </cell>
          <cell r="C35">
            <v>37.700000000000003</v>
          </cell>
          <cell r="D35">
            <v>4.1585391948709161</v>
          </cell>
        </row>
        <row r="36">
          <cell r="B36" t="str">
            <v>GR0112003653</v>
          </cell>
          <cell r="C36">
            <v>37.700000000000003</v>
          </cell>
          <cell r="D36">
            <v>4.1585391948709161</v>
          </cell>
        </row>
        <row r="37">
          <cell r="B37" t="str">
            <v>GR0114022479</v>
          </cell>
          <cell r="C37">
            <v>37.700000000000003</v>
          </cell>
          <cell r="D37">
            <v>4.1585391948709161</v>
          </cell>
        </row>
        <row r="38">
          <cell r="B38" t="str">
            <v>GR0112004669</v>
          </cell>
          <cell r="C38">
            <v>37.700000000000003</v>
          </cell>
          <cell r="D38">
            <v>4.1585391948709161</v>
          </cell>
        </row>
        <row r="39">
          <cell r="B39" t="str">
            <v>GR0514020172</v>
          </cell>
          <cell r="C39">
            <v>5.8</v>
          </cell>
          <cell r="D39">
            <v>3.2</v>
          </cell>
        </row>
        <row r="40">
          <cell r="B40" t="str">
            <v>JP530005AR32</v>
          </cell>
          <cell r="C40">
            <v>5.8</v>
          </cell>
          <cell r="D40">
            <v>3.2</v>
          </cell>
        </row>
        <row r="41">
          <cell r="B41" t="str">
            <v>JP530000CR76</v>
          </cell>
          <cell r="C41">
            <v>5.8</v>
          </cell>
          <cell r="D41">
            <v>3.2</v>
          </cell>
        </row>
        <row r="42">
          <cell r="B42" t="str">
            <v>GR0124026601</v>
          </cell>
          <cell r="C42">
            <v>5.8</v>
          </cell>
          <cell r="D42">
            <v>3.2</v>
          </cell>
        </row>
        <row r="43">
          <cell r="B43" t="str">
            <v>GR0114023485</v>
          </cell>
          <cell r="C43">
            <v>5.8</v>
          </cell>
          <cell r="D43">
            <v>3.2</v>
          </cell>
        </row>
        <row r="44">
          <cell r="B44" t="str">
            <v>GR1150003688</v>
          </cell>
        </row>
        <row r="45">
          <cell r="B45" t="str">
            <v>GR0114024491</v>
          </cell>
          <cell r="C45">
            <v>5.8</v>
          </cell>
          <cell r="D45">
            <v>3.2</v>
          </cell>
        </row>
        <row r="46">
          <cell r="B46" t="str">
            <v>FR0010027557</v>
          </cell>
        </row>
        <row r="47">
          <cell r="B47" t="str">
            <v>GR0124027617</v>
          </cell>
          <cell r="C47">
            <v>5.8</v>
          </cell>
          <cell r="D47">
            <v>3.2</v>
          </cell>
        </row>
        <row r="48">
          <cell r="B48" t="str">
            <v>JP530000BS19</v>
          </cell>
          <cell r="C48">
            <v>17.8</v>
          </cell>
          <cell r="D48">
            <v>1.3</v>
          </cell>
        </row>
        <row r="49">
          <cell r="B49" t="str">
            <v>XS0165956672</v>
          </cell>
          <cell r="C49">
            <v>17.8</v>
          </cell>
          <cell r="D49">
            <v>1.3</v>
          </cell>
        </row>
        <row r="50">
          <cell r="B50" t="str">
            <v>XS0357333029</v>
          </cell>
          <cell r="C50">
            <v>17.8</v>
          </cell>
          <cell r="D50">
            <v>1.3</v>
          </cell>
        </row>
        <row r="51">
          <cell r="B51" t="str">
            <v>GR0516003606</v>
          </cell>
          <cell r="C51">
            <v>17.8</v>
          </cell>
          <cell r="D51">
            <v>1.3</v>
          </cell>
        </row>
        <row r="52">
          <cell r="B52" t="str">
            <v>XS0193324380</v>
          </cell>
        </row>
        <row r="53">
          <cell r="B53" t="str">
            <v>GR0124028623</v>
          </cell>
          <cell r="C53">
            <v>17.8</v>
          </cell>
          <cell r="D53">
            <v>1.3</v>
          </cell>
        </row>
        <row r="54">
          <cell r="B54" t="str">
            <v>JP530000CS83</v>
          </cell>
          <cell r="C54">
            <v>17.8</v>
          </cell>
          <cell r="D54">
            <v>1.3</v>
          </cell>
        </row>
        <row r="55">
          <cell r="B55" t="str">
            <v>GR0116002875</v>
          </cell>
          <cell r="C55">
            <v>17.8</v>
          </cell>
          <cell r="D55">
            <v>1.3</v>
          </cell>
        </row>
        <row r="56">
          <cell r="B56" t="str">
            <v>XS0071095045</v>
          </cell>
          <cell r="C56">
            <v>17.8</v>
          </cell>
          <cell r="D56">
            <v>1.3</v>
          </cell>
        </row>
        <row r="57">
          <cell r="B57" t="str">
            <v>JP530005ASC0</v>
          </cell>
        </row>
        <row r="58">
          <cell r="B58" t="str">
            <v>GR0326038214</v>
          </cell>
          <cell r="C58">
            <v>17.8</v>
          </cell>
          <cell r="D58">
            <v>1.3</v>
          </cell>
        </row>
        <row r="59">
          <cell r="B59" t="str">
            <v>GR0118014621</v>
          </cell>
          <cell r="C59">
            <v>12</v>
          </cell>
          <cell r="D59">
            <v>1.7</v>
          </cell>
        </row>
        <row r="60">
          <cell r="B60" t="str">
            <v>XS0215169706</v>
          </cell>
        </row>
        <row r="61">
          <cell r="B61" t="str">
            <v>GR0528002315</v>
          </cell>
          <cell r="C61">
            <v>12</v>
          </cell>
          <cell r="D61">
            <v>1.7</v>
          </cell>
        </row>
        <row r="62">
          <cell r="B62" t="str">
            <v>GR0118012609</v>
          </cell>
          <cell r="C62">
            <v>12</v>
          </cell>
          <cell r="D62">
            <v>1.7</v>
          </cell>
        </row>
        <row r="63">
          <cell r="B63" t="str">
            <v>GR0518072922</v>
          </cell>
          <cell r="C63">
            <v>12</v>
          </cell>
          <cell r="D63">
            <v>1.7</v>
          </cell>
        </row>
        <row r="64">
          <cell r="B64" t="str">
            <v>GR0518071916</v>
          </cell>
          <cell r="C64">
            <v>12</v>
          </cell>
          <cell r="D64">
            <v>1.7</v>
          </cell>
        </row>
        <row r="65">
          <cell r="B65" t="str">
            <v>XS0078057725</v>
          </cell>
          <cell r="C65">
            <v>12</v>
          </cell>
          <cell r="D65">
            <v>1.7</v>
          </cell>
        </row>
        <row r="66">
          <cell r="B66" t="str">
            <v>GR0124029639</v>
          </cell>
          <cell r="C66">
            <v>12</v>
          </cell>
          <cell r="D66">
            <v>1.7</v>
          </cell>
        </row>
        <row r="67">
          <cell r="B67" t="str">
            <v>XS0079012166</v>
          </cell>
          <cell r="C67">
            <v>12</v>
          </cell>
          <cell r="D67">
            <v>1.7</v>
          </cell>
        </row>
        <row r="68">
          <cell r="B68" t="str">
            <v>GR0118013615</v>
          </cell>
          <cell r="C68">
            <v>12</v>
          </cell>
          <cell r="D68">
            <v>1.7</v>
          </cell>
        </row>
        <row r="69">
          <cell r="B69" t="str">
            <v>XS0160208772</v>
          </cell>
        </row>
        <row r="70">
          <cell r="B70" t="str">
            <v>GR0120003141</v>
          </cell>
          <cell r="C70">
            <v>26.9</v>
          </cell>
          <cell r="D70">
            <v>1.8</v>
          </cell>
        </row>
        <row r="71">
          <cell r="B71" t="str">
            <v>XS0260024277</v>
          </cell>
          <cell r="C71">
            <v>26.9</v>
          </cell>
          <cell r="D71">
            <v>1.8</v>
          </cell>
        </row>
        <row r="72">
          <cell r="B72" t="str">
            <v>GR0124030645</v>
          </cell>
          <cell r="C72">
            <v>26.9</v>
          </cell>
          <cell r="D72">
            <v>1.8</v>
          </cell>
        </row>
        <row r="73">
          <cell r="B73" t="str">
            <v>XS0286916027</v>
          </cell>
          <cell r="C73">
            <v>11.2</v>
          </cell>
          <cell r="D73">
            <v>3.9</v>
          </cell>
        </row>
        <row r="74">
          <cell r="B74" t="str">
            <v>GR0122002737</v>
          </cell>
          <cell r="C74">
            <v>11.2</v>
          </cell>
          <cell r="D74">
            <v>3.9</v>
          </cell>
        </row>
        <row r="75">
          <cell r="B75" t="str">
            <v>GR0122003743</v>
          </cell>
          <cell r="C75">
            <v>11.2</v>
          </cell>
          <cell r="D75">
            <v>3.9</v>
          </cell>
        </row>
        <row r="76">
          <cell r="B76" t="str">
            <v>IT0006527532</v>
          </cell>
          <cell r="C76">
            <v>11.2</v>
          </cell>
          <cell r="D76">
            <v>3.9</v>
          </cell>
        </row>
        <row r="77">
          <cell r="B77" t="str">
            <v>XS0097010440</v>
          </cell>
          <cell r="C77">
            <v>11.2</v>
          </cell>
          <cell r="D77">
            <v>3.9</v>
          </cell>
        </row>
        <row r="78">
          <cell r="B78" t="str">
            <v>XS0097598329</v>
          </cell>
          <cell r="C78">
            <v>11.2</v>
          </cell>
          <cell r="D78">
            <v>3.9</v>
          </cell>
        </row>
        <row r="79">
          <cell r="B79" t="str">
            <v>GR0124031650</v>
          </cell>
          <cell r="C79">
            <v>11.2</v>
          </cell>
          <cell r="D79">
            <v>3.9</v>
          </cell>
        </row>
        <row r="80">
          <cell r="B80" t="str">
            <v>GR0120002135</v>
          </cell>
          <cell r="C80">
            <v>11.2</v>
          </cell>
          <cell r="D80">
            <v>3.9</v>
          </cell>
        </row>
        <row r="81">
          <cell r="B81" t="str">
            <v>GR0133001140</v>
          </cell>
          <cell r="C81">
            <v>11.2</v>
          </cell>
          <cell r="D81">
            <v>3.9</v>
          </cell>
        </row>
        <row r="82">
          <cell r="B82" t="str">
            <v>XS0280601658</v>
          </cell>
        </row>
        <row r="83">
          <cell r="B83" t="str">
            <v>GR0124032666</v>
          </cell>
          <cell r="C83">
            <v>52.9</v>
          </cell>
          <cell r="D83">
            <v>6.6</v>
          </cell>
        </row>
        <row r="84">
          <cell r="B84" t="str">
            <v>XS0224227313</v>
          </cell>
          <cell r="C84">
            <v>52.9</v>
          </cell>
          <cell r="D84">
            <v>6.6</v>
          </cell>
        </row>
        <row r="85">
          <cell r="B85" t="str">
            <v>XS0251384904</v>
          </cell>
          <cell r="C85">
            <v>18.899999999999999</v>
          </cell>
          <cell r="D85">
            <v>0</v>
          </cell>
        </row>
        <row r="86">
          <cell r="B86" t="str">
            <v>XS0255739350</v>
          </cell>
          <cell r="C86">
            <v>18.899999999999999</v>
          </cell>
          <cell r="D86">
            <v>0</v>
          </cell>
        </row>
        <row r="87">
          <cell r="B87" t="str">
            <v>XS0256563429</v>
          </cell>
          <cell r="C87">
            <v>18.899999999999999</v>
          </cell>
          <cell r="D87">
            <v>0</v>
          </cell>
        </row>
        <row r="88">
          <cell r="B88" t="str">
            <v>GR0133002155</v>
          </cell>
          <cell r="C88">
            <v>4.9000000000000004</v>
          </cell>
          <cell r="D88">
            <v>8.4</v>
          </cell>
        </row>
        <row r="89">
          <cell r="B89" t="str">
            <v>GR0133003161</v>
          </cell>
          <cell r="C89">
            <v>11.9</v>
          </cell>
          <cell r="D89">
            <v>2.2999999999999998</v>
          </cell>
        </row>
        <row r="90">
          <cell r="B90" t="str">
            <v>XS0223870907</v>
          </cell>
          <cell r="C90">
            <v>11.9</v>
          </cell>
          <cell r="D90">
            <v>2.2999999999999998</v>
          </cell>
        </row>
        <row r="91">
          <cell r="B91" t="str">
            <v>XS0223064139</v>
          </cell>
          <cell r="C91">
            <v>18.899999999999999</v>
          </cell>
          <cell r="D91">
            <v>0</v>
          </cell>
        </row>
        <row r="92">
          <cell r="B92" t="str">
            <v>GR0338001531</v>
          </cell>
          <cell r="C92">
            <v>18.899999999999999</v>
          </cell>
          <cell r="D92">
            <v>0</v>
          </cell>
        </row>
        <row r="93">
          <cell r="B93" t="str">
            <v>GR0133004177</v>
          </cell>
          <cell r="D93">
            <v>3.9</v>
          </cell>
        </row>
        <row r="94">
          <cell r="B94" t="str">
            <v>XS0260349492</v>
          </cell>
          <cell r="D94">
            <v>3.9</v>
          </cell>
        </row>
        <row r="95">
          <cell r="B95" t="str">
            <v>XS0110307930</v>
          </cell>
        </row>
        <row r="96">
          <cell r="B96" t="str">
            <v>GR0338002547</v>
          </cell>
        </row>
        <row r="97">
          <cell r="B97" t="str">
            <v>XS0192416617</v>
          </cell>
        </row>
        <row r="98">
          <cell r="B98" t="str">
            <v>XS0191352847</v>
          </cell>
        </row>
        <row r="99">
          <cell r="B99" t="str">
            <v>GR1150002672</v>
          </cell>
        </row>
        <row r="100">
          <cell r="B100" t="str">
            <v>GR0138001673</v>
          </cell>
          <cell r="D100">
            <v>1.35</v>
          </cell>
        </row>
        <row r="101">
          <cell r="B101" t="str">
            <v>GR0138002689</v>
          </cell>
        </row>
        <row r="102">
          <cell r="B102" t="str">
            <v>XS0292467775</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Data Fiscal"/>
      <sheetName val="Data Real"/>
      <sheetName val="Chart1"/>
      <sheetName val="Chart2"/>
      <sheetName val="T-Selected FI"/>
      <sheetName val="Chart3"/>
      <sheetName val="Chart31"/>
    </sheetNames>
    <sheetDataSet>
      <sheetData sheetId="0"/>
      <sheetData sheetId="1"/>
      <sheetData sheetId="2" refreshError="1"/>
      <sheetData sheetId="3" refreshError="1"/>
      <sheetData sheetId="4"/>
      <sheetData sheetId="5" refreshError="1"/>
      <sheetData sheetId="6"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Main"/>
      <sheetName val="Links"/>
      <sheetName val="ErrCheck"/>
      <sheetName val="xxweolinksxx"/>
      <sheetName val="DA"/>
      <sheetName val="Micro"/>
      <sheetName val="Q1"/>
      <sheetName val="Q2"/>
      <sheetName val="Q3"/>
      <sheetName val="Q4"/>
      <sheetName val="Q5"/>
      <sheetName val="Q6"/>
      <sheetName val="Q7"/>
      <sheetName val="QQ"/>
      <sheetName val="QC"/>
      <sheetName val="C Summary"/>
    </sheetNames>
    <sheetDataSet>
      <sheetData sheetId="0" refreshError="1">
        <row r="18">
          <cell r="G18" t="str">
            <v>Last sent to WEO:</v>
          </cell>
        </row>
        <row r="19">
          <cell r="G19" t="str">
            <v xml:space="preserve">       Last updated:</v>
          </cell>
        </row>
        <row r="20">
          <cell r="AB20" t="str">
            <v>weo@imf.org</v>
          </cell>
        </row>
        <row r="23">
          <cell r="AB23" t="str">
            <v>U</v>
          </cell>
        </row>
        <row r="25">
          <cell r="AB25" t="b">
            <v>0</v>
          </cell>
        </row>
        <row r="26">
          <cell r="AB26" t="str">
            <v>I:\data\wrs\master\help\wrsbefor.rft</v>
          </cell>
        </row>
        <row r="27">
          <cell r="AB27" t="str">
            <v>I:\data\wrs\master\help\wrsnews.rft</v>
          </cell>
        </row>
      </sheetData>
      <sheetData sheetId="1" refreshError="1">
        <row r="1">
          <cell r="A1" t="str">
            <v>Links and other sources</v>
          </cell>
        </row>
        <row r="3">
          <cell r="A3" t="str">
            <v>Quest</v>
          </cell>
          <cell r="B3" t="str">
            <v>Series</v>
          </cell>
          <cell r="C3" t="str">
            <v>Year</v>
          </cell>
          <cell r="D3" t="str">
            <v>Link Type</v>
          </cell>
          <cell r="E3" t="str">
            <v>Link Path</v>
          </cell>
          <cell r="F3" t="str">
            <v>Link Reference</v>
          </cell>
        </row>
        <row r="4">
          <cell r="A4" t="str">
            <v>Q1</v>
          </cell>
          <cell r="B4" t="str">
            <v>NFI_R</v>
          </cell>
          <cell r="C4">
            <v>1974</v>
          </cell>
          <cell r="D4" t="str">
            <v>Aremos</v>
          </cell>
          <cell r="E4" t="str">
            <v>C:\JRFiles\WEO\banks\R999.bnk</v>
          </cell>
          <cell r="F4" t="str">
            <v>W111BMS</v>
          </cell>
        </row>
        <row r="5">
          <cell r="A5" t="str">
            <v>Q1</v>
          </cell>
          <cell r="B5" t="str">
            <v>NFI_R</v>
          </cell>
          <cell r="C5">
            <v>1975</v>
          </cell>
          <cell r="D5" t="str">
            <v>Aremos</v>
          </cell>
          <cell r="E5" t="str">
            <v>C:\JRFiles\WEO\banks\R999.bnk</v>
          </cell>
          <cell r="F5" t="str">
            <v>W111BMS</v>
          </cell>
        </row>
        <row r="6">
          <cell r="A6" t="str">
            <v>Q1</v>
          </cell>
          <cell r="B6" t="str">
            <v>NFI_R</v>
          </cell>
          <cell r="C6">
            <v>1976</v>
          </cell>
          <cell r="D6" t="str">
            <v>Aremos</v>
          </cell>
          <cell r="E6" t="str">
            <v>C:\JRFiles\WEO\banks\R999.bnk</v>
          </cell>
          <cell r="F6" t="str">
            <v>W111BMS</v>
          </cell>
        </row>
        <row r="7">
          <cell r="A7" t="str">
            <v>Q1</v>
          </cell>
          <cell r="B7" t="str">
            <v>NFI_R</v>
          </cell>
          <cell r="C7">
            <v>1977</v>
          </cell>
          <cell r="D7" t="str">
            <v>Aremos</v>
          </cell>
          <cell r="E7" t="str">
            <v>C:\JRFiles\WEO\banks\R999.bnk</v>
          </cell>
          <cell r="F7" t="str">
            <v>W111BMS</v>
          </cell>
        </row>
        <row r="8">
          <cell r="A8" t="str">
            <v>Q1</v>
          </cell>
          <cell r="B8" t="str">
            <v>NFI_R</v>
          </cell>
          <cell r="C8">
            <v>1978</v>
          </cell>
          <cell r="D8" t="str">
            <v>Aremos</v>
          </cell>
          <cell r="E8" t="str">
            <v>C:\JRFiles\WEO\banks\R999.bnk</v>
          </cell>
          <cell r="F8" t="str">
            <v>W111BMS</v>
          </cell>
        </row>
        <row r="9">
          <cell r="A9" t="str">
            <v>Q1</v>
          </cell>
          <cell r="B9" t="str">
            <v>NFI_R</v>
          </cell>
          <cell r="C9">
            <v>1979</v>
          </cell>
          <cell r="D9" t="str">
            <v>Aremos</v>
          </cell>
          <cell r="E9" t="str">
            <v>C:\JRFiles\WEO\banks\R999.bnk</v>
          </cell>
          <cell r="F9" t="str">
            <v>W111BMS</v>
          </cell>
        </row>
        <row r="10">
          <cell r="A10" t="str">
            <v>Q1</v>
          </cell>
          <cell r="B10" t="str">
            <v>NFI_R</v>
          </cell>
          <cell r="C10">
            <v>1980</v>
          </cell>
          <cell r="D10" t="str">
            <v>Aremos</v>
          </cell>
          <cell r="E10" t="str">
            <v>C:\JRFiles\WEO\banks\R999.bnk</v>
          </cell>
          <cell r="F10" t="str">
            <v>W111BMS</v>
          </cell>
        </row>
        <row r="11">
          <cell r="A11" t="str">
            <v>Q1</v>
          </cell>
          <cell r="B11" t="str">
            <v>NFI_R</v>
          </cell>
          <cell r="C11">
            <v>1981</v>
          </cell>
          <cell r="D11" t="str">
            <v>Aremos</v>
          </cell>
          <cell r="E11" t="str">
            <v>C:\JRFiles\WEO\banks\R999.bnk</v>
          </cell>
          <cell r="F11" t="str">
            <v>W111BMS</v>
          </cell>
        </row>
        <row r="12">
          <cell r="A12" t="str">
            <v>Q1</v>
          </cell>
          <cell r="B12" t="str">
            <v>NFI_R</v>
          </cell>
          <cell r="C12">
            <v>1982</v>
          </cell>
          <cell r="D12" t="str">
            <v>Aremos</v>
          </cell>
          <cell r="E12" t="str">
            <v>C:\JRFiles\WEO\banks\R999.bnk</v>
          </cell>
          <cell r="F12" t="str">
            <v>W111BMS</v>
          </cell>
        </row>
        <row r="13">
          <cell r="A13" t="str">
            <v>Q1</v>
          </cell>
          <cell r="B13" t="str">
            <v>NFI_R</v>
          </cell>
          <cell r="C13">
            <v>1983</v>
          </cell>
          <cell r="D13" t="str">
            <v>Aremos</v>
          </cell>
          <cell r="E13" t="str">
            <v>C:\JRFiles\WEO\banks\R999.bnk</v>
          </cell>
          <cell r="F13" t="str">
            <v>W111BMS</v>
          </cell>
        </row>
        <row r="14">
          <cell r="A14" t="str">
            <v>Q1</v>
          </cell>
          <cell r="B14" t="str">
            <v>NFI_R</v>
          </cell>
          <cell r="C14">
            <v>1984</v>
          </cell>
          <cell r="D14" t="str">
            <v>Aremos</v>
          </cell>
          <cell r="E14" t="str">
            <v>C:\JRFiles\WEO\banks\R999.bnk</v>
          </cell>
          <cell r="F14" t="str">
            <v>W111BMS</v>
          </cell>
        </row>
        <row r="15">
          <cell r="A15" t="str">
            <v>Q1</v>
          </cell>
          <cell r="B15" t="str">
            <v>NFI_R</v>
          </cell>
          <cell r="C15">
            <v>1985</v>
          </cell>
          <cell r="D15" t="str">
            <v>Aremos</v>
          </cell>
          <cell r="E15" t="str">
            <v>C:\JRFiles\WEO\banks\R999.bnk</v>
          </cell>
          <cell r="F15" t="str">
            <v>W111BMS</v>
          </cell>
        </row>
        <row r="16">
          <cell r="A16" t="str">
            <v>Q1</v>
          </cell>
          <cell r="B16" t="str">
            <v>NFI_R</v>
          </cell>
          <cell r="C16">
            <v>1986</v>
          </cell>
          <cell r="D16" t="str">
            <v>Aremos</v>
          </cell>
          <cell r="E16" t="str">
            <v>C:\JRFiles\WEO\banks\R999.bnk</v>
          </cell>
          <cell r="F16" t="str">
            <v>W111BMS</v>
          </cell>
        </row>
        <row r="17">
          <cell r="A17" t="str">
            <v>Q1</v>
          </cell>
          <cell r="B17" t="str">
            <v>NFI_R</v>
          </cell>
          <cell r="C17">
            <v>1987</v>
          </cell>
          <cell r="D17" t="str">
            <v>Aremos</v>
          </cell>
          <cell r="E17" t="str">
            <v>C:\JRFiles\WEO\banks\R999.bnk</v>
          </cell>
          <cell r="F17" t="str">
            <v>W111BMS</v>
          </cell>
        </row>
        <row r="18">
          <cell r="A18" t="str">
            <v>Q1</v>
          </cell>
          <cell r="B18" t="str">
            <v>NFI_R</v>
          </cell>
          <cell r="C18">
            <v>1988</v>
          </cell>
          <cell r="D18" t="str">
            <v>Aremos</v>
          </cell>
          <cell r="E18" t="str">
            <v>C:\JRFiles\WEO\banks\R999.bnk</v>
          </cell>
          <cell r="F18" t="str">
            <v>W111BMS</v>
          </cell>
        </row>
        <row r="19">
          <cell r="A19" t="str">
            <v>Q1</v>
          </cell>
          <cell r="B19" t="str">
            <v>NFI_R</v>
          </cell>
          <cell r="C19">
            <v>1989</v>
          </cell>
          <cell r="D19" t="str">
            <v>Aremos</v>
          </cell>
          <cell r="E19" t="str">
            <v>C:\JRFiles\WEO\banks\R999.bnk</v>
          </cell>
          <cell r="F19" t="str">
            <v>W111BMS</v>
          </cell>
        </row>
        <row r="20">
          <cell r="A20" t="str">
            <v>Q1</v>
          </cell>
          <cell r="B20" t="str">
            <v>NFI_R</v>
          </cell>
          <cell r="C20">
            <v>1990</v>
          </cell>
          <cell r="D20" t="str">
            <v>Aremos</v>
          </cell>
          <cell r="E20" t="str">
            <v>C:\JRFiles\WEO\banks\R999.bnk</v>
          </cell>
          <cell r="F20" t="str">
            <v>W111BMS</v>
          </cell>
        </row>
        <row r="21">
          <cell r="A21" t="str">
            <v>Q1</v>
          </cell>
          <cell r="B21" t="str">
            <v>NFI_R</v>
          </cell>
          <cell r="C21">
            <v>1991</v>
          </cell>
          <cell r="D21" t="str">
            <v>Aremos</v>
          </cell>
          <cell r="E21" t="str">
            <v>C:\JRFiles\WEO\banks\R999.bnk</v>
          </cell>
          <cell r="F21" t="str">
            <v>W111BMS</v>
          </cell>
        </row>
        <row r="22">
          <cell r="A22" t="str">
            <v>Q1</v>
          </cell>
          <cell r="B22" t="str">
            <v>NFI_R</v>
          </cell>
          <cell r="C22">
            <v>1992</v>
          </cell>
          <cell r="D22" t="str">
            <v>Aremos</v>
          </cell>
          <cell r="E22" t="str">
            <v>C:\JRFiles\WEO\banks\R999.bnk</v>
          </cell>
          <cell r="F22" t="str">
            <v>W111BMS</v>
          </cell>
        </row>
        <row r="23">
          <cell r="A23" t="str">
            <v>Q1</v>
          </cell>
          <cell r="B23" t="str">
            <v>NFI_R</v>
          </cell>
          <cell r="C23">
            <v>1993</v>
          </cell>
          <cell r="D23" t="str">
            <v>Aremos</v>
          </cell>
          <cell r="E23" t="str">
            <v>C:\JRFiles\WEO\banks\R999.bnk</v>
          </cell>
          <cell r="F23" t="str">
            <v>W111BMS</v>
          </cell>
        </row>
        <row r="24">
          <cell r="A24" t="str">
            <v>Q1</v>
          </cell>
          <cell r="B24" t="str">
            <v>NFI_R</v>
          </cell>
          <cell r="C24">
            <v>1994</v>
          </cell>
          <cell r="D24" t="str">
            <v>Aremos</v>
          </cell>
          <cell r="E24" t="str">
            <v>C:\JRFiles\WEO\banks\R999.bnk</v>
          </cell>
          <cell r="F24" t="str">
            <v>W111BMS</v>
          </cell>
        </row>
        <row r="25">
          <cell r="A25" t="str">
            <v>Q1</v>
          </cell>
          <cell r="B25" t="str">
            <v>NFI_R</v>
          </cell>
          <cell r="C25">
            <v>1995</v>
          </cell>
          <cell r="D25" t="str">
            <v>Aremos</v>
          </cell>
          <cell r="E25" t="str">
            <v>C:\JRFiles\WEO\banks\R999.bnk</v>
          </cell>
          <cell r="F25" t="str">
            <v>W111BMS</v>
          </cell>
        </row>
        <row r="26">
          <cell r="A26" t="str">
            <v>Q1</v>
          </cell>
          <cell r="B26" t="str">
            <v>NFI_R</v>
          </cell>
          <cell r="C26">
            <v>1996</v>
          </cell>
          <cell r="D26" t="str">
            <v>Aremos</v>
          </cell>
          <cell r="E26" t="str">
            <v>C:\JRFiles\WEO\banks\R999.bnk</v>
          </cell>
          <cell r="F26" t="str">
            <v>W111BMS</v>
          </cell>
        </row>
        <row r="27">
          <cell r="A27" t="str">
            <v>Q1</v>
          </cell>
          <cell r="B27" t="str">
            <v>NFI_R</v>
          </cell>
          <cell r="C27">
            <v>1997</v>
          </cell>
          <cell r="D27" t="str">
            <v>Aremos</v>
          </cell>
          <cell r="E27" t="str">
            <v>C:\JRFiles\WEO\banks\R999.bnk</v>
          </cell>
          <cell r="F27" t="str">
            <v>W111BMS</v>
          </cell>
        </row>
        <row r="28">
          <cell r="A28" t="str">
            <v>Q1</v>
          </cell>
          <cell r="B28" t="str">
            <v>NFI_R</v>
          </cell>
          <cell r="C28">
            <v>1998</v>
          </cell>
          <cell r="D28" t="str">
            <v>Aremos</v>
          </cell>
          <cell r="E28" t="str">
            <v>C:\JRFiles\WEO\banks\R999.bnk</v>
          </cell>
          <cell r="F28" t="str">
            <v>W111BMS</v>
          </cell>
        </row>
        <row r="29">
          <cell r="A29" t="str">
            <v>Q1</v>
          </cell>
          <cell r="B29" t="str">
            <v>NFI_R</v>
          </cell>
          <cell r="C29">
            <v>1999</v>
          </cell>
          <cell r="D29" t="str">
            <v>Aremos</v>
          </cell>
          <cell r="E29" t="str">
            <v>C:\JRFiles\WEO\banks\R999.bnk</v>
          </cell>
          <cell r="F29" t="str">
            <v>W111BMS</v>
          </cell>
        </row>
        <row r="30">
          <cell r="A30" t="str">
            <v>Q1</v>
          </cell>
          <cell r="B30" t="str">
            <v>NFI_R</v>
          </cell>
          <cell r="C30">
            <v>2000</v>
          </cell>
          <cell r="D30" t="str">
            <v>Aremos</v>
          </cell>
          <cell r="E30" t="str">
            <v>C:\JRFiles\WEO\banks\R999.bnk</v>
          </cell>
          <cell r="F30" t="str">
            <v>W111BMS</v>
          </cell>
        </row>
        <row r="31">
          <cell r="A31" t="str">
            <v>Q1</v>
          </cell>
          <cell r="B31" t="str">
            <v>NFI_R</v>
          </cell>
          <cell r="C31">
            <v>2001</v>
          </cell>
          <cell r="D31" t="str">
            <v>Aremos</v>
          </cell>
          <cell r="E31" t="str">
            <v>C:\JRFiles\WEO\banks\R999.bnk</v>
          </cell>
          <cell r="F31" t="str">
            <v>W111BMS</v>
          </cell>
        </row>
        <row r="32">
          <cell r="A32" t="str">
            <v>Q1</v>
          </cell>
          <cell r="B32" t="str">
            <v>NFI_R</v>
          </cell>
          <cell r="C32">
            <v>2002</v>
          </cell>
          <cell r="D32" t="str">
            <v>Aremos</v>
          </cell>
          <cell r="E32" t="str">
            <v>C:\JRFiles\WEO\banks\R999.bnk</v>
          </cell>
          <cell r="F32" t="str">
            <v>W111BMS</v>
          </cell>
        </row>
        <row r="33">
          <cell r="A33" t="str">
            <v>Q1</v>
          </cell>
          <cell r="B33" t="str">
            <v>NFI_R</v>
          </cell>
          <cell r="C33">
            <v>2003</v>
          </cell>
          <cell r="D33" t="str">
            <v>Aremos</v>
          </cell>
          <cell r="E33" t="str">
            <v>C:\JRFiles\WEO\banks\R999.bnk</v>
          </cell>
          <cell r="F33" t="str">
            <v>W111BMS</v>
          </cell>
        </row>
      </sheetData>
      <sheetData sheetId="2" refreshError="1">
        <row r="3">
          <cell r="A3" t="str">
            <v>Import of services must be neagtive</v>
          </cell>
          <cell r="B3" t="str">
            <v>(BMS)&lt;(0)</v>
          </cell>
          <cell r="C3" t="str">
            <v>1974 to 2003</v>
          </cell>
        </row>
      </sheetData>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ex rate"/>
      <sheetName val="Contents"/>
      <sheetName val="1.MacInd"/>
      <sheetName val="MacInd data"/>
      <sheetName val="2.Cpifigure"/>
      <sheetName val="CPI"/>
      <sheetName val=" wage"/>
      <sheetName val="3.Ext (2)"/>
      <sheetName val="Extdat"/>
      <sheetName val="4.Fis"/>
      <sheetName val="Fisdat "/>
      <sheetName val="5.MonDev"/>
      <sheetName val="MonSur"/>
      <sheetName val="Velocity"/>
      <sheetName val="currdep&amp;mm"/>
      <sheetName val="6.IntRate"/>
      <sheetName val="IntRatedat"/>
      <sheetName val="8.Exch"/>
      <sheetName val="exdat"/>
      <sheetName val="ex_row"/>
      <sheetName val="7.Fin&amp;Bk"/>
      <sheetName val="Fin&amp;Bkdat"/>
      <sheetName val="Cab"/>
      <sheetName val="GiR"/>
      <sheetName val="mev"/>
      <sheetName val="Panel1"/>
    </sheetNames>
    <sheetDataSet>
      <sheetData sheetId="0" refreshError="1">
        <row r="15">
          <cell r="F15" t="str">
            <v>AUG</v>
          </cell>
          <cell r="G15" t="str">
            <v>SEPT</v>
          </cell>
          <cell r="H15" t="str">
            <v>OCT</v>
          </cell>
          <cell r="I15" t="str">
            <v>NOV</v>
          </cell>
          <cell r="J15" t="str">
            <v>DEC</v>
          </cell>
          <cell r="K15" t="str">
            <v>JAN93</v>
          </cell>
          <cell r="L15" t="str">
            <v>FEB</v>
          </cell>
          <cell r="M15" t="str">
            <v>MAR</v>
          </cell>
          <cell r="N15" t="str">
            <v>APR</v>
          </cell>
          <cell r="O15" t="str">
            <v>MAY</v>
          </cell>
          <cell r="P15" t="str">
            <v>JUNE</v>
          </cell>
          <cell r="Q15" t="str">
            <v>JULY</v>
          </cell>
          <cell r="R15" t="str">
            <v>AUG</v>
          </cell>
          <cell r="S15" t="str">
            <v>SEPT</v>
          </cell>
          <cell r="T15" t="str">
            <v>OCT</v>
          </cell>
          <cell r="U15" t="str">
            <v>NOV</v>
          </cell>
          <cell r="V15" t="str">
            <v>DEC</v>
          </cell>
          <cell r="W15" t="str">
            <v>JAN94</v>
          </cell>
          <cell r="X15" t="str">
            <v>FEB</v>
          </cell>
          <cell r="Y15" t="str">
            <v>MAR</v>
          </cell>
          <cell r="Z15" t="str">
            <v>APR</v>
          </cell>
          <cell r="AA15" t="str">
            <v>MAY</v>
          </cell>
          <cell r="AB15" t="str">
            <v>JUNE</v>
          </cell>
          <cell r="AC15" t="str">
            <v>JULY</v>
          </cell>
          <cell r="AD15" t="str">
            <v>AUG</v>
          </cell>
          <cell r="AE15" t="str">
            <v>SEPT</v>
          </cell>
          <cell r="AF15" t="str">
            <v>OCT</v>
          </cell>
          <cell r="AG15" t="str">
            <v>NOV</v>
          </cell>
          <cell r="AH15" t="str">
            <v>DEC</v>
          </cell>
          <cell r="AI15" t="str">
            <v>JAN95</v>
          </cell>
          <cell r="AJ15" t="str">
            <v>FEB</v>
          </cell>
          <cell r="AK15" t="str">
            <v>MAR</v>
          </cell>
          <cell r="AL15" t="str">
            <v>APR</v>
          </cell>
          <cell r="AM15" t="str">
            <v>MAY</v>
          </cell>
          <cell r="AN15" t="str">
            <v>JUNE</v>
          </cell>
        </row>
        <row r="30">
          <cell r="F30">
            <v>101.41342756183744</v>
          </cell>
          <cell r="G30">
            <v>93.89312977099236</v>
          </cell>
          <cell r="H30">
            <v>94.8237885462555</v>
          </cell>
          <cell r="I30">
            <v>99.307958477508649</v>
          </cell>
          <cell r="J30">
            <v>100</v>
          </cell>
          <cell r="K30">
            <v>103.42342342342343</v>
          </cell>
          <cell r="L30">
            <v>109.33333333333333</v>
          </cell>
          <cell r="M30">
            <v>122.73699215965787</v>
          </cell>
          <cell r="N30">
            <v>129.87404781657742</v>
          </cell>
          <cell r="O30">
            <v>131.60106992739776</v>
          </cell>
          <cell r="P30">
            <v>130.85106382978722</v>
          </cell>
          <cell r="Q30">
            <v>132.46153846153845</v>
          </cell>
          <cell r="R30">
            <v>136.66666666666666</v>
          </cell>
          <cell r="S30">
            <v>139.77272727272728</v>
          </cell>
          <cell r="T30">
            <v>141.14754098360655</v>
          </cell>
          <cell r="U30">
            <v>142.31404958677686</v>
          </cell>
          <cell r="V30">
            <v>144.70588235294116</v>
          </cell>
          <cell r="W30">
            <v>147.93814432989691</v>
          </cell>
          <cell r="X30">
            <v>150.26178010471202</v>
          </cell>
          <cell r="Y30">
            <v>151.85185185185185</v>
          </cell>
          <cell r="Z30">
            <v>152.38938053097345</v>
          </cell>
          <cell r="AA30">
            <v>152.38938053097345</v>
          </cell>
          <cell r="AB30">
            <v>156.26134301270415</v>
          </cell>
          <cell r="AC30">
            <v>155.41516245487364</v>
          </cell>
          <cell r="AD30">
            <v>157.69230769230768</v>
          </cell>
          <cell r="AE30">
            <v>157.98165137614677</v>
          </cell>
          <cell r="AF30">
            <v>160.33519553072622</v>
          </cell>
          <cell r="AG30">
            <v>157.11678832116786</v>
          </cell>
          <cell r="AH30">
            <v>155.97826086956522</v>
          </cell>
          <cell r="AI30">
            <v>158.56353591160223</v>
          </cell>
          <cell r="AJ30">
            <v>160.93457943925233</v>
          </cell>
          <cell r="AK30">
            <v>165.57692307692307</v>
          </cell>
          <cell r="AL30">
            <v>170.83333333333334</v>
          </cell>
          <cell r="AM30">
            <v>169.48818897637796</v>
          </cell>
          <cell r="AN30">
            <v>168.1640625</v>
          </cell>
        </row>
        <row r="31">
          <cell r="F31">
            <v>38.70967741935484</v>
          </cell>
          <cell r="G31">
            <v>48.000000000000007</v>
          </cell>
          <cell r="H31">
            <v>80</v>
          </cell>
          <cell r="I31">
            <v>100</v>
          </cell>
          <cell r="J31">
            <v>100</v>
          </cell>
          <cell r="K31">
            <v>112.5</v>
          </cell>
          <cell r="L31">
            <v>127.6595744680851</v>
          </cell>
          <cell r="M31">
            <v>169.81132075471697</v>
          </cell>
          <cell r="N31">
            <v>213.01775147928996</v>
          </cell>
          <cell r="O31">
            <v>264.70588235294116</v>
          </cell>
          <cell r="P31">
            <v>299.00332225913621</v>
          </cell>
          <cell r="Q31">
            <v>299.00332225913621</v>
          </cell>
          <cell r="R31">
            <v>281.69014084507046</v>
          </cell>
          <cell r="S31">
            <v>295.08196721311475</v>
          </cell>
          <cell r="T31">
            <v>352.25048923679066</v>
          </cell>
          <cell r="U31">
            <v>359.28143712574848</v>
          </cell>
          <cell r="V31">
            <v>376.56903765690379</v>
          </cell>
          <cell r="W31">
            <v>476.1904761904762</v>
          </cell>
          <cell r="X31">
            <v>495.86776859504135</v>
          </cell>
          <cell r="Y31">
            <v>547.11246200607911</v>
          </cell>
          <cell r="Z31">
            <v>564.2633228840125</v>
          </cell>
          <cell r="AA31">
            <v>604.02684563758396</v>
          </cell>
          <cell r="AB31">
            <v>638.29787234042556</v>
          </cell>
          <cell r="AC31">
            <v>661.76470588235304</v>
          </cell>
          <cell r="AD31">
            <v>711.46245059288538</v>
          </cell>
          <cell r="AE31">
            <v>782.60869565217399</v>
          </cell>
          <cell r="AF31">
            <v>1005.586592178771</v>
          </cell>
          <cell r="AG31">
            <v>1052.6315789473683</v>
          </cell>
          <cell r="AH31">
            <v>1118.0124223602486</v>
          </cell>
          <cell r="AI31">
            <v>1323.5294117647061</v>
          </cell>
          <cell r="AJ31">
            <v>1463.4146341463413</v>
          </cell>
          <cell r="AK31">
            <v>1666.6666666666667</v>
          </cell>
          <cell r="AL31">
            <v>1764.705882352941</v>
          </cell>
          <cell r="AM31">
            <v>1730.7692307692307</v>
          </cell>
          <cell r="AN31">
            <v>1592.9203539823006</v>
          </cell>
        </row>
        <row r="36">
          <cell r="F36">
            <v>63.425408178144323</v>
          </cell>
          <cell r="G36">
            <v>65.63798748787012</v>
          </cell>
          <cell r="H36">
            <v>82.616090951477531</v>
          </cell>
          <cell r="I36">
            <v>96.7967822594903</v>
          </cell>
          <cell r="J36">
            <v>100</v>
          </cell>
          <cell r="K36">
            <v>107.25872700325255</v>
          </cell>
          <cell r="L36">
            <v>116.242329919211</v>
          </cell>
          <cell r="M36">
            <v>133.10464808968516</v>
          </cell>
          <cell r="N36">
            <v>141.01678207866232</v>
          </cell>
          <cell r="O36">
            <v>142.1879150692281</v>
          </cell>
          <cell r="P36">
            <v>144.50014842568123</v>
          </cell>
          <cell r="Q36">
            <v>147.46704062394784</v>
          </cell>
          <cell r="R36">
            <v>149.14142263486877</v>
          </cell>
          <cell r="S36">
            <v>155.13790100880988</v>
          </cell>
          <cell r="T36">
            <v>161.94500202559561</v>
          </cell>
          <cell r="U36">
            <v>177.53515563091545</v>
          </cell>
          <cell r="V36">
            <v>189.72540568688362</v>
          </cell>
          <cell r="W36">
            <v>200.79172455380129</v>
          </cell>
          <cell r="X36">
            <v>210.16510763192744</v>
          </cell>
          <cell r="Y36">
            <v>215.26778087929094</v>
          </cell>
          <cell r="Z36">
            <v>221.55242168228023</v>
          </cell>
          <cell r="AA36">
            <v>221.84023835879364</v>
          </cell>
          <cell r="AB36">
            <v>231.24015256688554</v>
          </cell>
          <cell r="AC36">
            <v>231.8917094045749</v>
          </cell>
          <cell r="AD36">
            <v>238.8046698614462</v>
          </cell>
          <cell r="AE36">
            <v>240.984613546714</v>
          </cell>
          <cell r="AF36">
            <v>247.5808654052733</v>
          </cell>
          <cell r="AG36">
            <v>247.1421152813102</v>
          </cell>
          <cell r="AH36">
            <v>251.23965991727854</v>
          </cell>
          <cell r="AI36">
            <v>263.28982872183377</v>
          </cell>
          <cell r="AJ36">
            <v>274.953273003096</v>
          </cell>
          <cell r="AK36">
            <v>289.66029687572819</v>
          </cell>
          <cell r="AL36">
            <v>303.53246609306524</v>
          </cell>
          <cell r="AM36">
            <v>304.74894304237495</v>
          </cell>
          <cell r="AN36">
            <v>306.29103124124674</v>
          </cell>
          <cell r="AO36">
            <v>305.42033207670841</v>
          </cell>
          <cell r="AP36">
            <v>290.73034016102065</v>
          </cell>
          <cell r="AQ36">
            <v>298.14359202935304</v>
          </cell>
          <cell r="AR36">
            <v>301.35217285667312</v>
          </cell>
          <cell r="AS36">
            <v>306.44679169368692</v>
          </cell>
          <cell r="AT36">
            <v>311.29392718986918</v>
          </cell>
          <cell r="AU36">
            <v>313.30989154212403</v>
          </cell>
        </row>
        <row r="37">
          <cell r="F37">
            <v>57.785292346149006</v>
          </cell>
          <cell r="G37">
            <v>69.723952059824299</v>
          </cell>
          <cell r="H37">
            <v>110.89239983936356</v>
          </cell>
          <cell r="I37">
            <v>122.13070000995798</v>
          </cell>
          <cell r="J37">
            <v>100</v>
          </cell>
          <cell r="K37">
            <v>93.182042546504377</v>
          </cell>
          <cell r="L37">
            <v>87.050569990295131</v>
          </cell>
          <cell r="M37">
            <v>98.715792777892204</v>
          </cell>
          <cell r="N37">
            <v>104.38245349694748</v>
          </cell>
          <cell r="O37">
            <v>105.40039068082692</v>
          </cell>
          <cell r="P37">
            <v>101.58478115886847</v>
          </cell>
          <cell r="Q37">
            <v>83.668237566122045</v>
          </cell>
          <cell r="R37">
            <v>61.491017791972212</v>
          </cell>
          <cell r="S37">
            <v>53.63032082403155</v>
          </cell>
          <cell r="T37">
            <v>55.377766698239242</v>
          </cell>
          <cell r="U37">
            <v>52.977263052664789</v>
          </cell>
          <cell r="V37">
            <v>51.873976453079877</v>
          </cell>
          <cell r="W37">
            <v>57.752286829179781</v>
          </cell>
          <cell r="X37">
            <v>56.122258385691282</v>
          </cell>
          <cell r="Y37">
            <v>58.6357571629622</v>
          </cell>
          <cell r="Z37">
            <v>57.241164172292883</v>
          </cell>
          <cell r="AA37">
            <v>57.434506418541311</v>
          </cell>
          <cell r="AB37">
            <v>58.402892315602209</v>
          </cell>
          <cell r="AC37">
            <v>58.134955466743577</v>
          </cell>
          <cell r="AD37">
            <v>60.887511758728429</v>
          </cell>
          <cell r="AE37">
            <v>63.102635787264262</v>
          </cell>
          <cell r="AF37">
            <v>73.466600933803889</v>
          </cell>
          <cell r="AG37">
            <v>68.688010151954145</v>
          </cell>
          <cell r="AH37">
            <v>64.179768466242891</v>
          </cell>
          <cell r="AI37">
            <v>66.754442464623381</v>
          </cell>
          <cell r="AJ37">
            <v>68.623156147328942</v>
          </cell>
          <cell r="AK37">
            <v>73.632835590591256</v>
          </cell>
          <cell r="AL37">
            <v>73.221657381546478</v>
          </cell>
          <cell r="AM37">
            <v>67.487431201063941</v>
          </cell>
          <cell r="AN37">
            <v>59.085296112533769</v>
          </cell>
          <cell r="AO37">
            <v>56.226330171604708</v>
          </cell>
          <cell r="AP37">
            <v>49.638862986734452</v>
          </cell>
          <cell r="AQ37">
            <v>48.356327770809258</v>
          </cell>
          <cell r="AR37">
            <v>48.51523756210117</v>
          </cell>
          <cell r="AS37">
            <v>47.759325996601618</v>
          </cell>
          <cell r="AT37">
            <v>46.479650276118512</v>
          </cell>
          <cell r="AU37">
            <v>46.211756038215803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State"/>
      <sheetName val="EBF"/>
      <sheetName val="ConsC"/>
      <sheetName val="LG"/>
      <sheetName val="SSF"/>
      <sheetName val="ConsG"/>
      <sheetName val="CODELIST"/>
      <sheetName val="Stmt of Govt Operations"/>
      <sheetName val="Jan"/>
      <sheetName val="Feb"/>
      <sheetName val="Mar"/>
      <sheetName val="Apr"/>
      <sheetName val="May"/>
      <sheetName val="Jun"/>
      <sheetName val="Jul"/>
      <sheetName val="Aug"/>
      <sheetName val="Sep"/>
      <sheetName val="Oct"/>
      <sheetName val="Nov"/>
      <sheetName val="Dec"/>
      <sheetName val="GFSM2001 StatII_HF"/>
      <sheetName val="GFSM2001 Table 6_HF"/>
      <sheetName val="GFSM2001 Instructions"/>
      <sheetName val="GFSM2001 CoverPage"/>
      <sheetName val="GFSM2001 Glossary"/>
      <sheetName val="Control"/>
      <sheetName val="Report Form"/>
      <sheetName val="Φύλλο1"/>
    </sheetNames>
    <sheetDataSet>
      <sheetData sheetId="0">
        <row r="3">
          <cell r="B3" t="str">
            <v>C1:  REVENUE [11 + 12 + 13 + 14]</v>
          </cell>
        </row>
      </sheetData>
      <sheetData sheetId="1">
        <row r="3">
          <cell r="B3" t="str">
            <v>C1:  REVENUE [11 + 12 + 13 + 14]</v>
          </cell>
        </row>
      </sheetData>
      <sheetData sheetId="2">
        <row r="3">
          <cell r="B3" t="str">
            <v>C1:  REVENUE [11 + 12 + 13 + 14]</v>
          </cell>
        </row>
      </sheetData>
      <sheetData sheetId="3">
        <row r="3">
          <cell r="B3" t="str">
            <v>C1:  REVENUE [11 + 12 + 13 + 14]</v>
          </cell>
        </row>
      </sheetData>
      <sheetData sheetId="4">
        <row r="3">
          <cell r="B3" t="str">
            <v>C1:  REVENUE [11 + 12 + 13 + 14]</v>
          </cell>
        </row>
      </sheetData>
      <sheetData sheetId="5">
        <row r="3">
          <cell r="B3" t="str">
            <v>C1:  REVENUE [11 + 12 + 13 + 14]</v>
          </cell>
        </row>
      </sheetData>
      <sheetData sheetId="6">
        <row r="3">
          <cell r="B3" t="str">
            <v>C1:  REVENUE [11 + 12 + 13 + 14]</v>
          </cell>
          <cell r="H3" t="str">
            <v>A.:  Total Revenue</v>
          </cell>
        </row>
        <row r="4">
          <cell r="B4" t="str">
            <v>C11:  Taxes  [111 + 112 + 113 + 114 + 115 + 116]</v>
          </cell>
          <cell r="H4" t="str">
            <v>A.1:  Taxes</v>
          </cell>
        </row>
        <row r="5">
          <cell r="B5" t="str">
            <v>C111:  Taxes on income, profits, and capital gains [1111 + 1112 + 1113]</v>
          </cell>
          <cell r="H5" t="str">
            <v>A.11:  Personal income tax</v>
          </cell>
        </row>
        <row r="6">
          <cell r="B6" t="str">
            <v xml:space="preserve">C1111:  Taxes on income: Payable by individuals </v>
          </cell>
          <cell r="H6" t="str">
            <v>A.12:  Corporate income tax</v>
          </cell>
        </row>
        <row r="7">
          <cell r="B7" t="str">
            <v xml:space="preserve">C1112:  Taxes on income: Payable by corporations and other enterprises </v>
          </cell>
          <cell r="H7" t="str">
            <v>A.13:  Other direct taxes</v>
          </cell>
        </row>
        <row r="8">
          <cell r="B8" t="str">
            <v xml:space="preserve">C1113:  Taxes on income: Unallocable </v>
          </cell>
          <cell r="H8" t="str">
            <v>A.14:  Value-added taxes</v>
          </cell>
        </row>
        <row r="9">
          <cell r="B9" t="str">
            <v xml:space="preserve">C112:  Taxes on payroll and workforce </v>
          </cell>
          <cell r="H9" t="str">
            <v>A.15:  Excises</v>
          </cell>
        </row>
        <row r="10">
          <cell r="B10" t="str">
            <v>C113:  Taxes on property [1131 + 1132 + 1133 + 1134 + 1135 + 1136]</v>
          </cell>
          <cell r="H10" t="str">
            <v>A.16:  Other indirect taxes</v>
          </cell>
        </row>
        <row r="11">
          <cell r="B11" t="str">
            <v xml:space="preserve">C1131:  Taxes on property:  Recurrent taxes on immovable property </v>
          </cell>
          <cell r="H11" t="str">
            <v>A.2:  Social Security contributions</v>
          </cell>
        </row>
        <row r="12">
          <cell r="B12" t="str">
            <v xml:space="preserve">C1132:  Taxes on property:  Recurrent taxes on net wealth </v>
          </cell>
          <cell r="H12" t="str">
            <v>A.21:  Employee contributions</v>
          </cell>
        </row>
        <row r="13">
          <cell r="B13" t="str">
            <v xml:space="preserve">C1133:  Taxes on property:  Estate, inheritance, and gift taxes </v>
          </cell>
          <cell r="H13" t="str">
            <v>A.22:  Employer contributions</v>
          </cell>
        </row>
        <row r="14">
          <cell r="B14" t="str">
            <v xml:space="preserve">C1134:  Taxes on property:  Taxes on financial and capital transactions </v>
          </cell>
          <cell r="H14" t="str">
            <v>A.3:  Transfers</v>
          </cell>
        </row>
        <row r="15">
          <cell r="B15" t="str">
            <v xml:space="preserve">C1135:  Taxes on property:  Other nonrecurrent taxes on property </v>
          </cell>
          <cell r="H15" t="str">
            <v>A.31:  Current</v>
          </cell>
        </row>
        <row r="16">
          <cell r="B16" t="str">
            <v xml:space="preserve">C1136:  Taxes on property:  Other recurrent taxes on property </v>
          </cell>
          <cell r="H16" t="str">
            <v>A.32:  Capital</v>
          </cell>
        </row>
        <row r="17">
          <cell r="B17" t="str">
            <v xml:space="preserve">C114:  Taxes on goods and services </v>
          </cell>
          <cell r="H17" t="str">
            <v>A.4:  Sales of nonfinancial assets</v>
          </cell>
        </row>
        <row r="18">
          <cell r="B18" t="str">
            <v>C1141:  Taxes on goods and services:  General taxes on goods and services  [11411 + 11412 + 11413]</v>
          </cell>
          <cell r="H18" t="str">
            <v>A.5:  Other receipts</v>
          </cell>
        </row>
        <row r="19">
          <cell r="B19" t="str">
            <v xml:space="preserve">C11411:  General taxes on goods and services:  Value-added taxes </v>
          </cell>
          <cell r="H19" t="str">
            <v>A.51:  Interest</v>
          </cell>
        </row>
        <row r="20">
          <cell r="B20" t="str">
            <v xml:space="preserve">C11412:  General taxes on goods and services:  Sales taxes </v>
          </cell>
          <cell r="H20" t="str">
            <v>A.52:  Dividends</v>
          </cell>
        </row>
        <row r="21">
          <cell r="B21" t="str">
            <v xml:space="preserve">C11413:  General taxes on goods and services:  Turnover &amp; other general taxes on G &amp; S </v>
          </cell>
          <cell r="H21" t="str">
            <v>A.53:  Sales of goods and services</v>
          </cell>
        </row>
        <row r="22">
          <cell r="B22" t="str">
            <v xml:space="preserve">C1142:  Taxes on goods and services:  Excises </v>
          </cell>
          <cell r="H22" t="str">
            <v>A.54:  Miscellaneous and unidentified revenue</v>
          </cell>
        </row>
        <row r="23">
          <cell r="B23" t="str">
            <v xml:space="preserve">C1143:  Taxes on goods and services:  Profits of fiscal monopolies </v>
          </cell>
          <cell r="H23" t="str">
            <v>B.:  Total Expenditure</v>
          </cell>
        </row>
        <row r="24">
          <cell r="B24" t="str">
            <v xml:space="preserve">C1144:  Taxes on goods and services:  Taxes on specific services </v>
          </cell>
          <cell r="H24" t="str">
            <v>B.1:  Compensation of employees</v>
          </cell>
        </row>
        <row r="25">
          <cell r="B25" t="str">
            <v>C1145:  Taxes on goods and services:  Taxes on use of goods, permission to use goods  [11451 + 11452]</v>
          </cell>
          <cell r="H25" t="str">
            <v>B.11:  Wages and salaries</v>
          </cell>
        </row>
        <row r="26">
          <cell r="B26" t="str">
            <v xml:space="preserve">C11451:  Taxes on use and permission of goods and services:  Motor vehicles taxes </v>
          </cell>
          <cell r="H26" t="str">
            <v>B.12:  Social contributions</v>
          </cell>
        </row>
        <row r="27">
          <cell r="B27" t="str">
            <v xml:space="preserve">C11452:  Taxes on use and permission of goods and services:  Other </v>
          </cell>
          <cell r="H27" t="str">
            <v>B.2:  Purchases of goods and services</v>
          </cell>
        </row>
        <row r="28">
          <cell r="B28" t="str">
            <v xml:space="preserve">C1146:  Taxes on goods and services:  Other taxes on goods and services </v>
          </cell>
          <cell r="H28" t="str">
            <v>B.3:  Interest</v>
          </cell>
        </row>
        <row r="29">
          <cell r="B29" t="str">
            <v>C115:  Taxes on international trade and transactions [1151 + 1152 + 1153 + 1154 + 1155 + 1156]</v>
          </cell>
          <cell r="H29" t="str">
            <v>B.4:  Subsidies</v>
          </cell>
        </row>
        <row r="30">
          <cell r="B30" t="str">
            <v xml:space="preserve">C1151:  Taxes on international trade and transactions: Customs and other import duties </v>
          </cell>
          <cell r="H30" t="str">
            <v>B.5:  Transfers</v>
          </cell>
        </row>
        <row r="31">
          <cell r="B31" t="str">
            <v xml:space="preserve">C1152:  Taxes on international trade and transactions: Taxes on exports </v>
          </cell>
          <cell r="H31" t="str">
            <v>B.51:  Current</v>
          </cell>
        </row>
        <row r="32">
          <cell r="B32" t="str">
            <v xml:space="preserve">C1153:  Taxes on international trade and transactions: Profits of export or import monopolies </v>
          </cell>
          <cell r="H32" t="str">
            <v>B.52:  Capital</v>
          </cell>
        </row>
        <row r="33">
          <cell r="B33" t="str">
            <v xml:space="preserve">C1154:  Taxes on international trade and transactions: Exchange profits </v>
          </cell>
          <cell r="H33" t="str">
            <v>B.6:  Social benefits</v>
          </cell>
        </row>
        <row r="34">
          <cell r="B34" t="str">
            <v xml:space="preserve">C1155:  Taxes on international trade and transactions: Exchange taxes </v>
          </cell>
          <cell r="H34" t="str">
            <v>B.61:  Pensions</v>
          </cell>
        </row>
        <row r="35">
          <cell r="B35" t="str">
            <v xml:space="preserve">C1156:  Taxes on international trade and transactions: Other taxes on international trade and transactions </v>
          </cell>
          <cell r="H35" t="str">
            <v>B.62:  Other benefits</v>
          </cell>
        </row>
        <row r="36">
          <cell r="B36" t="str">
            <v xml:space="preserve">C116:  Other taxes </v>
          </cell>
          <cell r="H36" t="str">
            <v>B.7:  Other expense payments</v>
          </cell>
        </row>
        <row r="37">
          <cell r="B37" t="str">
            <v>C12:  Social contributions [121 + 122]</v>
          </cell>
          <cell r="H37" t="str">
            <v>B.8:  Purchases of nonfinancial assets</v>
          </cell>
        </row>
        <row r="38">
          <cell r="B38" t="str">
            <v>C121:  Social security contributions [1211 + 1212 + 1213 + 1214]</v>
          </cell>
          <cell r="H38" t="str">
            <v>C:  Net acquisition of financial assets</v>
          </cell>
        </row>
        <row r="39">
          <cell r="B39" t="str">
            <v xml:space="preserve">C1211:  Social security contributions:  Employee contributions </v>
          </cell>
          <cell r="H39" t="str">
            <v>C.1:  Currency and deposits</v>
          </cell>
        </row>
        <row r="40">
          <cell r="B40" t="str">
            <v xml:space="preserve">C1212:  Social security contributions:  Employer contributions </v>
          </cell>
          <cell r="H40" t="str">
            <v>C.2:  Securities other than shares</v>
          </cell>
        </row>
        <row r="41">
          <cell r="B41" t="str">
            <v xml:space="preserve">C1213:  Social security contributions:  Self-employed or nonemployed contributions </v>
          </cell>
          <cell r="H41" t="str">
            <v>C.3:  Loans</v>
          </cell>
        </row>
        <row r="42">
          <cell r="B42" t="str">
            <v xml:space="preserve">C1214:  Social security contributions:  Unallocable contributions </v>
          </cell>
          <cell r="H42" t="str">
            <v>C.4:  Shares and other equity</v>
          </cell>
        </row>
        <row r="43">
          <cell r="B43" t="str">
            <v>C122:  Other social contributions [1221 + 1222 + 1223]</v>
          </cell>
          <cell r="H43" t="str">
            <v>C.5:  Financial derivatives</v>
          </cell>
        </row>
        <row r="44">
          <cell r="B44" t="str">
            <v xml:space="preserve">C1221:  Other social contributions : Employee contributions </v>
          </cell>
          <cell r="H44" t="str">
            <v>D:  Net incurrence of liabilities</v>
          </cell>
        </row>
        <row r="45">
          <cell r="B45" t="str">
            <v xml:space="preserve">C1222:  Other social contributions : Employer contributions </v>
          </cell>
          <cell r="H45" t="str">
            <v>D.1:  Currency and deposits</v>
          </cell>
        </row>
        <row r="46">
          <cell r="B46" t="str">
            <v xml:space="preserve">C1223:  Other social contributions : Imputed contributions </v>
          </cell>
          <cell r="H46" t="str">
            <v>D.2:  Securities other than shares</v>
          </cell>
        </row>
        <row r="47">
          <cell r="B47" t="str">
            <v>C13:  Grants [131 + 132 + 133]</v>
          </cell>
          <cell r="H47" t="str">
            <v>D.3:  Loans</v>
          </cell>
        </row>
        <row r="48">
          <cell r="B48" t="str">
            <v>C131:  Grants from foreign governments [1311 + 1312]</v>
          </cell>
          <cell r="H48" t="str">
            <v>D.5:  Financial derivatives</v>
          </cell>
        </row>
        <row r="49">
          <cell r="B49" t="str">
            <v xml:space="preserve">C1311:  Grants from foreign governments: Current </v>
          </cell>
          <cell r="H49" t="str">
            <v>SC:  Financial assets</v>
          </cell>
        </row>
        <row r="50">
          <cell r="B50" t="str">
            <v xml:space="preserve">C1312:  Grants from foreign governments: Capital </v>
          </cell>
          <cell r="H50" t="str">
            <v>SC.1:  Currency and deposits</v>
          </cell>
        </row>
        <row r="51">
          <cell r="B51" t="str">
            <v>C132:  Grants from international organizations [1321 + 1322]</v>
          </cell>
          <cell r="H51" t="str">
            <v>SC.2:  Securities other than shares</v>
          </cell>
        </row>
        <row r="52">
          <cell r="B52" t="str">
            <v xml:space="preserve">C1321:  Grants from international organizations: Current </v>
          </cell>
          <cell r="H52" t="str">
            <v>SC.3:  Loans</v>
          </cell>
        </row>
        <row r="53">
          <cell r="B53" t="str">
            <v xml:space="preserve">C1322:  Grants from international organizations: Capital </v>
          </cell>
          <cell r="H53" t="str">
            <v>SC.4:  Shares and other equity</v>
          </cell>
        </row>
        <row r="54">
          <cell r="B54" t="str">
            <v>C133:  Grants from other general government units [1331 + 1332]</v>
          </cell>
          <cell r="H54" t="str">
            <v>SC.5:  Financial derivatives</v>
          </cell>
        </row>
        <row r="55">
          <cell r="B55" t="str">
            <v xml:space="preserve">C1331:  Grants from other general government units: Current </v>
          </cell>
          <cell r="H55" t="str">
            <v>SD:  Liabilities</v>
          </cell>
        </row>
        <row r="56">
          <cell r="B56" t="str">
            <v xml:space="preserve">C1332:  Grants from other general government units: Capital </v>
          </cell>
          <cell r="H56" t="str">
            <v>SD.1:  Currency and deposits</v>
          </cell>
        </row>
        <row r="57">
          <cell r="B57" t="str">
            <v>C14:  Other revenue [141 + 142 + 143 + 144 + 145]</v>
          </cell>
          <cell r="H57" t="str">
            <v>SD.2:  Securities other than shares</v>
          </cell>
        </row>
        <row r="58">
          <cell r="B58" t="str">
            <v>C141:  Other revenue: Property income [1411 + 1412 + 1413 + 1414 + 1415]</v>
          </cell>
          <cell r="H58" t="str">
            <v>SD.3:  Loans</v>
          </cell>
        </row>
        <row r="59">
          <cell r="B59" t="str">
            <v xml:space="preserve">C1411:  Other revenue: Property income: Interest </v>
          </cell>
          <cell r="H59" t="str">
            <v>SD.5:  Financial derivatives</v>
          </cell>
        </row>
        <row r="60">
          <cell r="B60" t="str">
            <v xml:space="preserve">C1412:  Other revenue: Property income: Dividends </v>
          </cell>
        </row>
        <row r="61">
          <cell r="B61" t="str">
            <v xml:space="preserve">C1413:  Other revenue: Property income: Withdrawals from income of quasi-corporations </v>
          </cell>
        </row>
        <row r="62">
          <cell r="B62" t="str">
            <v xml:space="preserve">C1414:  Other revenue: Property income: Property income attrib to insurance policyholders </v>
          </cell>
        </row>
        <row r="63">
          <cell r="B63" t="str">
            <v xml:space="preserve">C1415:  Other revenue: Property income: Rent </v>
          </cell>
        </row>
        <row r="64">
          <cell r="B64" t="str">
            <v>C142:  Other revenue: Sales of goods and services [1421 + 1422 + 1423 + 1424]</v>
          </cell>
        </row>
        <row r="65">
          <cell r="B65" t="str">
            <v xml:space="preserve">C1421:  Other revenue: Sales of goods and services: Sales of market establishments </v>
          </cell>
        </row>
        <row r="66">
          <cell r="B66" t="str">
            <v xml:space="preserve">C1422:  Other revenue: Sales of goods and services: Administrative fees </v>
          </cell>
        </row>
        <row r="67">
          <cell r="B67" t="str">
            <v xml:space="preserve">C1423:  Other revenue: Sales of goods and services: Incidental sales by nonmarket establishments </v>
          </cell>
        </row>
        <row r="68">
          <cell r="B68" t="str">
            <v xml:space="preserve">C1424:  Other revenue: Sales of goods and services: Imputed sales of goods and services </v>
          </cell>
        </row>
        <row r="69">
          <cell r="B69" t="str">
            <v xml:space="preserve">C143:  Other revenue: Fines, penalties, and forfeits </v>
          </cell>
        </row>
        <row r="70">
          <cell r="B70" t="str">
            <v>C144:  Other revenue: Voluntary transfers other than grants [1441 + 1442]</v>
          </cell>
        </row>
        <row r="71">
          <cell r="B71" t="str">
            <v xml:space="preserve">C1441:  Other revenue: Voluntary transfers other than grants:  Current </v>
          </cell>
        </row>
        <row r="72">
          <cell r="B72" t="str">
            <v xml:space="preserve">C1442:  Other revenue: Voluntary transfers other than grants : Capital </v>
          </cell>
        </row>
        <row r="73">
          <cell r="B73" t="str">
            <v xml:space="preserve">C145:  Other revenue: Miscellaneous and unidentified revenue </v>
          </cell>
        </row>
        <row r="74">
          <cell r="B74" t="str">
            <v>C2:  EXPENSE [21 + 22 + 23 + 24 + 25 + 26 + 27 + 28]</v>
          </cell>
        </row>
        <row r="75">
          <cell r="B75" t="str">
            <v>C21:  Compensation of employees [211 + 212]</v>
          </cell>
        </row>
        <row r="76">
          <cell r="B76" t="str">
            <v xml:space="preserve">C211:  Compensation of employees: Wages and salaries </v>
          </cell>
        </row>
        <row r="77">
          <cell r="B77" t="str">
            <v>C212:  Compensation of employees: Social contributions [2121 + 2122]</v>
          </cell>
        </row>
        <row r="78">
          <cell r="B78" t="str">
            <v xml:space="preserve">C2121:  Compensation of employees: Actual social contributions </v>
          </cell>
        </row>
        <row r="79">
          <cell r="B79" t="str">
            <v xml:space="preserve">C2122:  Compensation of employees: Imputed social contributions </v>
          </cell>
        </row>
        <row r="80">
          <cell r="B80" t="str">
            <v xml:space="preserve">C22:  Purchases of goods and services </v>
          </cell>
        </row>
        <row r="81">
          <cell r="B81" t="str">
            <v>Not applicable</v>
          </cell>
        </row>
        <row r="82">
          <cell r="B82" t="str">
            <v>C24:  Interest [241 + 242 + 243]</v>
          </cell>
        </row>
        <row r="83">
          <cell r="B83" t="str">
            <v xml:space="preserve">C241:  Interest : To nonresidents </v>
          </cell>
        </row>
        <row r="84">
          <cell r="B84" t="str">
            <v xml:space="preserve">C242:  Interest : To residents other than general government </v>
          </cell>
        </row>
        <row r="85">
          <cell r="B85" t="str">
            <v xml:space="preserve">C243:  Interest : To other general government units </v>
          </cell>
        </row>
        <row r="86">
          <cell r="B86" t="str">
            <v>C25:  Subsidies [251 + 252]</v>
          </cell>
        </row>
        <row r="87">
          <cell r="B87" t="str">
            <v xml:space="preserve">C251:  Subsidies: To public corporations </v>
          </cell>
        </row>
        <row r="88">
          <cell r="B88" t="str">
            <v xml:space="preserve">C252:  Subsidies: To private enterprises </v>
          </cell>
        </row>
        <row r="89">
          <cell r="B89" t="str">
            <v>C26:  Grants [262 + 262 + 263]</v>
          </cell>
        </row>
        <row r="90">
          <cell r="B90" t="str">
            <v>C261:  To foreign governments [2611 + 2612]</v>
          </cell>
        </row>
        <row r="91">
          <cell r="B91" t="str">
            <v xml:space="preserve">C2611:  To foreign governments :  Current </v>
          </cell>
        </row>
        <row r="92">
          <cell r="B92" t="str">
            <v xml:space="preserve">C2612:  To foreign governments :  Capital </v>
          </cell>
        </row>
        <row r="93">
          <cell r="B93" t="str">
            <v>C262:  To international organizations  [2621 + 2622]</v>
          </cell>
        </row>
        <row r="94">
          <cell r="B94" t="str">
            <v xml:space="preserve">C2621:  To international organizations : Current </v>
          </cell>
        </row>
        <row r="95">
          <cell r="B95" t="str">
            <v xml:space="preserve">C2622:  To international organizations : Capital </v>
          </cell>
        </row>
        <row r="96">
          <cell r="B96" t="str">
            <v>C263:  To other general government units [2631 + 2632]</v>
          </cell>
        </row>
        <row r="97">
          <cell r="B97" t="str">
            <v xml:space="preserve">C2631:  To other general government units: Current </v>
          </cell>
        </row>
        <row r="98">
          <cell r="B98" t="str">
            <v xml:space="preserve">C2632:  To other general government units: Capital </v>
          </cell>
        </row>
        <row r="99">
          <cell r="B99" t="str">
            <v>C27:  Social benefits [271 + 272 + 273]</v>
          </cell>
        </row>
        <row r="100">
          <cell r="B100" t="str">
            <v xml:space="preserve">C271:  Social benefits: Social security benefits </v>
          </cell>
        </row>
        <row r="101">
          <cell r="B101" t="str">
            <v xml:space="preserve">C272:  Social benefits: Social assistance benefits </v>
          </cell>
        </row>
        <row r="102">
          <cell r="B102" t="str">
            <v xml:space="preserve">C273:  Social benefits: Employer social benefits </v>
          </cell>
        </row>
        <row r="103">
          <cell r="B103" t="str">
            <v>C28:  Other expense [281 + 282]</v>
          </cell>
        </row>
        <row r="104">
          <cell r="B104" t="str">
            <v xml:space="preserve">C281:  Other expense:  Property expense other than interest </v>
          </cell>
        </row>
        <row r="105">
          <cell r="B105" t="str">
            <v>C282:  Other expense:  Miscellaneous other expense [2821 + 2822]</v>
          </cell>
        </row>
        <row r="106">
          <cell r="B106" t="str">
            <v xml:space="preserve">C2821:  Other expense:  Miscellaneous other expense:  Current </v>
          </cell>
        </row>
        <row r="107">
          <cell r="B107" t="str">
            <v xml:space="preserve">C2822:  Other expense:  Miscellaneous other expense:  Capital </v>
          </cell>
        </row>
        <row r="108">
          <cell r="B108" t="str">
            <v>Not applicable</v>
          </cell>
        </row>
        <row r="109">
          <cell r="B109" t="str">
            <v>C31:  Transactions - Net acquisition of nonfinancial assets [311 + 312 + 313 + 314]</v>
          </cell>
        </row>
        <row r="110">
          <cell r="B110" t="str">
            <v>C31.1:  Transactions - Acquisitions: nonfinancial assets [311.1 + 312.1 + 313.1 + 314.1]</v>
          </cell>
        </row>
        <row r="111">
          <cell r="B111" t="str">
            <v>C31.2:  Transactions - Disposals: nonfinancial assets [311.2 + 312.2 + 313.2 + 314.2]</v>
          </cell>
        </row>
        <row r="112">
          <cell r="B112" t="str">
            <v>C311:  Transactions - Fixed assets [311.1 - 311.2 - 311.3] OR [3111 + 3112 + 3113 + 3114]</v>
          </cell>
        </row>
        <row r="113">
          <cell r="B113" t="str">
            <v>C311.1:  Transactions - Acquisitions: fixed assets [3111.1 + 3112.1 + 3113.1]</v>
          </cell>
        </row>
        <row r="114">
          <cell r="B114" t="str">
            <v>C311.2:  Transactions - Disposals: fixed assets [3111.2 + 3112.2 + 3113.2]</v>
          </cell>
        </row>
        <row r="115">
          <cell r="B115" t="str">
            <v>Not applicable</v>
          </cell>
        </row>
        <row r="116">
          <cell r="B116" t="str">
            <v>C3111:  Transactions - Fixed assets: Buildings and structures [3111.1 - 3111.2 - 3111.3]</v>
          </cell>
        </row>
        <row r="117">
          <cell r="B117" t="str">
            <v xml:space="preserve">C3111.1:  Transactions - Acquisitions: buildings and structures </v>
          </cell>
        </row>
        <row r="118">
          <cell r="B118" t="str">
            <v xml:space="preserve">C3111.2:  Transactions - Disposals: buildings and structures </v>
          </cell>
        </row>
        <row r="119">
          <cell r="B119" t="str">
            <v>Not applicable</v>
          </cell>
        </row>
        <row r="120">
          <cell r="B120" t="str">
            <v>C3112:  Transactions - Fixed assets:  Machinery and equipment  [3112.1 - 3112.2 - 3112.3]</v>
          </cell>
        </row>
        <row r="121">
          <cell r="B121" t="str">
            <v xml:space="preserve">C3112.1:  Transactions - Acquisitions: machinery and equipment </v>
          </cell>
        </row>
        <row r="122">
          <cell r="B122" t="str">
            <v xml:space="preserve">C3112.2:  Transactions - Disposals: machinery and equipment </v>
          </cell>
        </row>
        <row r="123">
          <cell r="B123" t="str">
            <v>Not applicable</v>
          </cell>
        </row>
        <row r="124">
          <cell r="B124" t="str">
            <v>C3113:  Transactions - Fixed assets:  Other fixed assets  [3113.1 - 3113.2 - 3113.3]</v>
          </cell>
        </row>
        <row r="125">
          <cell r="B125" t="str">
            <v xml:space="preserve">C3113.1:  Transactions - Acquisitions: other fixed assets </v>
          </cell>
        </row>
        <row r="126">
          <cell r="B126" t="str">
            <v xml:space="preserve">C3113.2:  Transactions - Disposals: other fixed assets </v>
          </cell>
        </row>
        <row r="127">
          <cell r="B127" t="str">
            <v>Not applicable</v>
          </cell>
        </row>
        <row r="128">
          <cell r="B128" t="str">
            <v xml:space="preserve">C312:  Transactions - Inventories </v>
          </cell>
        </row>
        <row r="129">
          <cell r="B129" t="str">
            <v>C312.1: CNW - Acquisitions</v>
          </cell>
        </row>
        <row r="130">
          <cell r="B130" t="str">
            <v>C312.2:  CNW - Disposals</v>
          </cell>
        </row>
        <row r="131">
          <cell r="B131" t="str">
            <v>C313:  Transactions - Valuables [313.1 - 313.2]</v>
          </cell>
        </row>
        <row r="132">
          <cell r="B132" t="str">
            <v xml:space="preserve">C313.1:  Transactions - Acquisitions: valuables </v>
          </cell>
        </row>
        <row r="133">
          <cell r="B133" t="str">
            <v xml:space="preserve">C313.2:  Transactions - Disposals: valuables </v>
          </cell>
        </row>
        <row r="134">
          <cell r="B134" t="str">
            <v>C314:  Transactions - Nonproduced assets [314.1 - 314.2 - 314.3]</v>
          </cell>
        </row>
        <row r="135">
          <cell r="B135" t="str">
            <v>C314.1:  Transactions - Acquisitions: nonproduced assets [3141.1 + 3142.1 + 3143.1 + 3144.1]</v>
          </cell>
        </row>
        <row r="136">
          <cell r="B136" t="str">
            <v>C314.2:  Transactions - Disposals: nonproduced assets [3141.2 + 3142.2 + 3143.2 + 3144.2]</v>
          </cell>
        </row>
        <row r="137">
          <cell r="B137" t="str">
            <v>Not applicable</v>
          </cell>
        </row>
        <row r="138">
          <cell r="B138" t="str">
            <v>C3141:  Transactions - Nonproduced assets: Land  [3141.1 -3141.2 - 3141.3]</v>
          </cell>
        </row>
        <row r="139">
          <cell r="B139" t="str">
            <v xml:space="preserve">C3141.1:  Transactions - Acquisitions: land </v>
          </cell>
        </row>
        <row r="140">
          <cell r="B140" t="str">
            <v xml:space="preserve">C3141.2:  Transactions - Disposals: land </v>
          </cell>
        </row>
        <row r="141">
          <cell r="B141" t="str">
            <v>Not applicable</v>
          </cell>
        </row>
        <row r="142">
          <cell r="B142" t="str">
            <v>C3142:  Transactions - Nonproduced assets: Subsoil assets [3142.1 - 3142.2 - 3142.3]</v>
          </cell>
        </row>
        <row r="143">
          <cell r="B143" t="str">
            <v xml:space="preserve">C3142.1:  Transactions - Acquisitions: subsoil assets </v>
          </cell>
        </row>
        <row r="144">
          <cell r="B144" t="str">
            <v xml:space="preserve">C3142.2:  Transactions - Disposals: subsoil assets </v>
          </cell>
        </row>
        <row r="145">
          <cell r="B145" t="str">
            <v>Not applicable</v>
          </cell>
        </row>
        <row r="146">
          <cell r="B146" t="str">
            <v>C3143:  Transactions - Nonproduced assets: Other naturally occurring assets  [3143.1 - 3143.2]</v>
          </cell>
        </row>
        <row r="147">
          <cell r="B147" t="str">
            <v xml:space="preserve">C3143.1:  Transactions - Acquisitions: other naturally occurring assets </v>
          </cell>
        </row>
        <row r="148">
          <cell r="B148" t="str">
            <v xml:space="preserve">C3143.2:  Transactions - Disposals: other naturally occurring assets </v>
          </cell>
        </row>
        <row r="149">
          <cell r="B149" t="str">
            <v>C3144:  Transactions - Nonproduced assets: Intangible nonproduced assets  [3144.1 - 3144.2]</v>
          </cell>
        </row>
        <row r="150">
          <cell r="B150" t="str">
            <v xml:space="preserve">C3144.1:  Transactions - Acquisitions: intangible nonproduced assets </v>
          </cell>
        </row>
        <row r="151">
          <cell r="B151" t="str">
            <v xml:space="preserve">C3144.2:  Transactions - Disposals: intangible nonproduced assets </v>
          </cell>
        </row>
        <row r="152">
          <cell r="B152" t="str">
            <v>C32:  Transactions - Net acquisition of financial assets [3202 + 3203 + 3204 + 3205 + 3206 + 3207 + 3208]</v>
          </cell>
        </row>
        <row r="153">
          <cell r="B153" t="str">
            <v xml:space="preserve">C3202:  Transactions - Net acquisition of financial assets :  Currency and deposits [3212+3222] </v>
          </cell>
        </row>
        <row r="154">
          <cell r="B154" t="str">
            <v xml:space="preserve">C3203:  Transactions - Net acquisition of financial assets :  Securities other than shares [3213+3223] </v>
          </cell>
        </row>
        <row r="155">
          <cell r="B155" t="str">
            <v xml:space="preserve">C3204:  Transactions - Net acquisition of financial assets :  Loans [3214+3224] </v>
          </cell>
        </row>
        <row r="156">
          <cell r="B156" t="str">
            <v xml:space="preserve">C3205:  Transactions - Net acquisition of financial assets :  Shares and other equity [3215+3225] </v>
          </cell>
        </row>
        <row r="157">
          <cell r="B157" t="str">
            <v xml:space="preserve">C3206:  Transactions - Net acquisition of financial assets :  Insurance technical reserves [3216+3226] </v>
          </cell>
        </row>
        <row r="158">
          <cell r="B158" t="str">
            <v xml:space="preserve">C3207:  Transactions - Net acquisition of financial assets :  Financial derivatives [3217+3227] </v>
          </cell>
        </row>
        <row r="159">
          <cell r="B159" t="str">
            <v xml:space="preserve">C3208:  Transactions - Net acquisition of financial assets :  Other accounts receivable [3218+3228] </v>
          </cell>
        </row>
        <row r="160">
          <cell r="B160" t="str">
            <v>C321:  Transactions - Net acquisition of financial assets :  Domestic [3212 + 3213 + 3214 + 3215 + 3216 + 3217 + 3218]</v>
          </cell>
        </row>
        <row r="161">
          <cell r="B161" t="str">
            <v xml:space="preserve">C3212:  Transactions - Net acquisition of financial assets :  Domestic - Currency and deposits </v>
          </cell>
        </row>
        <row r="162">
          <cell r="B162" t="str">
            <v xml:space="preserve">C3213:  Transactions - Net acquisition of financial assets :  Domestic - Securities other than shares </v>
          </cell>
        </row>
        <row r="163">
          <cell r="B163" t="str">
            <v xml:space="preserve">C3214:  Transactions - Net acquisition of financial assets :  Domestic - Loans </v>
          </cell>
        </row>
        <row r="164">
          <cell r="B164" t="str">
            <v xml:space="preserve">C3215:  Transactions - Net acquisition of financial assets :  Domestic - Shares and other equity </v>
          </cell>
        </row>
        <row r="165">
          <cell r="B165" t="str">
            <v xml:space="preserve">C3216:  Transactions - Net acquisition of financial assets :  Domestic - Insurance technical reserves </v>
          </cell>
        </row>
        <row r="166">
          <cell r="B166" t="str">
            <v xml:space="preserve">C3217:  Transactions - Net acquisition of financial assets :  Domestic - Financial derivatives </v>
          </cell>
        </row>
        <row r="167">
          <cell r="B167" t="str">
            <v xml:space="preserve">C3218:  Transactions - Net acquisition of financial assets :  Domestic - Other accounts receivable </v>
          </cell>
        </row>
        <row r="168">
          <cell r="B168" t="str">
            <v>C322:  Transactions - Net acquisition of financial assets :  Foreign [3222 + 3223 + 3224 + 3225 + 3226 + 3227 + 3228]</v>
          </cell>
        </row>
        <row r="169">
          <cell r="B169" t="str">
            <v xml:space="preserve">C3222:  Transactions - Net acquisition of financial assets :  Foreign - Currency and deposits </v>
          </cell>
        </row>
        <row r="170">
          <cell r="B170" t="str">
            <v xml:space="preserve">C3223:  Transactions - Net acquisition of financial assets :  Foreign - Securities other than shares </v>
          </cell>
        </row>
        <row r="171">
          <cell r="B171" t="str">
            <v xml:space="preserve">C3224:  Transactions - Net acquisition of financial assets :  Foreign - Loans </v>
          </cell>
        </row>
        <row r="172">
          <cell r="B172" t="str">
            <v xml:space="preserve">C3225:  Transactions - Net acquisition of financial assets :  Foreign - Shares and other equity </v>
          </cell>
        </row>
        <row r="173">
          <cell r="B173" t="str">
            <v xml:space="preserve">C3226:  Transactions - Net acquisition of financial assets :  Foreign - Insurance technical reserves </v>
          </cell>
        </row>
        <row r="174">
          <cell r="B174" t="str">
            <v xml:space="preserve">C3227:  Transactions - Net acquisition of financial assets :  Foreign - Financial derivatives </v>
          </cell>
        </row>
        <row r="175">
          <cell r="B175" t="str">
            <v xml:space="preserve">C3228:  Transactions - Net acquisition of financial assets :  Foreign - Other accounts receivable </v>
          </cell>
        </row>
        <row r="176">
          <cell r="B176" t="str">
            <v xml:space="preserve">C323:  Transactions - Monetary gold and SDRs </v>
          </cell>
        </row>
        <row r="177">
          <cell r="B177" t="str">
            <v>C33:  Transactions - Net incurrence of liabilities [3301 + 3302 + 3303 + 3304 + 3305 + 3306 + 3307 + 3308]</v>
          </cell>
        </row>
        <row r="178">
          <cell r="B178" t="str">
            <v xml:space="preserve">C3301:  Transactions - Net incurrence of liabilities: Special Drawing Rights (SDRs) [3321] </v>
          </cell>
        </row>
        <row r="179">
          <cell r="B179" t="str">
            <v xml:space="preserve">C3302:  Transactions - Net incurrence of liabilities: Currency and deposits [3312+3322] </v>
          </cell>
        </row>
        <row r="180">
          <cell r="B180" t="str">
            <v xml:space="preserve">C3303:  Transactions - Net incurrence of liabilities: Securities other than shares [3313+3323] </v>
          </cell>
        </row>
        <row r="181">
          <cell r="B181" t="str">
            <v xml:space="preserve">C3304:  Transactions - Net incurrence of liabilities: Loans [3314+3324] </v>
          </cell>
        </row>
        <row r="182">
          <cell r="B182" t="str">
            <v xml:space="preserve">C3305:  Transactions - Net incurrence of liabilities: Shares and other equity [3315+3325] </v>
          </cell>
        </row>
        <row r="183">
          <cell r="B183" t="str">
            <v xml:space="preserve">C3306:  Transactions - Net incurrence of liabilities: Insurance technical reserves [3316+3326] </v>
          </cell>
        </row>
        <row r="184">
          <cell r="B184" t="str">
            <v xml:space="preserve">C3307:  Transactions - Net incurrence of liabilities: Financial derivatives [3317+3327] </v>
          </cell>
        </row>
        <row r="185">
          <cell r="B185" t="str">
            <v xml:space="preserve">C3308:  Transactions - Net incurrence of liabilities: Other accounts payable [3318+3328] </v>
          </cell>
        </row>
        <row r="186">
          <cell r="B186" t="str">
            <v>C331:  Transactions - Net incurrence of liabilities: Domestic [3312 + 3313 + 3314 + 3315 + 3316 + 3317 + 3318]</v>
          </cell>
        </row>
        <row r="187">
          <cell r="B187" t="str">
            <v xml:space="preserve">C3312:  Transactions - Net incurrence of liabilities: Domestic - Currency and deposits </v>
          </cell>
        </row>
        <row r="188">
          <cell r="B188" t="str">
            <v xml:space="preserve">C3313:  Transactions - Net incurrence of liabilities: Domestic - Securities other than shares </v>
          </cell>
        </row>
        <row r="189">
          <cell r="B189" t="str">
            <v xml:space="preserve">C3314:  Transactions - Net incurrence of liabilities: Domestic - Loans </v>
          </cell>
        </row>
        <row r="190">
          <cell r="B190" t="str">
            <v xml:space="preserve">C3315:  Transactions - Net incurrence of liabilities: Domestic - Shares and other equity </v>
          </cell>
        </row>
        <row r="191">
          <cell r="B191" t="str">
            <v xml:space="preserve">C3316:  Transactions - Net incurrence of liabilities: Domestic - Insurance technical reserves </v>
          </cell>
        </row>
        <row r="192">
          <cell r="B192" t="str">
            <v xml:space="preserve">C3317:  Transactions - Net incurrence of liabilities: Domestic - Financial derivatives </v>
          </cell>
        </row>
        <row r="193">
          <cell r="B193" t="str">
            <v xml:space="preserve">C3318:  Transactions - Net incurrence of liabilities: Domestic - Other accounts payable </v>
          </cell>
        </row>
        <row r="194">
          <cell r="B194" t="str">
            <v>C332:  Transactions - Net incurrence of liabilities: Foreign [3322 + 3323 + 3324 + 3325 + 3326 +3327 +3328]</v>
          </cell>
        </row>
        <row r="195">
          <cell r="B195" t="str">
            <v xml:space="preserve">C3321:  Transactions - Net incurrence of liabilities: Foreign  - Special Drawing Rights (SDRs) [3321] </v>
          </cell>
        </row>
        <row r="196">
          <cell r="B196" t="str">
            <v xml:space="preserve">C3322:  Transactions - Net incurrence of liabilities: Foreign  - Currency and deposits </v>
          </cell>
        </row>
        <row r="197">
          <cell r="B197" t="str">
            <v xml:space="preserve">C3323:  Transactions - Net incurrence of liabilities: Foreign  - Securities other than shares </v>
          </cell>
        </row>
        <row r="198">
          <cell r="B198" t="str">
            <v xml:space="preserve">C3324:  Transactions - Net incurrence of liabilities: Foreign  - Loans </v>
          </cell>
        </row>
        <row r="199">
          <cell r="B199" t="str">
            <v xml:space="preserve">C3325:  Transactions - Net incurrence of liabilities: Foreign  - Shares and other equity </v>
          </cell>
        </row>
        <row r="200">
          <cell r="B200" t="str">
            <v xml:space="preserve">C3326:  Transactions - Net incurrence of liabilities: Foreign  - Insurance technical reserves </v>
          </cell>
        </row>
        <row r="201">
          <cell r="B201" t="str">
            <v xml:space="preserve">C3327:  Transactions - Net incurrence of liabilities: Foreign  - Financial derivatives </v>
          </cell>
        </row>
        <row r="202">
          <cell r="B202" t="str">
            <v xml:space="preserve">C3328:  Transactions - Net incurrence of liabilities: Foreign  - Other accounts payable </v>
          </cell>
        </row>
        <row r="203">
          <cell r="B203" t="str">
            <v>Not applicable</v>
          </cell>
        </row>
        <row r="204">
          <cell r="B204" t="str">
            <v>C41:  Holding Gains- Nonfinancial assets [411 + 412 + 413 + 414]</v>
          </cell>
        </row>
        <row r="205">
          <cell r="B205" t="str">
            <v>C411:  Holding Gains- Nonfinancial assets:  Fixed assets [4111 + 4112 + 4113]</v>
          </cell>
        </row>
        <row r="206">
          <cell r="B206" t="str">
            <v xml:space="preserve">C4111:  Holding Gains- Nonfinancial assets:  Fixed assets:  Buildings and structures </v>
          </cell>
        </row>
        <row r="207">
          <cell r="B207" t="str">
            <v xml:space="preserve">C4112:  Holding Gains- Nonfinancial assets:  Fixed assets:  Machinery and equipment </v>
          </cell>
        </row>
        <row r="208">
          <cell r="B208" t="str">
            <v xml:space="preserve">C4113:  Holding Gains- Nonfinancial assets:  Fixed assets:  Other fixed assets </v>
          </cell>
        </row>
        <row r="209">
          <cell r="B209" t="str">
            <v xml:space="preserve">C412:  Holding Gains- Nonfinancial assets:  Inventories </v>
          </cell>
        </row>
        <row r="210">
          <cell r="B210" t="str">
            <v xml:space="preserve">C413:  Holding Gains- Nonfinancial assets:  Valuables </v>
          </cell>
        </row>
        <row r="211">
          <cell r="B211" t="str">
            <v>C414:  Holding Gains- Nonfinancial assets:  Nonproduced assets [4141 + 4142 + 4143 + 4144]</v>
          </cell>
        </row>
        <row r="212">
          <cell r="B212" t="str">
            <v xml:space="preserve">C4141:  Holding Gains- Nonfinancial assets:  Nonproduced assets:  Land </v>
          </cell>
        </row>
        <row r="213">
          <cell r="B213" t="str">
            <v xml:space="preserve">C4142:  Holding Gains- Nonfinancial assets:  Nonproduced assets:  Subsoil assets </v>
          </cell>
        </row>
        <row r="214">
          <cell r="B214" t="str">
            <v xml:space="preserve">C4143:  Holding Gains- Nonfinancial assets:  Nonproduced assets:  Other naturally occurring assets </v>
          </cell>
        </row>
        <row r="215">
          <cell r="B215" t="str">
            <v xml:space="preserve">C4144:  Holding Gains- Nonfinancial assets:  Nonproduced assets:  Intangible nonproduced assets </v>
          </cell>
        </row>
        <row r="216">
          <cell r="B216" t="str">
            <v xml:space="preserve">C42:  Holding Gains- Financial assets [421+422+423] </v>
          </cell>
        </row>
        <row r="217">
          <cell r="B217" t="str">
            <v xml:space="preserve">C4202:  Holding Gains- Financial assets:  Currency and deposits [4212+4222] </v>
          </cell>
        </row>
        <row r="218">
          <cell r="B218" t="str">
            <v xml:space="preserve">C4203:  Holding Gains- Financial assets:  Securities other than shares [4213+4223] </v>
          </cell>
        </row>
        <row r="219">
          <cell r="B219" t="str">
            <v xml:space="preserve">C4204:  Holding Gains- Financial assets:  Loans [4214+4224] </v>
          </cell>
        </row>
        <row r="220">
          <cell r="B220" t="str">
            <v xml:space="preserve">C4205:  Holding Gains- Financial assets:  Shares and other equity [4215+4225] </v>
          </cell>
        </row>
        <row r="221">
          <cell r="B221" t="str">
            <v xml:space="preserve">C4206:  Holding Gains- Financial assets:  Insurance technical reserves [4216+4226] </v>
          </cell>
        </row>
        <row r="222">
          <cell r="B222" t="str">
            <v xml:space="preserve">C4207:  Holding Gains- Financial assets:  Financial derivatives [4217+4227] </v>
          </cell>
        </row>
        <row r="223">
          <cell r="B223" t="str">
            <v xml:space="preserve">C4208:  Holding Gains- Financial assets:  Other accounts receivable [4218+4228] </v>
          </cell>
        </row>
        <row r="224">
          <cell r="B224" t="str">
            <v>C421:  Holding Gains- Financial assets:  Domestic [4212 + 4213 + 4214 + 4215 + 4216 + 4217 + 4218]</v>
          </cell>
        </row>
        <row r="225">
          <cell r="B225" t="str">
            <v xml:space="preserve">C4212:  Holding Gains- Financial assets:  Domestic - Currency and deposits </v>
          </cell>
        </row>
        <row r="226">
          <cell r="B226" t="str">
            <v xml:space="preserve">C4213:  Holding Gains- Financial assets:  Domestic - Securities other than shares </v>
          </cell>
        </row>
        <row r="227">
          <cell r="B227" t="str">
            <v xml:space="preserve">C4214:  Holding Gains- Financial assets:  Domestic - Loans </v>
          </cell>
        </row>
        <row r="228">
          <cell r="B228" t="str">
            <v xml:space="preserve">C4215:  Holding Gains- Financial assets:  Domestic - Shares and other equity </v>
          </cell>
        </row>
        <row r="229">
          <cell r="B229" t="str">
            <v xml:space="preserve">C4216:  Holding Gains- Financial assets:  Domestic - Insurance technical reserves </v>
          </cell>
        </row>
        <row r="230">
          <cell r="B230" t="str">
            <v xml:space="preserve">C4217:  Holding Gains- Financial assets:  Domestic - Financial derivatives </v>
          </cell>
        </row>
        <row r="231">
          <cell r="B231" t="str">
            <v xml:space="preserve">C4218:  Holding Gains- Financial assets:  Domestic - Other accounts receivable </v>
          </cell>
        </row>
        <row r="232">
          <cell r="B232" t="str">
            <v>C422:  Holding Gains- Financial assets:  Foreign -  [4222 + 4223 + 4224 + 4225 + 4226 + 4227 + 4228]</v>
          </cell>
        </row>
        <row r="233">
          <cell r="B233" t="str">
            <v xml:space="preserve">C4222:  Holding Gains- Financial assets:  Foreign - Currency and deposits </v>
          </cell>
        </row>
        <row r="234">
          <cell r="B234" t="str">
            <v xml:space="preserve">C4223:  Holding Gains- Financial assets:  Foreign - Securities other than shares </v>
          </cell>
        </row>
        <row r="235">
          <cell r="B235" t="str">
            <v xml:space="preserve">C4224:  Holding Gains- Financial assets:  Foreign - Loans </v>
          </cell>
        </row>
        <row r="236">
          <cell r="B236" t="str">
            <v xml:space="preserve">C4225:  Holding Gains- Financial assets:  Foreign - Shares and other equity </v>
          </cell>
        </row>
        <row r="237">
          <cell r="B237" t="str">
            <v xml:space="preserve">C4226:  Holding Gains- Financial assets:  Foreign - Insurance technical reserves </v>
          </cell>
        </row>
        <row r="238">
          <cell r="B238" t="str">
            <v xml:space="preserve">C4227:  Holding Gains- Financial assets:  Foreign - Financial derivatives </v>
          </cell>
        </row>
        <row r="239">
          <cell r="B239" t="str">
            <v xml:space="preserve">C4228:  Holding Gains- Financial assets:  Foreign - Other accounts receivable </v>
          </cell>
        </row>
        <row r="240">
          <cell r="B240" t="str">
            <v xml:space="preserve">C423:  Holding Gains- Financial assets:  Monetary gold and SDRs </v>
          </cell>
        </row>
        <row r="241">
          <cell r="B241" t="str">
            <v xml:space="preserve">C43:  Holding Gains- Liabilities [431+432] </v>
          </cell>
        </row>
        <row r="242">
          <cell r="B242" t="str">
            <v xml:space="preserve">C4302:  Holding Gains- Liabilities :  Currency and deposits [4312+4322] </v>
          </cell>
        </row>
        <row r="243">
          <cell r="B243" t="str">
            <v xml:space="preserve">C4303:  Holding Gains- Liabilities :  Securities other than shares [4313+4323] </v>
          </cell>
        </row>
        <row r="244">
          <cell r="B244" t="str">
            <v xml:space="preserve">C4304:  Holding Gains- Liabilities :  Loans [4314+4324] </v>
          </cell>
        </row>
        <row r="245">
          <cell r="B245" t="str">
            <v xml:space="preserve">C4305:  Holding Gains- Liabilities :  Shares and other equity [4315+4325] </v>
          </cell>
        </row>
        <row r="246">
          <cell r="B246" t="str">
            <v xml:space="preserve">C4306:  Holding Gains- Liabilities :  Insurance technical reserves [4316+4326] </v>
          </cell>
        </row>
        <row r="247">
          <cell r="B247" t="str">
            <v xml:space="preserve">C4307:  Holding Gains- Liabilities :  Financial derivatives [4317+4327] </v>
          </cell>
        </row>
        <row r="248">
          <cell r="B248" t="str">
            <v xml:space="preserve">C4308:  Holding Gains- Liabilities :  Other accounts payable [4318+4328] </v>
          </cell>
        </row>
        <row r="249">
          <cell r="B249" t="str">
            <v>C431:  Holding Gains- Liabilities :  Domestic  [4312 + 4313 + 4314 + 4315 + 4316+ 4317 + 4318]</v>
          </cell>
        </row>
        <row r="250">
          <cell r="B250" t="str">
            <v xml:space="preserve">C4312:  Holding Gains- Liabilities :  Domestic  - Currency and deposits </v>
          </cell>
        </row>
        <row r="251">
          <cell r="B251" t="str">
            <v xml:space="preserve">C4313:  Holding Gains- Liabilities :  Domestic  - Securities other than shares </v>
          </cell>
        </row>
        <row r="252">
          <cell r="B252" t="str">
            <v xml:space="preserve">C4314:  Holding Gains- Liabilities :  Domestic  - Loans </v>
          </cell>
        </row>
        <row r="253">
          <cell r="B253" t="str">
            <v xml:space="preserve">C4315:  Holding Gains- Liabilities :  Domestic  - Shares and other equity </v>
          </cell>
        </row>
        <row r="254">
          <cell r="B254" t="str">
            <v xml:space="preserve">C4316:  Holding Gains- Liabilities :  Domestic  - Insurance technical reserves </v>
          </cell>
        </row>
        <row r="255">
          <cell r="B255" t="str">
            <v xml:space="preserve">C4317:  Holding Gains- Liabilities :  Domestic  - Financial derivatives </v>
          </cell>
        </row>
        <row r="256">
          <cell r="B256" t="str">
            <v xml:space="preserve">C4318:  Holding Gains- Liabilities :  Domestic  - Other accounts payable </v>
          </cell>
        </row>
        <row r="257">
          <cell r="B257" t="str">
            <v>C432:  Holding Gains- Liabilities :  Foreign [4322 + 4323 + 4324 + 4325 + 4326 + 4327 + 4328]</v>
          </cell>
        </row>
        <row r="258">
          <cell r="B258" t="str">
            <v xml:space="preserve">C4322:  Holding Gains- Liabilities :  Foreign - Currency and deposits </v>
          </cell>
        </row>
        <row r="259">
          <cell r="B259" t="str">
            <v xml:space="preserve">C4323:  Holding Gains- Liabilities :  Foreign - Securities other than shares </v>
          </cell>
        </row>
        <row r="260">
          <cell r="B260" t="str">
            <v xml:space="preserve">C4324:  Holding Gains- Liabilities :  Foreign - Loans </v>
          </cell>
        </row>
        <row r="261">
          <cell r="B261" t="str">
            <v xml:space="preserve">C4325:  Holding Gains- Liabilities :  Foreign - Shares and other equity </v>
          </cell>
        </row>
        <row r="262">
          <cell r="B262" t="str">
            <v xml:space="preserve">C4326:  Holding Gains- Liabilities :  Foreign - Insurance technical reserves </v>
          </cell>
        </row>
        <row r="263">
          <cell r="B263" t="str">
            <v xml:space="preserve">C4327:  Holding Gains- Liabilities :  Foreign - Financial derivatives </v>
          </cell>
        </row>
        <row r="264">
          <cell r="B264" t="str">
            <v xml:space="preserve">C4328:  Holding Gains- Liabilities :  Foreign - Other accounts payable </v>
          </cell>
        </row>
        <row r="265">
          <cell r="B265" t="str">
            <v>Not applicable</v>
          </cell>
        </row>
        <row r="266">
          <cell r="B266" t="str">
            <v>C51:  Volume Changes - Nonfinancial assets [511 + 512 + 513 + 514]</v>
          </cell>
        </row>
        <row r="267">
          <cell r="B267" t="str">
            <v>C511:  Volume Changes - Nonfinancial assets : Fixed assets [5111 + 5112 + 5113]</v>
          </cell>
        </row>
        <row r="268">
          <cell r="B268" t="str">
            <v xml:space="preserve">C5111:  Volume Changes - Nonfinancial assets : Fixed assets:   Buildings and structures </v>
          </cell>
        </row>
        <row r="269">
          <cell r="B269" t="str">
            <v xml:space="preserve">C5112:  Volume Changes - Nonfinancial assets : Fixed assets:  Machinery and equipment </v>
          </cell>
        </row>
        <row r="270">
          <cell r="B270" t="str">
            <v xml:space="preserve">C5113:  Volume Changes - Nonfinancial assets : Fixed assets:  Other fixed assets </v>
          </cell>
        </row>
        <row r="271">
          <cell r="B271" t="str">
            <v xml:space="preserve">C512:  Volume Changes - Inventories </v>
          </cell>
        </row>
        <row r="272">
          <cell r="B272" t="str">
            <v xml:space="preserve">C513:  Volume Changes - Valuables </v>
          </cell>
        </row>
        <row r="273">
          <cell r="B273" t="str">
            <v>C514:  Volume Changes - Nonfinancial assets : Nonproduced assets [5141 + 5142 + 5143 + 5144]</v>
          </cell>
        </row>
        <row r="274">
          <cell r="B274" t="str">
            <v xml:space="preserve">C5141:  Volume Changes - Nonfinancial assets : Nonproduced assets:  Land </v>
          </cell>
        </row>
        <row r="275">
          <cell r="B275" t="str">
            <v xml:space="preserve">C5142:  Volume Changes - Nonfinancial assets : Nonproduced assets:  Subsoil assets </v>
          </cell>
        </row>
        <row r="276">
          <cell r="B276" t="str">
            <v xml:space="preserve">C5143:  Volume Changes - Nonfinancial assets : Nonproduced assets:  Other naturally occurring assets </v>
          </cell>
        </row>
        <row r="277">
          <cell r="B277" t="str">
            <v xml:space="preserve">C5144:  Volume Changes - Nonfinancial assets : Nonproduced assets:  Intangible nonproduced assets </v>
          </cell>
        </row>
        <row r="278">
          <cell r="B278" t="str">
            <v xml:space="preserve">C52:  Volume Changes - Financial assets [521+522+523] </v>
          </cell>
        </row>
        <row r="279">
          <cell r="B279" t="str">
            <v xml:space="preserve">C5202:  Volume Changes - Financial assets:  Currency and deposits [5212+5222] </v>
          </cell>
        </row>
        <row r="280">
          <cell r="B280" t="str">
            <v xml:space="preserve">C5203:  Volume Changes - Financial assets:  Securities other than shares [5213+5223] </v>
          </cell>
        </row>
        <row r="281">
          <cell r="B281" t="str">
            <v xml:space="preserve">C5204:  Volume Changes - Financial assets:  Loans [5214+5224] </v>
          </cell>
        </row>
        <row r="282">
          <cell r="B282" t="str">
            <v xml:space="preserve">C5205:  Volume Changes - Financial assets:  Shares and other equity [5215+5225] </v>
          </cell>
        </row>
        <row r="283">
          <cell r="B283" t="str">
            <v xml:space="preserve">C5206:  Volume Changes - Financial assets:  Insurance technical reserves [5216+5226] </v>
          </cell>
        </row>
        <row r="284">
          <cell r="B284" t="str">
            <v xml:space="preserve">C5207:  Volume Changes - Financial assets:  Financial derivatives [5217+5227] </v>
          </cell>
        </row>
        <row r="285">
          <cell r="B285" t="str">
            <v xml:space="preserve">C5208:  Volume Changes - Financial assets:  Other accounts receivable [5218+5228] </v>
          </cell>
        </row>
        <row r="286">
          <cell r="B286" t="str">
            <v>C521:  Volume Changes - Financial assets:  Domestic  [5212 + 5213 + 5214 + 5215 + 5216+ 5217 + 5218]</v>
          </cell>
        </row>
        <row r="287">
          <cell r="B287" t="str">
            <v xml:space="preserve">C5212:  Volume Changes - Financial assets:  Domestic - Currency and deposits </v>
          </cell>
        </row>
        <row r="288">
          <cell r="B288" t="str">
            <v xml:space="preserve">C5213:  Volume Changes - Financial assets:  Domestic - Securities other than shares </v>
          </cell>
        </row>
        <row r="289">
          <cell r="B289" t="str">
            <v xml:space="preserve">C5214:  Volume Changes - Financial assets:  Domestic - Loans </v>
          </cell>
        </row>
        <row r="290">
          <cell r="B290" t="str">
            <v xml:space="preserve">C5215:  Volume Changes - Financial assets:  Domestic - Shares and other equity </v>
          </cell>
        </row>
        <row r="291">
          <cell r="B291" t="str">
            <v xml:space="preserve">C5216:  Volume Changes - Financial assets:  Domestic - Insurance technical reserves </v>
          </cell>
        </row>
        <row r="292">
          <cell r="B292" t="str">
            <v xml:space="preserve">C5217:  Volume Changes - Financial assets:  Domestic - Financial derivatives </v>
          </cell>
        </row>
        <row r="293">
          <cell r="B293" t="str">
            <v xml:space="preserve">C5218:  Volume Changes - Financial assets:  Domestic - Other accounts receivable </v>
          </cell>
        </row>
        <row r="294">
          <cell r="B294" t="str">
            <v>C522:  Volume Changes - Financial assets:  Foreign  [5222 + 5223 + 5224 + 5225 + 5226+ 5227 + 5228]</v>
          </cell>
        </row>
        <row r="295">
          <cell r="B295" t="str">
            <v xml:space="preserve">C5222:  Volume Changes - Financial assets:  Foreign  - Currency and deposits </v>
          </cell>
        </row>
        <row r="296">
          <cell r="B296" t="str">
            <v xml:space="preserve">C5223:  Volume Changes - Financial assets:  Foreign  - Securities other than shares </v>
          </cell>
        </row>
        <row r="297">
          <cell r="B297" t="str">
            <v xml:space="preserve">C5224:  Volume Changes - Financial assets:  Foreign  - Loans </v>
          </cell>
        </row>
        <row r="298">
          <cell r="B298" t="str">
            <v xml:space="preserve">C5225:  Volume Changes - Financial assets:  Foreign  - Shares and other equity </v>
          </cell>
        </row>
        <row r="299">
          <cell r="B299" t="str">
            <v xml:space="preserve">C5226:  Volume Changes - Financial assets:  Foreign  - Insurance technical reserves </v>
          </cell>
        </row>
        <row r="300">
          <cell r="B300" t="str">
            <v xml:space="preserve">C5227:  Volume Changes - Financial assets:  Foreign  - Financial derivatives </v>
          </cell>
        </row>
        <row r="301">
          <cell r="B301" t="str">
            <v xml:space="preserve">C5228:  Volume Changes - Financial assets:  Foreign  - Other accounts receivable </v>
          </cell>
        </row>
        <row r="302">
          <cell r="B302" t="str">
            <v xml:space="preserve">C523:  Volume Changes - Financial assets:  Monetary gold and SDRs </v>
          </cell>
        </row>
        <row r="303">
          <cell r="B303" t="str">
            <v xml:space="preserve">C53:  Volume Changes - Liabilities [531+532] </v>
          </cell>
        </row>
        <row r="304">
          <cell r="B304" t="str">
            <v xml:space="preserve">C5302:  Volume Changes - Liabilities:  Currency and deposits [5312+5322] </v>
          </cell>
        </row>
        <row r="305">
          <cell r="B305" t="str">
            <v xml:space="preserve">C5303:  Volume Changes - Liabilities:  Securities other than shares [5313+5323] </v>
          </cell>
        </row>
        <row r="306">
          <cell r="B306" t="str">
            <v xml:space="preserve">C5304:  Volume Changes - Liabilities:  Loans [5314+5324] </v>
          </cell>
        </row>
        <row r="307">
          <cell r="B307" t="str">
            <v xml:space="preserve">C5305:  Volume Changes - Liabilities:  Shares and other equity [5315+5325] </v>
          </cell>
        </row>
        <row r="308">
          <cell r="B308" t="str">
            <v xml:space="preserve">C5306:  Volume Changes - Liabilities:  Insurance technical reserves [5316+5326] </v>
          </cell>
        </row>
        <row r="309">
          <cell r="B309" t="str">
            <v xml:space="preserve">C5307:  Volume Changes - Liabilities:  Financial derivatives [5317+5327] </v>
          </cell>
        </row>
        <row r="310">
          <cell r="B310" t="str">
            <v xml:space="preserve">C5308:  Volume Changes - Liabilities:  Other accounts payable [5318+5328] </v>
          </cell>
        </row>
        <row r="311">
          <cell r="B311" t="str">
            <v>C531:  Volume Changes - Liabilities:  Domestic  [5312 + 5313 + 5314 + 5315 + 5316+ 5317 + 5318]</v>
          </cell>
        </row>
        <row r="312">
          <cell r="B312" t="str">
            <v xml:space="preserve">C5312:  Volume Changes - Liabilities:  Domestic - Currency and deposits </v>
          </cell>
        </row>
        <row r="313">
          <cell r="B313" t="str">
            <v xml:space="preserve">C5313:  Volume Changes - Liabilities:  Domestic - Securities other than shares </v>
          </cell>
        </row>
        <row r="314">
          <cell r="B314" t="str">
            <v xml:space="preserve">C5314:  Volume Changes - Liabilities:  Domestic - Loans </v>
          </cell>
        </row>
        <row r="315">
          <cell r="B315" t="str">
            <v xml:space="preserve">C5315:  Volume Changes - Liabilities:  Domestic - Shares and other equity </v>
          </cell>
        </row>
        <row r="316">
          <cell r="B316" t="str">
            <v xml:space="preserve">C5316:  Volume Changes - Liabilities:  Domestic - Insurance technical reserves </v>
          </cell>
        </row>
        <row r="317">
          <cell r="B317" t="str">
            <v xml:space="preserve">C5317:  Volume Changes - Liabilities:  Domestic - Financial derivatives </v>
          </cell>
        </row>
        <row r="318">
          <cell r="B318" t="str">
            <v xml:space="preserve">C5318:  Volume Changes - Liabilities:  Domestic - Other accounts payable </v>
          </cell>
        </row>
        <row r="319">
          <cell r="B319" t="str">
            <v>C532:  Volume Changes - Liabilities:  Foreign [5322 + 5323 + 5324 + 5325 + 5326+ 5327 + 5328]</v>
          </cell>
        </row>
        <row r="320">
          <cell r="B320" t="str">
            <v xml:space="preserve">C5322:  Volume Changes - Liabilities:  Foreign  - Currency and deposits </v>
          </cell>
        </row>
        <row r="321">
          <cell r="B321" t="str">
            <v xml:space="preserve">C5323:  Volume Changes - Liabilities:  Foreign  - Securities other than shares </v>
          </cell>
        </row>
        <row r="322">
          <cell r="B322" t="str">
            <v xml:space="preserve">C5324:  Volume Changes - Liabilities:  Foreign  - Loans </v>
          </cell>
        </row>
        <row r="323">
          <cell r="B323" t="str">
            <v xml:space="preserve">C5325:  Volume Changes - Liabilities:  Foreign  - Shares and other equity </v>
          </cell>
        </row>
        <row r="324">
          <cell r="B324" t="str">
            <v xml:space="preserve">C5326:  Volume Changes - Liabilities:  Foreign  - Insurance technical reserves </v>
          </cell>
        </row>
        <row r="325">
          <cell r="B325" t="str">
            <v xml:space="preserve">C5327:  Volume Changes - Liabilities:  Foreign  - Financial derivatives </v>
          </cell>
        </row>
        <row r="326">
          <cell r="B326" t="str">
            <v xml:space="preserve">C5328:  Volume Changes - Liabilities:  Foreign  - Other accounts payable </v>
          </cell>
        </row>
        <row r="327">
          <cell r="B327" t="str">
            <v>C6:  NET WORTH  [Stocks = 61 + 62 - 63]</v>
          </cell>
        </row>
        <row r="328">
          <cell r="B328" t="str">
            <v>C61:  Stocks -Nonfinancial assets [611 + 612 + 613 +614]</v>
          </cell>
        </row>
        <row r="329">
          <cell r="B329" t="str">
            <v>C611:  Stocks -Nonfinancial assets:  Fixed assets [6111 + 6112 + 6113]</v>
          </cell>
        </row>
        <row r="330">
          <cell r="B330" t="str">
            <v xml:space="preserve">C6111:  Stocks -Nonfinancial assets:  Fixed assets : Buildings and structures </v>
          </cell>
        </row>
        <row r="331">
          <cell r="B331" t="str">
            <v xml:space="preserve">C6112:  Stocks -Nonfinancial assets:  Fixed assets : Machinery and equipment </v>
          </cell>
        </row>
        <row r="332">
          <cell r="B332" t="str">
            <v xml:space="preserve">C6113:  Stocks -Nonfinancial assets:  Fixed assets : Other fixed assets </v>
          </cell>
        </row>
        <row r="333">
          <cell r="B333" t="str">
            <v xml:space="preserve">C612:  Stocks -Inventories </v>
          </cell>
        </row>
        <row r="334">
          <cell r="B334" t="str">
            <v xml:space="preserve">C613:  Stocks -Valuables </v>
          </cell>
        </row>
        <row r="335">
          <cell r="B335" t="str">
            <v>C614:  Stocks -Nonfinancial assets:  Nonproduced assets [6141 + 6142 + 6143 + 6144]</v>
          </cell>
        </row>
        <row r="336">
          <cell r="B336" t="str">
            <v xml:space="preserve">C6141:  Stocks -Nonfinancial assets:  Nonproduced assets:  Land </v>
          </cell>
        </row>
        <row r="337">
          <cell r="B337" t="str">
            <v xml:space="preserve">C6142:  Stocks -Nonfinancial assets:  Nonproduced assets: Subsoil assets </v>
          </cell>
        </row>
        <row r="338">
          <cell r="B338" t="str">
            <v xml:space="preserve">C6143:  Stocks -Nonfinancial assets:  Nonproduced assets: Other naturally occurring assets </v>
          </cell>
        </row>
        <row r="339">
          <cell r="B339" t="str">
            <v xml:space="preserve">C6144:  Stocks -Nonfinancial assets:  Nonproduced assets: Intangible nonproduced assets </v>
          </cell>
        </row>
        <row r="340">
          <cell r="B340" t="str">
            <v>C6M2:  NET FINANCIAL WORTH  [Stocks = 62 - 63]</v>
          </cell>
        </row>
        <row r="341">
          <cell r="B341" t="str">
            <v xml:space="preserve">C62:  Stocks -Financial assets [621+622+623] </v>
          </cell>
        </row>
        <row r="342">
          <cell r="B342" t="str">
            <v xml:space="preserve">C6202:  Stocks -Financial assets : Currency and deposits [6212+6222] </v>
          </cell>
        </row>
        <row r="343">
          <cell r="B343" t="str">
            <v xml:space="preserve">C6203:  Stocks -Financial assets : Securities other than shares [6213+6223] </v>
          </cell>
        </row>
        <row r="344">
          <cell r="B344" t="str">
            <v xml:space="preserve">C6204:  Stocks -Financial assets : Loans [6214+6224] </v>
          </cell>
        </row>
        <row r="345">
          <cell r="B345" t="str">
            <v xml:space="preserve">C6205:  Stocks -Financial assets : Shares and other equity [6215+6225] </v>
          </cell>
        </row>
        <row r="346">
          <cell r="B346" t="str">
            <v xml:space="preserve">C6206:  Stocks -Financial assets : Insurance technical reserves [6216+6226] </v>
          </cell>
        </row>
        <row r="347">
          <cell r="B347" t="str">
            <v xml:space="preserve">C6207:  Stocks -Financial assets : Financial derivatives [6217+6227] </v>
          </cell>
        </row>
        <row r="348">
          <cell r="B348" t="str">
            <v xml:space="preserve">C6208:  Stocks -Financial assets : Other accounts receivable [6218+6228] </v>
          </cell>
        </row>
        <row r="349">
          <cell r="B349" t="str">
            <v>C621:  Stocks -Financial assets : Domestic [6212 + 6213 + 6214 + 6215 + 6216 + 6217 + 6218]</v>
          </cell>
        </row>
        <row r="350">
          <cell r="B350" t="str">
            <v xml:space="preserve">C6212:  Stocks -Financial assets : Domestic - Currency and deposits </v>
          </cell>
        </row>
        <row r="351">
          <cell r="B351" t="str">
            <v xml:space="preserve">C6213:  Stocks -Financial assets : Domestic - Securities other than shares </v>
          </cell>
        </row>
        <row r="352">
          <cell r="B352" t="str">
            <v xml:space="preserve">C6214:  Stocks -Financial assets : Domestic - Loans </v>
          </cell>
        </row>
        <row r="353">
          <cell r="B353" t="str">
            <v xml:space="preserve">C6215:  Stocks -Financial assets : Domestic - Shares and other equity </v>
          </cell>
        </row>
        <row r="354">
          <cell r="B354" t="str">
            <v xml:space="preserve">C6216:  Stocks -Financial assets : Domestic - Insurance technical reserves </v>
          </cell>
        </row>
        <row r="355">
          <cell r="B355" t="str">
            <v xml:space="preserve">C6217:  Stocks -Financial assets : Domestic - Financial derivatives </v>
          </cell>
        </row>
        <row r="356">
          <cell r="B356" t="str">
            <v xml:space="preserve">C6218:  Stocks -Financial assets : Domestic - Other accounts receivable </v>
          </cell>
        </row>
        <row r="357">
          <cell r="B357" t="str">
            <v>C622:  Stocks -Financial assets : Foreign  [6222 + 6223 + 6224 + 6225 + 6226 + 6227 + 6228]</v>
          </cell>
        </row>
        <row r="358">
          <cell r="B358" t="str">
            <v xml:space="preserve">C6222:  Stocks -Financial assets : Foreign  - Currency and deposits </v>
          </cell>
        </row>
        <row r="359">
          <cell r="B359" t="str">
            <v xml:space="preserve">C6223:  Stocks -Financial assets : Foreign  - Securities other than shares </v>
          </cell>
        </row>
        <row r="360">
          <cell r="B360" t="str">
            <v xml:space="preserve">C6224:  Stocks -Financial assets : Foreign  - Loans </v>
          </cell>
        </row>
        <row r="361">
          <cell r="B361" t="str">
            <v xml:space="preserve">C6225:  Stocks -Financial assets : Foreign  - Shares and other equity </v>
          </cell>
        </row>
        <row r="362">
          <cell r="B362" t="str">
            <v xml:space="preserve">C6226:  Stocks -Financial assets : Foreign  - Insurance technical reserves </v>
          </cell>
        </row>
        <row r="363">
          <cell r="B363" t="str">
            <v xml:space="preserve">C6227:  Stocks -Financial assets : Foreign  - Financial derivatives </v>
          </cell>
        </row>
        <row r="364">
          <cell r="B364" t="str">
            <v xml:space="preserve">C6228:  Stocks -Financial assets : Foreign  - Other accounts receivable </v>
          </cell>
        </row>
        <row r="365">
          <cell r="B365" t="str">
            <v xml:space="preserve">C623:  Stocks -Financial assets : Monetary gold and SDRs </v>
          </cell>
        </row>
        <row r="366">
          <cell r="B366" t="str">
            <v xml:space="preserve">C63:  Stocks -Liabilities [631+632] </v>
          </cell>
        </row>
        <row r="367">
          <cell r="B367" t="str">
            <v xml:space="preserve">C6301:  Stocks -Liabilities : Special Drawing Rights (SDRs) [6321] </v>
          </cell>
        </row>
        <row r="368">
          <cell r="B368" t="str">
            <v xml:space="preserve">C6302:  Stocks -Liabilities : Currency and deposits [6312+6322] </v>
          </cell>
        </row>
        <row r="369">
          <cell r="B369" t="str">
            <v xml:space="preserve">C6303:  Stocks -Liabilities : Securities other than shares [6313+6323] </v>
          </cell>
        </row>
        <row r="370">
          <cell r="B370" t="str">
            <v xml:space="preserve">C6304:  Stocks -Liabilities : Loans [6314+6324] </v>
          </cell>
        </row>
        <row r="371">
          <cell r="B371" t="str">
            <v xml:space="preserve">C6305:  Stocks -Liabilities : Shares and other equity [6315+6325] </v>
          </cell>
        </row>
        <row r="372">
          <cell r="B372" t="str">
            <v xml:space="preserve">C6306:  Stocks -Liabilities : Insurance technical reserves [6316+6326] </v>
          </cell>
        </row>
        <row r="373">
          <cell r="B373" t="str">
            <v xml:space="preserve">C6307:  Stocks -Liabilities : Financial derivatives [6317+6327] </v>
          </cell>
        </row>
        <row r="374">
          <cell r="B374" t="str">
            <v xml:space="preserve">C6308:  Stocks -Liabilities : Other accounts payable [6318+6328] </v>
          </cell>
        </row>
        <row r="375">
          <cell r="B375" t="str">
            <v>C631:  Stocks -Liabilities : Domestic [6312 + 6313 + 6314 + 6315 + 6316 + 6317 + 6318]</v>
          </cell>
        </row>
        <row r="376">
          <cell r="B376" t="str">
            <v xml:space="preserve">C6312:  Stocks -Liabilities : Domestic - Currency and deposits </v>
          </cell>
        </row>
        <row r="377">
          <cell r="B377" t="str">
            <v xml:space="preserve">C6313:  Stocks -Liabilities : Domestic - Securities other than shares </v>
          </cell>
        </row>
        <row r="378">
          <cell r="B378" t="str">
            <v xml:space="preserve">C6314:  Stocks -Liabilities : Domestic - Loans </v>
          </cell>
        </row>
        <row r="379">
          <cell r="B379" t="str">
            <v xml:space="preserve">C6315:  Stocks -Liabilities : Domestic - Shares and other equity </v>
          </cell>
        </row>
        <row r="380">
          <cell r="B380" t="str">
            <v xml:space="preserve">C6316:  Stocks -Liabilities : Domestic - Insurance technical reserves </v>
          </cell>
        </row>
        <row r="381">
          <cell r="B381" t="str">
            <v xml:space="preserve">C6317:  Stocks -Liabilities : Domestic - Financial derivatives </v>
          </cell>
        </row>
        <row r="382">
          <cell r="B382" t="str">
            <v xml:space="preserve">C6318:  Stocks -Liabilities : Domestic - Other accounts payable </v>
          </cell>
        </row>
        <row r="383">
          <cell r="B383" t="str">
            <v>C632:  Stocks -Liabilities : Foreign  [6321 + 6322 + 6323 + 6324 + 6325 + 6326 + 6327 + 6328]</v>
          </cell>
        </row>
        <row r="384">
          <cell r="B384" t="str">
            <v>C6321:  Stocks -Liabilities : Foreign - Special Drawing Rights (SDRs)</v>
          </cell>
        </row>
        <row r="385">
          <cell r="B385" t="str">
            <v xml:space="preserve">C6322:  Stocks -Liabilities : Foreign - Currency and deposits </v>
          </cell>
        </row>
        <row r="386">
          <cell r="B386" t="str">
            <v xml:space="preserve">C6323:  Stocks -Liabilities : Foreign - Securities other than shares </v>
          </cell>
        </row>
        <row r="387">
          <cell r="B387" t="str">
            <v xml:space="preserve">C6324:  Stocks -Liabilities : Foreign - Loans </v>
          </cell>
        </row>
        <row r="388">
          <cell r="B388" t="str">
            <v xml:space="preserve">C6325:  Stocks -Liabilities : Foreign - Shares and other equity </v>
          </cell>
        </row>
        <row r="389">
          <cell r="B389" t="str">
            <v xml:space="preserve">C6326:  Stocks -Liabilities : Foreign - Insurance technical reserves </v>
          </cell>
        </row>
        <row r="390">
          <cell r="B390" t="str">
            <v xml:space="preserve">C6327:  Stocks -Liabilities : Foreign - Financial derivatives </v>
          </cell>
        </row>
        <row r="391">
          <cell r="B391" t="str">
            <v xml:space="preserve">C6328:  Stocks -Liabilities : Foreign - Other accounts payable </v>
          </cell>
        </row>
        <row r="392">
          <cell r="B392" t="str">
            <v xml:space="preserve">C7:  TOTAL OUTLAYS </v>
          </cell>
        </row>
        <row r="393">
          <cell r="B393" t="str">
            <v xml:space="preserve">C701:  General public services </v>
          </cell>
        </row>
        <row r="394">
          <cell r="B394" t="str">
            <v xml:space="preserve">C7017:  Public debt transactions </v>
          </cell>
        </row>
        <row r="395">
          <cell r="B395" t="str">
            <v>C7018:  Transfers of general character betw levels of govtc/</v>
          </cell>
        </row>
        <row r="396">
          <cell r="B396" t="str">
            <v xml:space="preserve">C702:  Defense </v>
          </cell>
        </row>
        <row r="397">
          <cell r="B397" t="str">
            <v xml:space="preserve">C703:  Public order and safety </v>
          </cell>
        </row>
        <row r="398">
          <cell r="B398" t="str">
            <v xml:space="preserve">C704:  Economic affairs </v>
          </cell>
        </row>
        <row r="399">
          <cell r="B399" t="str">
            <v xml:space="preserve">C7042:  Agriculture, forestry, fishing, and hunting </v>
          </cell>
        </row>
        <row r="400">
          <cell r="B400" t="str">
            <v xml:space="preserve">C7043:  Fuel and energy </v>
          </cell>
        </row>
        <row r="401">
          <cell r="B401" t="str">
            <v xml:space="preserve">C7044:  Mining, manufacturing, and construction </v>
          </cell>
        </row>
        <row r="402">
          <cell r="B402" t="str">
            <v xml:space="preserve">C7045:  Transport </v>
          </cell>
        </row>
        <row r="403">
          <cell r="B403" t="str">
            <v xml:space="preserve">C7046:  Communication </v>
          </cell>
        </row>
        <row r="404">
          <cell r="B404" t="str">
            <v xml:space="preserve">C705:  Environmental protection </v>
          </cell>
        </row>
        <row r="405">
          <cell r="B405" t="str">
            <v xml:space="preserve">C706:  Housing and community amenities </v>
          </cell>
        </row>
        <row r="406">
          <cell r="B406" t="str">
            <v xml:space="preserve">C707:  Health </v>
          </cell>
        </row>
        <row r="407">
          <cell r="B407" t="str">
            <v xml:space="preserve">C7072:  Outpatient services </v>
          </cell>
        </row>
        <row r="408">
          <cell r="B408" t="str">
            <v xml:space="preserve">C7073:  Hospital services </v>
          </cell>
        </row>
        <row r="409">
          <cell r="B409" t="str">
            <v xml:space="preserve">C7074:  Public health services </v>
          </cell>
        </row>
        <row r="410">
          <cell r="B410" t="str">
            <v xml:space="preserve">C708:  Recreation, culture and religion </v>
          </cell>
        </row>
        <row r="411">
          <cell r="B411" t="str">
            <v xml:space="preserve">C709:  Education </v>
          </cell>
        </row>
        <row r="412">
          <cell r="B412" t="str">
            <v xml:space="preserve">C7091:  Pre-primary and primary education </v>
          </cell>
        </row>
        <row r="413">
          <cell r="B413" t="str">
            <v xml:space="preserve">C7092:  Secondary education </v>
          </cell>
        </row>
        <row r="414">
          <cell r="B414" t="str">
            <v xml:space="preserve">C7094:  Tertiary education </v>
          </cell>
        </row>
        <row r="415">
          <cell r="B415" t="str">
            <v xml:space="preserve">C710:  Social protection </v>
          </cell>
        </row>
        <row r="416">
          <cell r="B416" t="str">
            <v xml:space="preserve">C82:  Net acquisition of financial assets [=32] </v>
          </cell>
        </row>
        <row r="417">
          <cell r="B417" t="str">
            <v>C821:  Net acquisition of financial assets : Domestic [=321]</v>
          </cell>
        </row>
        <row r="418">
          <cell r="B418" t="str">
            <v>C8211:  Net acquisition of financial assets : Domestic : General government</v>
          </cell>
        </row>
        <row r="419">
          <cell r="B419" t="str">
            <v>C8212:  Net acquisition of financial assets : Domestic :Central bank</v>
          </cell>
        </row>
        <row r="420">
          <cell r="B420" t="str">
            <v>C8213:  Net acquisition of financial assets : Domestic :Other depository corporations</v>
          </cell>
        </row>
        <row r="421">
          <cell r="B421" t="str">
            <v xml:space="preserve">C8214:  Net acquisition of financial assets : Domestic :Financial corporations not elsewhere classified </v>
          </cell>
        </row>
        <row r="422">
          <cell r="B422" t="str">
            <v xml:space="preserve">C8215:  Net acquisition of financial assets : Domestic :Nonfinancial corporations </v>
          </cell>
        </row>
        <row r="423">
          <cell r="B423" t="str">
            <v xml:space="preserve">C8216:  Net acquisition of financial assets : Domestic :Households &amp; nonprofit institutions serving h/holds </v>
          </cell>
        </row>
        <row r="424">
          <cell r="B424" t="str">
            <v xml:space="preserve">C822:  Net acquisition of financial assets : Foreign [=322] </v>
          </cell>
        </row>
        <row r="425">
          <cell r="B425" t="str">
            <v xml:space="preserve">C8221:  Net acquisition of financial assets : Foreign : General government </v>
          </cell>
        </row>
        <row r="426">
          <cell r="B426" t="str">
            <v xml:space="preserve">C8227:  Net acquisition of financial assets : Foreign : International organizations </v>
          </cell>
        </row>
        <row r="427">
          <cell r="B427" t="str">
            <v>C8228:  Net acquisition of financial assets : Foreign : Financial corporations other than internat'l org's</v>
          </cell>
        </row>
        <row r="428">
          <cell r="B428" t="str">
            <v xml:space="preserve">C8229:  Net acquisition of financial assets : Foreign : Other nonresidents </v>
          </cell>
        </row>
        <row r="429">
          <cell r="B429" t="str">
            <v>C823:  Net acquisition of Monetary gold and SDRs [=323]</v>
          </cell>
        </row>
        <row r="430">
          <cell r="B430" t="str">
            <v xml:space="preserve">C83:  Net incurrence of liabilities [=33] </v>
          </cell>
        </row>
        <row r="431">
          <cell r="B431" t="str">
            <v xml:space="preserve">C831:  Net incurrence of liabilities : Domestic [=331] </v>
          </cell>
        </row>
        <row r="432">
          <cell r="B432" t="str">
            <v xml:space="preserve">C8311:  Net incurrence of liabilities : Domestic : General government </v>
          </cell>
        </row>
        <row r="433">
          <cell r="B433" t="str">
            <v xml:space="preserve">C8312:  Net incurrence of liabilities : Domestic : Central bank </v>
          </cell>
        </row>
        <row r="434">
          <cell r="B434" t="str">
            <v xml:space="preserve">C8313:  Net incurrence of liabilities : Domestic : Other depository corporations </v>
          </cell>
        </row>
        <row r="435">
          <cell r="B435" t="str">
            <v>C8314:  Net incurrence of liabilities : Domestic : Financial corporations not elsewhere classified</v>
          </cell>
        </row>
        <row r="436">
          <cell r="B436" t="str">
            <v xml:space="preserve">C8315:  Net incurrence of liabilities : Domestic : Nonfinancial corporations </v>
          </cell>
        </row>
        <row r="437">
          <cell r="B437" t="str">
            <v>C8316:  Net incurrence of liabilities : Domestic : Households &amp; nonprofit institutions serving h/holds</v>
          </cell>
        </row>
        <row r="438">
          <cell r="B438" t="str">
            <v xml:space="preserve">C832:  Net incurrence of liabities : Foreign [=332] </v>
          </cell>
        </row>
        <row r="439">
          <cell r="B439" t="str">
            <v xml:space="preserve">C8321:  Net incurrence of liabities : Foreign : General government </v>
          </cell>
        </row>
        <row r="440">
          <cell r="B440" t="str">
            <v>C8327:  Net incurrence of liabities : Foreign : International organizations</v>
          </cell>
        </row>
        <row r="441">
          <cell r="B441" t="str">
            <v>C8328:  Net incurrence of liabities : Foreign : Financial corporations other than internat'l org's</v>
          </cell>
        </row>
        <row r="442">
          <cell r="B442" t="str">
            <v xml:space="preserve">C8329:  Net incurrence of liabities : Foreign : Other nonresidents </v>
          </cell>
        </row>
        <row r="443">
          <cell r="B443" t="str">
            <v>Not applicable</v>
          </cell>
        </row>
        <row r="444">
          <cell r="B444" t="str">
            <v>C91:  Other Flows - Nonfinancial assets [511 + 512 + 513 + 514]</v>
          </cell>
        </row>
        <row r="445">
          <cell r="B445" t="str">
            <v>C911:  Other Flows - Nonfinancial assets : Fixed assets [5111 + 5112 + 5113]</v>
          </cell>
        </row>
        <row r="446">
          <cell r="B446" t="str">
            <v xml:space="preserve">C9111:  Other Flows - Nonfinancial assets : Fixed assets:   Buildings and structures </v>
          </cell>
        </row>
        <row r="447">
          <cell r="B447" t="str">
            <v xml:space="preserve">C9112:  Other Flows - Nonfinancial assets : Fixed assets:  Machinery and equipment </v>
          </cell>
        </row>
        <row r="448">
          <cell r="B448" t="str">
            <v xml:space="preserve">C9113:  Other Flows - Nonfinancial assets : Fixed assets:  Other fixed assets </v>
          </cell>
        </row>
        <row r="449">
          <cell r="B449" t="str">
            <v xml:space="preserve">C912:  Other Flows - Inventories </v>
          </cell>
        </row>
        <row r="450">
          <cell r="B450" t="str">
            <v xml:space="preserve">C913:  Other Flows - Valuables </v>
          </cell>
        </row>
        <row r="451">
          <cell r="B451" t="str">
            <v>C914:  Other Flows - Nonfinancial assets : Nonproduced assets [5141 + 5142 + 5143 + 5144]</v>
          </cell>
        </row>
        <row r="452">
          <cell r="B452" t="str">
            <v xml:space="preserve">C9141:  Other Flows - Nonfinancial assets : Nonproduced assets:  Land </v>
          </cell>
        </row>
        <row r="453">
          <cell r="B453" t="str">
            <v xml:space="preserve">C9142:  Other Flows - Nonfinancial assets : Nonproduced assets:  Subsoil assets </v>
          </cell>
        </row>
        <row r="454">
          <cell r="B454" t="str">
            <v xml:space="preserve">C9143:  Other Flows - Nonfinancial assets : Nonproduced assets:  Other naturally occurring assets </v>
          </cell>
        </row>
        <row r="455">
          <cell r="B455" t="str">
            <v xml:space="preserve">C9144:  Other Flows - Nonfinancial assets : Nonproduced assets:  Intangible nonproduced assets </v>
          </cell>
        </row>
        <row r="456">
          <cell r="B456" t="str">
            <v xml:space="preserve">C92:  Other Flows - Financial assets [521+522+523] </v>
          </cell>
        </row>
        <row r="457">
          <cell r="B457" t="str">
            <v xml:space="preserve">C9202:  Other Flows - Financial assets:  Currency and deposits [5212+5222] </v>
          </cell>
        </row>
        <row r="458">
          <cell r="B458" t="str">
            <v xml:space="preserve">C9203:  Other Flows - Financial assets:  Securities other than shares [5213+5223] </v>
          </cell>
        </row>
        <row r="459">
          <cell r="B459" t="str">
            <v xml:space="preserve">C9204:  Other Flows - Financial assets:  Loans [5214+5224] </v>
          </cell>
        </row>
        <row r="460">
          <cell r="B460" t="str">
            <v xml:space="preserve">C9205:  Other Flows - Financial assets:  Shares and other equity [5215+5225] </v>
          </cell>
        </row>
        <row r="461">
          <cell r="B461" t="str">
            <v xml:space="preserve">C9206:  Other Flows - Financial assets:  Insurance technical reserves [5216+5226] </v>
          </cell>
        </row>
        <row r="462">
          <cell r="B462" t="str">
            <v xml:space="preserve">C9207:  Other Flows - Financial assets:  Financial derivatives [5217+5227] </v>
          </cell>
        </row>
        <row r="463">
          <cell r="B463" t="str">
            <v xml:space="preserve">C9208:  Other Flows - Financial assets:  Other accounts receivable [5218+5228] </v>
          </cell>
        </row>
        <row r="464">
          <cell r="B464" t="str">
            <v>C921:  Other Flows - Financial assets:  Domestic  [5212 + 5213 + 5214 + 5215 + 5216+ 5217 + 5218]</v>
          </cell>
        </row>
        <row r="465">
          <cell r="B465" t="str">
            <v xml:space="preserve">C9212:  Other Flows - Financial assets:  Domestic - Currency and deposits </v>
          </cell>
        </row>
        <row r="466">
          <cell r="B466" t="str">
            <v xml:space="preserve">C9213:  Other Flows - Financial assets:  Domestic - Securities other than shares </v>
          </cell>
        </row>
        <row r="467">
          <cell r="B467" t="str">
            <v xml:space="preserve">C9214:  Other Flows - Financial assets:  Domestic - Loans </v>
          </cell>
        </row>
        <row r="468">
          <cell r="B468" t="str">
            <v xml:space="preserve">C9215:  Other Flows - Financial assets:  Domestic - Shares and other equity </v>
          </cell>
        </row>
        <row r="469">
          <cell r="B469" t="str">
            <v xml:space="preserve">C9216:  Other Flows - Financial assets:  Domestic - Insurance technical reserves </v>
          </cell>
        </row>
        <row r="470">
          <cell r="B470" t="str">
            <v xml:space="preserve">C9217:  Other Flows - Financial assets:  Domestic - Financial derivatives </v>
          </cell>
        </row>
        <row r="471">
          <cell r="B471" t="str">
            <v xml:space="preserve">C9218:  Other Flows - Financial assets:  Domestic - Other accounts receivable </v>
          </cell>
        </row>
        <row r="472">
          <cell r="B472" t="str">
            <v>C922:  Other Flows - Financial assets:  Foreign  [5222 + 5223 + 5224 + 5225 + 5226+ 5227 + 5228]</v>
          </cell>
        </row>
        <row r="473">
          <cell r="B473" t="str">
            <v xml:space="preserve">C9222:  Other Flows - Financial assets:  Foreign  - Currency and deposits </v>
          </cell>
        </row>
        <row r="474">
          <cell r="B474" t="str">
            <v xml:space="preserve">C9223:  Other Flows - Financial assets:  Foreign  - Securities other than shares </v>
          </cell>
        </row>
        <row r="475">
          <cell r="B475" t="str">
            <v xml:space="preserve">C9224:  Other Flows - Financial assets:  Foreign  - Loans </v>
          </cell>
        </row>
        <row r="476">
          <cell r="B476" t="str">
            <v xml:space="preserve">C9225:  Other Flows - Financial assets:  Foreign  - Shares and other equity </v>
          </cell>
        </row>
        <row r="477">
          <cell r="B477" t="str">
            <v xml:space="preserve">C9226:  Other Flows - Financial assets:  Foreign  - Insurance technical reserves </v>
          </cell>
        </row>
        <row r="478">
          <cell r="B478" t="str">
            <v xml:space="preserve">C9227:  Other Flows - Financial assets:  Foreign  - Financial derivatives </v>
          </cell>
        </row>
        <row r="479">
          <cell r="B479" t="str">
            <v xml:space="preserve">C9228:  Other Flows - Financial assets:  Foreign  - Other accounts receivable </v>
          </cell>
        </row>
        <row r="480">
          <cell r="B480" t="str">
            <v xml:space="preserve">C923:  Other Flows - Financial assets:  Monetary gold and SDRs </v>
          </cell>
        </row>
        <row r="481">
          <cell r="B481" t="str">
            <v xml:space="preserve">C93:  Other Flows - Liabilities [531+532] </v>
          </cell>
        </row>
        <row r="482">
          <cell r="B482" t="str">
            <v xml:space="preserve">C9302:  Other Flows - Liabilities:  Currency and deposits [5312+5322] </v>
          </cell>
        </row>
        <row r="483">
          <cell r="B483" t="str">
            <v xml:space="preserve">C9303:  Other Flows - Liabilities:  Securities other than shares [5313+5323] </v>
          </cell>
        </row>
        <row r="484">
          <cell r="B484" t="str">
            <v xml:space="preserve">C9304:  Other Flows - Liabilities:  Loans [5314+5324] </v>
          </cell>
        </row>
        <row r="485">
          <cell r="B485" t="str">
            <v xml:space="preserve">C9305:  Other Flows - Liabilities:  Shares and other equity [5315+5325] </v>
          </cell>
        </row>
        <row r="486">
          <cell r="B486" t="str">
            <v xml:space="preserve">C9306:  Other Flows - Liabilities:  Insurance technical reserves [5316+5326] </v>
          </cell>
        </row>
        <row r="487">
          <cell r="B487" t="str">
            <v xml:space="preserve">C9307:  Other Flows - Liabilities:  Financial derivatives [5317+5327] </v>
          </cell>
        </row>
        <row r="488">
          <cell r="B488" t="str">
            <v xml:space="preserve">C9308:  Other Flows - Liabilities:  Other accounts payable [5318+5328] </v>
          </cell>
        </row>
        <row r="489">
          <cell r="B489" t="str">
            <v>C931:  Other Flows - Liabilities:  Domestic  [5312 + 5313 + 5314 + 5315 + 5316+ 5317 + 5318]</v>
          </cell>
        </row>
        <row r="490">
          <cell r="B490" t="str">
            <v xml:space="preserve">C9312:  Other Flows - Liabilities:  Domestic - Currency and deposits </v>
          </cell>
        </row>
        <row r="491">
          <cell r="B491" t="str">
            <v xml:space="preserve">C9313:  Other Flows - Liabilities:  Domestic - Securities other than shares </v>
          </cell>
        </row>
        <row r="492">
          <cell r="B492" t="str">
            <v xml:space="preserve">C9314:  Other Flows - Liabilities:  Domestic - Loans </v>
          </cell>
        </row>
        <row r="493">
          <cell r="B493" t="str">
            <v xml:space="preserve">C9315:  Other Flows - Liabilities:  Domestic - Shares and other equity </v>
          </cell>
        </row>
        <row r="494">
          <cell r="B494" t="str">
            <v xml:space="preserve">C9316:  Other Flows - Liabilities:  Domestic - Insurance technical reserves </v>
          </cell>
        </row>
        <row r="495">
          <cell r="B495" t="str">
            <v xml:space="preserve">C9317:  Other Flows - Liabilities:  Domestic - Financial derivatives </v>
          </cell>
        </row>
        <row r="496">
          <cell r="B496" t="str">
            <v xml:space="preserve">C9318:  Other Flows - Liabilities:  Domestic - Other accounts payable </v>
          </cell>
        </row>
        <row r="497">
          <cell r="B497" t="str">
            <v>C932:  Other Flows - Liabilities:  Foreign [5322 + 5323 + 5324 + 5325 + 5326+ 5327 + 5328]</v>
          </cell>
        </row>
        <row r="498">
          <cell r="B498" t="str">
            <v xml:space="preserve">C9322:  Other Flows - Liabilities:  Foreign  - Currency and deposits </v>
          </cell>
        </row>
        <row r="499">
          <cell r="B499" t="str">
            <v xml:space="preserve">C9323:  Other Flows - Liabilities:  Foreign  - Securities other than shares </v>
          </cell>
        </row>
        <row r="500">
          <cell r="B500" t="str">
            <v xml:space="preserve">C9324:  Other Flows - Liabilities:  Foreign  - Loans </v>
          </cell>
        </row>
        <row r="501">
          <cell r="B501" t="str">
            <v xml:space="preserve">C9325:  Other Flows - Liabilities:  Foreign  - Shares and other equity </v>
          </cell>
        </row>
        <row r="502">
          <cell r="B502" t="str">
            <v xml:space="preserve">C9326:  Other Flows - Liabilities:  Foreign  - Insurance technical reserves </v>
          </cell>
        </row>
        <row r="503">
          <cell r="B503" t="str">
            <v xml:space="preserve">C9327:  Other Flows - Liabilities:  Foreign  - Financial derivatives </v>
          </cell>
        </row>
        <row r="504">
          <cell r="B504" t="str">
            <v xml:space="preserve">C9328:  Other Flows - Liabilities:  Foreign  - Other accounts payable </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J(Priv.Cap)"/>
      <sheetName val="A"/>
      <sheetName val="GAS_061301"/>
      <sheetName val="GEE_061301"/>
      <sheetName val="B(Assump)"/>
      <sheetName val="GEE0901"/>
      <sheetName val="X"/>
      <sheetName val="M"/>
      <sheetName val="T-T"/>
      <sheetName val="S"/>
      <sheetName val="Check Interest"/>
      <sheetName val="G(Disb.)"/>
      <sheetName val="H(Amort)"/>
      <sheetName val="Debt scenario"/>
      <sheetName val="I(Interest)"/>
      <sheetName val="N(Debt)"/>
      <sheetName val="J(Fin. account)"/>
      <sheetName val="O(Arrears)"/>
      <sheetName val="K(Reserves)"/>
      <sheetName val="BOP_output"/>
      <sheetName val="L(Links)"/>
      <sheetName val="P(IM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J(Priv.Cap)"/>
    </sheetNames>
    <sheetDataSet>
      <sheetData sheetId="0"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M"/>
      <sheetName val="X"/>
      <sheetName val="CA"/>
      <sheetName val="CA-Income"/>
      <sheetName val="CK"/>
    </sheetNames>
    <sheetDataSet>
      <sheetData sheetId="0" refreshError="1"/>
      <sheetData sheetId="1" refreshError="1"/>
      <sheetData sheetId="2" refreshError="1"/>
      <sheetData sheetId="3" refreshError="1"/>
      <sheetData sheetId="4"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M"/>
      <sheetName val="X"/>
      <sheetName val="CA"/>
      <sheetName val="CA-Income"/>
      <sheetName val="CK"/>
      <sheetName val="DEBT"/>
      <sheetName val="DIS"/>
      <sheetName val="AMO"/>
      <sheetName val="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Instructions"/>
      <sheetName val="Input_fiscal"/>
      <sheetName val="Table"/>
      <sheetName val="Table_SR"/>
      <sheetName val="PanelChart"/>
      <sheetName val="Table_GF"/>
      <sheetName val="Chartdata"/>
      <sheetName val="A1_historical"/>
      <sheetName val="A2_npc"/>
      <sheetName val="B1_irate"/>
      <sheetName val="B2_GDP"/>
      <sheetName val="B3_PB"/>
      <sheetName val="B4_Combined"/>
      <sheetName val="B5_Depreciation"/>
      <sheetName val="B6_CL"/>
    </sheetNames>
    <sheetDataSet>
      <sheetData sheetId="0">
        <row r="81">
          <cell r="B81" t="str">
            <v>Albania</v>
          </cell>
        </row>
        <row r="82">
          <cell r="B82" t="str">
            <v xml:space="preserve">Algeria             </v>
          </cell>
        </row>
        <row r="83">
          <cell r="B83" t="str">
            <v xml:space="preserve">Angola              </v>
          </cell>
        </row>
        <row r="84">
          <cell r="B84" t="str">
            <v xml:space="preserve">Antigua and Barbuda </v>
          </cell>
        </row>
        <row r="85">
          <cell r="B85" t="str">
            <v>Argentina</v>
          </cell>
        </row>
        <row r="86">
          <cell r="B86" t="str">
            <v>Armenia</v>
          </cell>
        </row>
        <row r="87">
          <cell r="B87" t="str">
            <v xml:space="preserve">Australia           </v>
          </cell>
        </row>
        <row r="88">
          <cell r="B88" t="str">
            <v>Austria</v>
          </cell>
        </row>
        <row r="89">
          <cell r="B89" t="str">
            <v>Azerbaijan, Rep. of</v>
          </cell>
        </row>
        <row r="90">
          <cell r="B90" t="str">
            <v xml:space="preserve">Bahamas, The        </v>
          </cell>
        </row>
        <row r="91">
          <cell r="B91" t="str">
            <v>Bahrain, Kingdom of</v>
          </cell>
        </row>
        <row r="92">
          <cell r="B92" t="str">
            <v xml:space="preserve">Barbados            </v>
          </cell>
        </row>
        <row r="93">
          <cell r="B93" t="str">
            <v>Belarus</v>
          </cell>
        </row>
        <row r="94">
          <cell r="B94" t="str">
            <v>Belgium</v>
          </cell>
        </row>
        <row r="95">
          <cell r="B95" t="str">
            <v xml:space="preserve">Belize              </v>
          </cell>
        </row>
        <row r="96">
          <cell r="B96" t="str">
            <v xml:space="preserve">Bhutan              </v>
          </cell>
        </row>
        <row r="97">
          <cell r="B97" t="str">
            <v xml:space="preserve">Bolivia             </v>
          </cell>
        </row>
        <row r="98">
          <cell r="B98" t="str">
            <v>Bosnia &amp; Herzegovina</v>
          </cell>
        </row>
        <row r="99">
          <cell r="B99" t="str">
            <v xml:space="preserve">Botswana            </v>
          </cell>
        </row>
        <row r="100">
          <cell r="B100" t="str">
            <v>Brazil</v>
          </cell>
        </row>
        <row r="101">
          <cell r="B101" t="str">
            <v xml:space="preserve">Brunei Darussalam   </v>
          </cell>
        </row>
        <row r="102">
          <cell r="B102" t="str">
            <v xml:space="preserve">Bulgaria            </v>
          </cell>
        </row>
        <row r="103">
          <cell r="B103" t="str">
            <v xml:space="preserve">Cameroon            </v>
          </cell>
        </row>
        <row r="104">
          <cell r="B104" t="str">
            <v xml:space="preserve">Canada              </v>
          </cell>
        </row>
        <row r="105">
          <cell r="B105" t="str">
            <v xml:space="preserve">Cape Verde          </v>
          </cell>
        </row>
        <row r="106">
          <cell r="B106" t="str">
            <v>Chile</v>
          </cell>
        </row>
        <row r="107">
          <cell r="B107" t="str">
            <v>China,P.R.: Mainland</v>
          </cell>
        </row>
        <row r="108">
          <cell r="B108" t="str">
            <v>Colombia</v>
          </cell>
        </row>
        <row r="109">
          <cell r="B109" t="str">
            <v>Congo, Republic of</v>
          </cell>
        </row>
        <row r="110">
          <cell r="B110" t="str">
            <v xml:space="preserve">Costa Rica          </v>
          </cell>
        </row>
        <row r="111">
          <cell r="B111" t="str">
            <v xml:space="preserve">Côte d'Ivoire       </v>
          </cell>
        </row>
        <row r="112">
          <cell r="B112" t="str">
            <v>Croatia</v>
          </cell>
        </row>
        <row r="113">
          <cell r="B113" t="str">
            <v xml:space="preserve">Cyprus              </v>
          </cell>
        </row>
        <row r="114">
          <cell r="B114" t="str">
            <v>Czech Republic</v>
          </cell>
        </row>
        <row r="115">
          <cell r="B115" t="str">
            <v xml:space="preserve">Denmark             </v>
          </cell>
        </row>
        <row r="116">
          <cell r="B116" t="str">
            <v xml:space="preserve">Djibouti            </v>
          </cell>
        </row>
        <row r="117">
          <cell r="B117" t="str">
            <v xml:space="preserve">Dominica            </v>
          </cell>
        </row>
        <row r="118">
          <cell r="B118" t="str">
            <v>Dominican Republic</v>
          </cell>
        </row>
        <row r="119">
          <cell r="B119" t="str">
            <v>Ecuador</v>
          </cell>
        </row>
        <row r="120">
          <cell r="B120" t="str">
            <v xml:space="preserve">Egypt               </v>
          </cell>
        </row>
        <row r="121">
          <cell r="B121" t="str">
            <v xml:space="preserve">El Salvador         </v>
          </cell>
        </row>
        <row r="122">
          <cell r="B122" t="str">
            <v xml:space="preserve">Equatorial Guinea   </v>
          </cell>
        </row>
        <row r="123">
          <cell r="B123" t="str">
            <v xml:space="preserve">Estonia             </v>
          </cell>
        </row>
        <row r="124">
          <cell r="B124" t="str">
            <v xml:space="preserve">Fiji                </v>
          </cell>
        </row>
        <row r="125">
          <cell r="B125" t="str">
            <v>Finland</v>
          </cell>
        </row>
        <row r="126">
          <cell r="B126" t="str">
            <v>France</v>
          </cell>
        </row>
        <row r="127">
          <cell r="B127" t="str">
            <v xml:space="preserve">Gabon               </v>
          </cell>
        </row>
        <row r="128">
          <cell r="B128" t="str">
            <v xml:space="preserve">Georgia             </v>
          </cell>
        </row>
        <row r="129">
          <cell r="B129" t="str">
            <v>Germany</v>
          </cell>
        </row>
        <row r="130">
          <cell r="B130" t="str">
            <v>Greece</v>
          </cell>
        </row>
        <row r="131">
          <cell r="B131" t="str">
            <v xml:space="preserve">Grenada             </v>
          </cell>
        </row>
        <row r="132">
          <cell r="B132" t="str">
            <v xml:space="preserve">Guatemala           </v>
          </cell>
        </row>
        <row r="133">
          <cell r="B133" t="str">
            <v xml:space="preserve">Guyana              </v>
          </cell>
        </row>
        <row r="134">
          <cell r="B134" t="str">
            <v xml:space="preserve">Honduras            </v>
          </cell>
        </row>
        <row r="135">
          <cell r="B135" t="str">
            <v>China,P.R.:Hong Kong</v>
          </cell>
        </row>
        <row r="136">
          <cell r="B136" t="str">
            <v xml:space="preserve">Hungary             </v>
          </cell>
        </row>
        <row r="137">
          <cell r="B137" t="str">
            <v xml:space="preserve">Iceland             </v>
          </cell>
        </row>
        <row r="138">
          <cell r="B138" t="str">
            <v>India</v>
          </cell>
        </row>
        <row r="139">
          <cell r="B139" t="str">
            <v xml:space="preserve">Indonesia           </v>
          </cell>
        </row>
        <row r="140">
          <cell r="B140" t="str">
            <v>Iran, I.R. of</v>
          </cell>
        </row>
        <row r="141">
          <cell r="B141" t="str">
            <v xml:space="preserve">Iraq                </v>
          </cell>
        </row>
        <row r="142">
          <cell r="B142" t="str">
            <v>Ireland</v>
          </cell>
        </row>
        <row r="143">
          <cell r="B143" t="str">
            <v xml:space="preserve">Israel              </v>
          </cell>
        </row>
        <row r="144">
          <cell r="B144" t="str">
            <v>Italy</v>
          </cell>
        </row>
        <row r="145">
          <cell r="B145" t="str">
            <v xml:space="preserve">Jamaica             </v>
          </cell>
        </row>
        <row r="146">
          <cell r="B146" t="str">
            <v xml:space="preserve">Japan               </v>
          </cell>
        </row>
        <row r="147">
          <cell r="B147" t="str">
            <v>Jordan</v>
          </cell>
        </row>
        <row r="148">
          <cell r="B148" t="str">
            <v xml:space="preserve">Kazakhstan          </v>
          </cell>
        </row>
        <row r="149">
          <cell r="B149" t="str">
            <v xml:space="preserve">Kiribati            </v>
          </cell>
        </row>
        <row r="150">
          <cell r="B150" t="str">
            <v>Korea, Republic of</v>
          </cell>
        </row>
        <row r="151">
          <cell r="B151" t="str">
            <v>Kosovo, Republic of</v>
          </cell>
        </row>
        <row r="152">
          <cell r="B152" t="str">
            <v>Kuwait</v>
          </cell>
        </row>
        <row r="153">
          <cell r="B153" t="str">
            <v xml:space="preserve">Latvia              </v>
          </cell>
        </row>
        <row r="154">
          <cell r="B154" t="str">
            <v xml:space="preserve">Lebanon             </v>
          </cell>
        </row>
        <row r="155">
          <cell r="B155" t="str">
            <v xml:space="preserve">Lesotho             </v>
          </cell>
        </row>
        <row r="156">
          <cell r="B156" t="str">
            <v xml:space="preserve">Libya               </v>
          </cell>
        </row>
        <row r="157">
          <cell r="B157" t="str">
            <v xml:space="preserve">Lithuania           </v>
          </cell>
        </row>
        <row r="158">
          <cell r="B158" t="str">
            <v>Luxembourg</v>
          </cell>
        </row>
        <row r="159">
          <cell r="B159" t="str">
            <v>Macedonia, FYR</v>
          </cell>
        </row>
        <row r="160">
          <cell r="B160" t="str">
            <v xml:space="preserve">Malaysia            </v>
          </cell>
        </row>
        <row r="161">
          <cell r="B161" t="str">
            <v xml:space="preserve">Maldives            </v>
          </cell>
        </row>
        <row r="162">
          <cell r="B162" t="str">
            <v xml:space="preserve">Malta               </v>
          </cell>
        </row>
        <row r="163">
          <cell r="B163" t="str">
            <v>Mauritius</v>
          </cell>
        </row>
        <row r="164">
          <cell r="B164" t="str">
            <v>Mexico</v>
          </cell>
        </row>
        <row r="165">
          <cell r="B165" t="str">
            <v xml:space="preserve">Moldova             </v>
          </cell>
        </row>
        <row r="166">
          <cell r="B166" t="str">
            <v xml:space="preserve">Mongolia            </v>
          </cell>
        </row>
        <row r="167">
          <cell r="B167" t="str">
            <v>Montenegro</v>
          </cell>
        </row>
        <row r="168">
          <cell r="B168" t="str">
            <v xml:space="preserve">Morocco             </v>
          </cell>
        </row>
        <row r="169">
          <cell r="B169" t="str">
            <v xml:space="preserve">Namibia             </v>
          </cell>
        </row>
        <row r="170">
          <cell r="B170" t="str">
            <v>Netherlands</v>
          </cell>
        </row>
        <row r="171">
          <cell r="B171" t="str">
            <v xml:space="preserve">New Zealand         </v>
          </cell>
        </row>
        <row r="172">
          <cell r="B172" t="str">
            <v xml:space="preserve">Nicaragua           </v>
          </cell>
        </row>
        <row r="173">
          <cell r="B173" t="str">
            <v xml:space="preserve">Nigeria             </v>
          </cell>
        </row>
        <row r="174">
          <cell r="B174" t="str">
            <v>Norway</v>
          </cell>
        </row>
        <row r="175">
          <cell r="B175" t="str">
            <v xml:space="preserve">Oman                </v>
          </cell>
        </row>
        <row r="176">
          <cell r="B176" t="str">
            <v>Pakistan</v>
          </cell>
        </row>
        <row r="177">
          <cell r="B177" t="str">
            <v xml:space="preserve">Panama              </v>
          </cell>
        </row>
        <row r="178">
          <cell r="B178" t="str">
            <v xml:space="preserve">Papua New Guinea    </v>
          </cell>
        </row>
        <row r="179">
          <cell r="B179" t="str">
            <v xml:space="preserve">Paraguay            </v>
          </cell>
        </row>
        <row r="180">
          <cell r="B180" t="str">
            <v>Peru</v>
          </cell>
        </row>
        <row r="181">
          <cell r="B181" t="str">
            <v>Philippines</v>
          </cell>
        </row>
        <row r="182">
          <cell r="B182" t="str">
            <v xml:space="preserve">Poland              </v>
          </cell>
        </row>
        <row r="183">
          <cell r="B183" t="str">
            <v>Portugal</v>
          </cell>
        </row>
        <row r="184">
          <cell r="B184" t="str">
            <v>Qatar</v>
          </cell>
        </row>
        <row r="185">
          <cell r="B185" t="str">
            <v>Romania</v>
          </cell>
        </row>
        <row r="186">
          <cell r="B186" t="str">
            <v>Russian Federation</v>
          </cell>
        </row>
        <row r="187">
          <cell r="B187" t="str">
            <v>Samoa</v>
          </cell>
        </row>
        <row r="188">
          <cell r="B188" t="str">
            <v>São Tomé &amp; Príncipe</v>
          </cell>
        </row>
        <row r="189">
          <cell r="B189" t="str">
            <v>Saudi Arabia</v>
          </cell>
        </row>
        <row r="190">
          <cell r="B190" t="str">
            <v>Senegal</v>
          </cell>
        </row>
        <row r="191">
          <cell r="B191" t="str">
            <v>Serbia, Republic of</v>
          </cell>
        </row>
        <row r="192">
          <cell r="B192" t="str">
            <v>Seychelles</v>
          </cell>
        </row>
        <row r="193">
          <cell r="B193" t="str">
            <v xml:space="preserve">Singapore           </v>
          </cell>
        </row>
        <row r="194">
          <cell r="B194" t="str">
            <v xml:space="preserve">Slovak Republic     </v>
          </cell>
        </row>
        <row r="195">
          <cell r="B195" t="str">
            <v>Slovenia</v>
          </cell>
        </row>
        <row r="196">
          <cell r="B196" t="str">
            <v xml:space="preserve">South Africa        </v>
          </cell>
        </row>
        <row r="197">
          <cell r="B197" t="str">
            <v>Spain</v>
          </cell>
        </row>
        <row r="198">
          <cell r="B198" t="str">
            <v>Sri Lanka</v>
          </cell>
        </row>
        <row r="199">
          <cell r="B199" t="str">
            <v xml:space="preserve">St. Kitts and Nevis </v>
          </cell>
        </row>
        <row r="200">
          <cell r="B200" t="str">
            <v xml:space="preserve">St. Lucia           </v>
          </cell>
        </row>
        <row r="201">
          <cell r="B201" t="str">
            <v>St. Vincent &amp; Grens.</v>
          </cell>
        </row>
        <row r="202">
          <cell r="B202" t="str">
            <v>Sudan</v>
          </cell>
        </row>
        <row r="203">
          <cell r="B203" t="str">
            <v>Suriname</v>
          </cell>
        </row>
        <row r="204">
          <cell r="B204" t="str">
            <v xml:space="preserve">Swaziland           </v>
          </cell>
        </row>
        <row r="205">
          <cell r="B205" t="str">
            <v>Sweden</v>
          </cell>
        </row>
        <row r="206">
          <cell r="B206" t="str">
            <v xml:space="preserve">Switzerland         </v>
          </cell>
        </row>
        <row r="207">
          <cell r="B207" t="str">
            <v>Syrian Arab Republic</v>
          </cell>
        </row>
        <row r="208">
          <cell r="B208" t="str">
            <v>Thailand</v>
          </cell>
        </row>
        <row r="209">
          <cell r="B209" t="str">
            <v>Timor-Leste</v>
          </cell>
        </row>
        <row r="210">
          <cell r="B210" t="str">
            <v xml:space="preserve">Tonga               </v>
          </cell>
        </row>
        <row r="211">
          <cell r="B211" t="str">
            <v>Trinidad and Tobago</v>
          </cell>
        </row>
        <row r="212">
          <cell r="B212" t="str">
            <v>Tunisia</v>
          </cell>
        </row>
        <row r="213">
          <cell r="B213" t="str">
            <v>Turkey</v>
          </cell>
        </row>
        <row r="214">
          <cell r="B214" t="str">
            <v xml:space="preserve">Turkmenistan        </v>
          </cell>
        </row>
        <row r="215">
          <cell r="B215" t="str">
            <v>Ukraine</v>
          </cell>
        </row>
        <row r="216">
          <cell r="B216" t="str">
            <v>United Arab Emirates</v>
          </cell>
        </row>
        <row r="217">
          <cell r="B217" t="str">
            <v xml:space="preserve">United Kingdom      </v>
          </cell>
        </row>
        <row r="218">
          <cell r="B218" t="str">
            <v>United States</v>
          </cell>
        </row>
        <row r="219">
          <cell r="B219" t="str">
            <v>Uruguay</v>
          </cell>
        </row>
        <row r="220">
          <cell r="B220" t="str">
            <v xml:space="preserve">Uzbekistan          </v>
          </cell>
        </row>
        <row r="221">
          <cell r="B221" t="str">
            <v xml:space="preserve">Vanuatu             </v>
          </cell>
        </row>
        <row r="222">
          <cell r="B222" t="str">
            <v>Venezuela, Rep. Bol.</v>
          </cell>
        </row>
        <row r="223">
          <cell r="B223" t="str">
            <v>Vietnam</v>
          </cell>
        </row>
        <row r="224">
          <cell r="B224" t="str">
            <v>Yemen, Republic of</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Q2"/>
      <sheetName val="Contents"/>
      <sheetName val="Input"/>
      <sheetName val="Output"/>
      <sheetName val="Out Fiscal"/>
      <sheetName val="SMI"/>
      <sheetName val="Panel3"/>
      <sheetName val="Chart2 (2)"/>
      <sheetName val="Chart2"/>
      <sheetName val="Chart3"/>
      <sheetName val="MF"/>
      <sheetName val="SI"/>
      <sheetName val="Potential"/>
      <sheetName val="GDP_E"/>
      <sheetName val="Invest_puzzle"/>
      <sheetName val="GDP_proj"/>
      <sheetName val="GDP_P"/>
      <sheetName val="GDP_FC"/>
      <sheetName val="GDP_INS"/>
      <sheetName val="Prices"/>
      <sheetName val="CPI_weights"/>
      <sheetName val="CPI"/>
      <sheetName val="CPIfig"/>
      <sheetName val="CPI by component"/>
      <sheetName val="CPI by component shares"/>
      <sheetName val="CPI mm"/>
      <sheetName val="CPI mm by component"/>
      <sheetName val="Panel1"/>
      <sheetName val="Panel2"/>
      <sheetName val="C-PieCPI"/>
      <sheetName val="C-CPI"/>
      <sheetName val="PPI"/>
      <sheetName val="Chart1"/>
      <sheetName val="IND"/>
      <sheetName val="prod"/>
      <sheetName val="sales"/>
      <sheetName val="lab"/>
      <sheetName val="employ"/>
      <sheetName val="wages (q)"/>
      <sheetName val="ControlSheet"/>
      <sheetName val="wages"/>
      <sheetName val="EXR_NEW"/>
      <sheetName val="FSUOUT"/>
      <sheetName val="WEOQ1"/>
      <sheetName val="WEOQ2"/>
      <sheetName val="WEOQ3"/>
      <sheetName val="WEOQQ"/>
      <sheetName val="ReadMe"/>
      <sheetName val="DA"/>
      <sheetName val="Q1"/>
      <sheetName val="Q3"/>
      <sheetName val="Q4"/>
      <sheetName val="Q5"/>
      <sheetName val="Q6"/>
      <sheetName val="Q7"/>
      <sheetName val="QQ"/>
      <sheetName val="Micro"/>
    </sheetNames>
    <sheetDataSet>
      <sheetData sheetId="0" refreshError="1">
        <row r="47">
          <cell r="E47" t="str">
            <v>NGDP</v>
          </cell>
          <cell r="F47">
            <v>29866.7</v>
          </cell>
          <cell r="G47">
            <v>40896.800000000003</v>
          </cell>
          <cell r="H47">
            <v>52422.8</v>
          </cell>
          <cell r="I47">
            <v>64044.7</v>
          </cell>
          <cell r="J47">
            <v>73537.899999999994</v>
          </cell>
          <cell r="K47">
            <v>76327.100000000006</v>
          </cell>
          <cell r="L47">
            <v>85436.3</v>
          </cell>
          <cell r="M47">
            <v>93910</v>
          </cell>
          <cell r="N47">
            <v>101892.34999999999</v>
          </cell>
          <cell r="O47">
            <v>110349.41504999998</v>
          </cell>
          <cell r="P47">
            <v>119508.41649914997</v>
          </cell>
          <cell r="Q47">
            <v>129427.61506857941</v>
          </cell>
          <cell r="R47">
            <v>140170.1071192715</v>
          </cell>
        </row>
        <row r="63">
          <cell r="E63" t="str">
            <v>MCV</v>
          </cell>
          <cell r="F63">
            <v>1E-3</v>
          </cell>
          <cell r="G63">
            <v>1E-3</v>
          </cell>
          <cell r="H63">
            <v>1E-3</v>
          </cell>
          <cell r="I63">
            <v>1E-3</v>
          </cell>
          <cell r="J63">
            <v>1E-3</v>
          </cell>
          <cell r="K63">
            <v>1E-3</v>
          </cell>
          <cell r="L63">
            <v>1E-3</v>
          </cell>
          <cell r="M63">
            <v>1E-3</v>
          </cell>
          <cell r="N63">
            <v>1E-3</v>
          </cell>
          <cell r="O63">
            <v>1E-3</v>
          </cell>
          <cell r="P63">
            <v>1E-3</v>
          </cell>
          <cell r="Q63">
            <v>1E-3</v>
          </cell>
          <cell r="R63">
            <v>1E-3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Sheet1"/>
      <sheetName val="DA"/>
      <sheetName val="Micro"/>
      <sheetName val="Q1"/>
      <sheetName val="Q2"/>
      <sheetName val="Q3"/>
      <sheetName val="Q4"/>
      <sheetName val="Q5"/>
      <sheetName val="Q6"/>
      <sheetName val="Q7"/>
      <sheetName val="QQ"/>
      <sheetName val="QC"/>
      <sheetName val="Sheet2"/>
      <sheetName val="Sheet3"/>
      <sheetName val="Table 3"/>
      <sheetName val="Table 4"/>
      <sheetName val="Table 5"/>
      <sheetName val="Table 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A1" t="str">
            <v>Questionnaire 5</v>
          </cell>
          <cell r="DZ1" t="str">
            <v/>
          </cell>
          <cell r="EA1" t="str">
            <v/>
          </cell>
        </row>
        <row r="2">
          <cell r="A2" t="str">
            <v>International Trade</v>
          </cell>
        </row>
        <row r="4">
          <cell r="A4" t="str">
            <v xml:space="preserve">(Billions of U.S. dollars, except as indicated by the </v>
          </cell>
        </row>
        <row r="5">
          <cell r="A5" t="str">
            <v>magnitude factor )</v>
          </cell>
        </row>
        <row r="6">
          <cell r="A6" t="str">
            <v>Update only bolded variables</v>
          </cell>
          <cell r="E6">
            <v>1981</v>
          </cell>
          <cell r="F6">
            <v>1982</v>
          </cell>
          <cell r="G6">
            <v>1983</v>
          </cell>
          <cell r="H6">
            <v>1984</v>
          </cell>
          <cell r="I6">
            <v>1985</v>
          </cell>
          <cell r="J6">
            <v>1986</v>
          </cell>
          <cell r="K6">
            <v>1987</v>
          </cell>
          <cell r="L6">
            <v>1988</v>
          </cell>
          <cell r="M6">
            <v>1989</v>
          </cell>
          <cell r="N6">
            <v>1990</v>
          </cell>
          <cell r="O6">
            <v>1991</v>
          </cell>
          <cell r="P6">
            <v>1992</v>
          </cell>
          <cell r="Q6">
            <v>1993</v>
          </cell>
          <cell r="R6">
            <v>1994</v>
          </cell>
          <cell r="S6">
            <v>1995</v>
          </cell>
          <cell r="T6">
            <v>1996</v>
          </cell>
          <cell r="U6">
            <v>1997</v>
          </cell>
          <cell r="V6">
            <v>1998</v>
          </cell>
          <cell r="W6">
            <v>1999</v>
          </cell>
          <cell r="X6">
            <v>2000</v>
          </cell>
          <cell r="Y6">
            <v>2001</v>
          </cell>
          <cell r="Z6">
            <v>2002</v>
          </cell>
          <cell r="AA6">
            <v>2003</v>
          </cell>
          <cell r="AB6">
            <v>2004</v>
          </cell>
          <cell r="AC6">
            <v>2005</v>
          </cell>
          <cell r="AD6">
            <v>2006</v>
          </cell>
          <cell r="AE6">
            <v>2007</v>
          </cell>
          <cell r="AF6">
            <v>2008</v>
          </cell>
          <cell r="AG6">
            <v>2009</v>
          </cell>
          <cell r="AH6">
            <v>2010</v>
          </cell>
        </row>
        <row r="7">
          <cell r="D7" t="str">
            <v>A</v>
          </cell>
        </row>
        <row r="8">
          <cell r="B8" t="str">
            <v>GOODS AND SERVICES</v>
          </cell>
        </row>
        <row r="9">
          <cell r="B9" t="str">
            <v>Values are consistent with those provided in</v>
          </cell>
        </row>
        <row r="10">
          <cell r="B10" t="str">
            <v>Questionnaire 6 (Balance of Payments)</v>
          </cell>
        </row>
        <row r="11">
          <cell r="A11" t="str">
            <v>TX</v>
          </cell>
          <cell r="B11" t="str">
            <v>Value of exports (bop basis)</v>
          </cell>
        </row>
        <row r="12">
          <cell r="B12" t="str">
            <v>= BXG+BXS</v>
          </cell>
          <cell r="C12" t="str">
            <v>% change</v>
          </cell>
        </row>
        <row r="13">
          <cell r="A13" t="str">
            <v>TX_RPCH</v>
          </cell>
          <cell r="B13" t="str">
            <v>Volume of exports</v>
          </cell>
          <cell r="C13" t="str">
            <v>% change</v>
          </cell>
        </row>
        <row r="14">
          <cell r="A14" t="str">
            <v>TX_R</v>
          </cell>
          <cell r="C14" t="str">
            <v>level</v>
          </cell>
        </row>
        <row r="15">
          <cell r="A15" t="str">
            <v>TX_D</v>
          </cell>
          <cell r="C15" t="str">
            <v>level</v>
          </cell>
        </row>
        <row r="16">
          <cell r="A16" t="str">
            <v>TX_DPCH</v>
          </cell>
          <cell r="B16" t="str">
            <v>Deflator/unit value of exports</v>
          </cell>
          <cell r="C16" t="str">
            <v>% change</v>
          </cell>
        </row>
        <row r="17">
          <cell r="B17" t="str">
            <v>= TX / (index of TX_RPCH)</v>
          </cell>
        </row>
        <row r="19">
          <cell r="A19" t="str">
            <v>TM</v>
          </cell>
          <cell r="B19" t="str">
            <v>Value of imports (bop basis)</v>
          </cell>
        </row>
        <row r="20">
          <cell r="B20" t="str">
            <v>= -BMG-BMS</v>
          </cell>
          <cell r="C20" t="str">
            <v>% change</v>
          </cell>
        </row>
        <row r="21">
          <cell r="A21" t="str">
            <v>TM_RPCH</v>
          </cell>
          <cell r="B21" t="str">
            <v>Volume of imports</v>
          </cell>
          <cell r="C21" t="str">
            <v>% change</v>
          </cell>
        </row>
        <row r="22">
          <cell r="A22" t="str">
            <v>TM_R</v>
          </cell>
          <cell r="C22" t="str">
            <v>level</v>
          </cell>
        </row>
        <row r="23">
          <cell r="A23" t="str">
            <v>TM_D</v>
          </cell>
          <cell r="C23" t="str">
            <v>level</v>
          </cell>
        </row>
        <row r="24">
          <cell r="A24" t="str">
            <v>TM_DPCH</v>
          </cell>
          <cell r="B24" t="str">
            <v>Deflator/unit value of imports</v>
          </cell>
          <cell r="C24" t="str">
            <v>% change</v>
          </cell>
        </row>
        <row r="25">
          <cell r="B25" t="str">
            <v>= TM / (index of TM_RPCH)</v>
          </cell>
        </row>
        <row r="27">
          <cell r="B27" t="str">
            <v xml:space="preserve">  GOODS</v>
          </cell>
        </row>
        <row r="28">
          <cell r="B28" t="str">
            <v xml:space="preserve">  Values are consistent with those provided in</v>
          </cell>
        </row>
        <row r="29">
          <cell r="B29" t="str">
            <v xml:space="preserve">  Questionnaire 6 (Balance of Payments)</v>
          </cell>
        </row>
        <row r="30">
          <cell r="A30" t="str">
            <v>TXG</v>
          </cell>
          <cell r="B30" t="str">
            <v xml:space="preserve">  Value of exports (bop basis)</v>
          </cell>
        </row>
        <row r="31">
          <cell r="B31" t="str">
            <v xml:space="preserve">  = BXG</v>
          </cell>
          <cell r="C31" t="str">
            <v>% change</v>
          </cell>
        </row>
        <row r="32">
          <cell r="A32" t="str">
            <v>TXG_RPCH</v>
          </cell>
          <cell r="B32" t="str">
            <v xml:space="preserve">  Volume of exports</v>
          </cell>
          <cell r="C32" t="str">
            <v>% change</v>
          </cell>
        </row>
        <row r="33">
          <cell r="A33" t="str">
            <v>TXG_R</v>
          </cell>
          <cell r="C33" t="str">
            <v>level</v>
          </cell>
        </row>
        <row r="34">
          <cell r="A34" t="str">
            <v>TXG_D</v>
          </cell>
          <cell r="C34" t="str">
            <v>level</v>
          </cell>
        </row>
        <row r="35">
          <cell r="A35" t="str">
            <v>TXG_DPCH</v>
          </cell>
          <cell r="B35" t="str">
            <v xml:space="preserve">  Deflator/unit value of exports</v>
          </cell>
          <cell r="C35" t="str">
            <v>% change</v>
          </cell>
        </row>
        <row r="36">
          <cell r="B36" t="str">
            <v xml:space="preserve">  = TXG / (index of TXG_RPCH)</v>
          </cell>
        </row>
        <row r="38">
          <cell r="A38" t="str">
            <v>TMG</v>
          </cell>
          <cell r="B38" t="str">
            <v xml:space="preserve">  Value of imports (bop basis)</v>
          </cell>
        </row>
        <row r="39">
          <cell r="B39" t="str">
            <v xml:space="preserve">  = -BMG</v>
          </cell>
          <cell r="C39" t="str">
            <v>% change</v>
          </cell>
        </row>
        <row r="40">
          <cell r="A40" t="str">
            <v>TMG_RPCH</v>
          </cell>
          <cell r="B40" t="str">
            <v xml:space="preserve">  Volume of imports</v>
          </cell>
          <cell r="C40" t="str">
            <v>% change</v>
          </cell>
        </row>
        <row r="41">
          <cell r="A41" t="str">
            <v>TMG_R</v>
          </cell>
          <cell r="C41" t="str">
            <v>level</v>
          </cell>
        </row>
        <row r="42">
          <cell r="A42" t="str">
            <v>TMG_D</v>
          </cell>
          <cell r="C42" t="str">
            <v>level</v>
          </cell>
        </row>
        <row r="43">
          <cell r="A43" t="str">
            <v>TMG_DPCH</v>
          </cell>
          <cell r="B43" t="str">
            <v xml:space="preserve">  Deflator/unit value of imports</v>
          </cell>
          <cell r="C43" t="str">
            <v>% change</v>
          </cell>
        </row>
        <row r="44">
          <cell r="B44" t="str">
            <v xml:space="preserve">  = TMG / (index of TMG_RPCH)</v>
          </cell>
        </row>
        <row r="46">
          <cell r="B46" t="str">
            <v xml:space="preserve">    OIL</v>
          </cell>
        </row>
        <row r="47">
          <cell r="B47" t="str">
            <v xml:space="preserve">    Deflator/unit value data areoptional. If not provided,</v>
          </cell>
        </row>
        <row r="48">
          <cell r="B48" t="str">
            <v xml:space="preserve">    the WEO oil price(APSP) is used to deflate oil trade values</v>
          </cell>
        </row>
        <row r="49">
          <cell r="A49" t="str">
            <v>TXGO</v>
          </cell>
          <cell r="B49" t="str">
            <v xml:space="preserve">    Value of oil exports</v>
          </cell>
        </row>
        <row r="50">
          <cell r="C50" t="str">
            <v>% change</v>
          </cell>
        </row>
        <row r="51">
          <cell r="A51" t="str">
            <v>TXGO_RPCH</v>
          </cell>
          <cell r="B51" t="str">
            <v xml:space="preserve">    Volume of oil exports</v>
          </cell>
          <cell r="C51" t="str">
            <v>% change</v>
          </cell>
        </row>
        <row r="52">
          <cell r="B52" t="str">
            <v xml:space="preserve">    = TXGO / (index of TXGO_DPCH)</v>
          </cell>
        </row>
        <row r="53">
          <cell r="A53" t="str">
            <v>TXGO_R</v>
          </cell>
          <cell r="C53" t="str">
            <v>hide</v>
          </cell>
        </row>
        <row r="54">
          <cell r="A54" t="str">
            <v>TXGO_D</v>
          </cell>
          <cell r="C54" t="str">
            <v>hide</v>
          </cell>
        </row>
        <row r="55">
          <cell r="A55" t="str">
            <v>TXGO_DPCH</v>
          </cell>
          <cell r="B55" t="str">
            <v xml:space="preserve">    Deflator/unit value of oil exports (optional)</v>
          </cell>
          <cell r="C55" t="str">
            <v>% change</v>
          </cell>
        </row>
        <row r="58">
          <cell r="A58" t="str">
            <v>TMGO</v>
          </cell>
          <cell r="B58" t="str">
            <v xml:space="preserve">    Value of oil imports (&gt;= 0)</v>
          </cell>
        </row>
        <row r="59">
          <cell r="C59" t="str">
            <v>% change</v>
          </cell>
        </row>
        <row r="60">
          <cell r="A60" t="str">
            <v>TMGO_RPCH</v>
          </cell>
          <cell r="B60" t="str">
            <v xml:space="preserve">    Volume of oil imports</v>
          </cell>
          <cell r="C60" t="str">
            <v>% change</v>
          </cell>
        </row>
        <row r="61">
          <cell r="B61" t="str">
            <v xml:space="preserve">    = TMGO / (index of TMGO_DPCH)</v>
          </cell>
        </row>
        <row r="62">
          <cell r="A62" t="str">
            <v>TMGO_R</v>
          </cell>
          <cell r="C62" t="str">
            <v>hide</v>
          </cell>
        </row>
        <row r="63">
          <cell r="A63" t="str">
            <v>TMGO_D</v>
          </cell>
          <cell r="B63" t="str">
            <v xml:space="preserve">    index of TMXGO_Dpch</v>
          </cell>
          <cell r="C63" t="str">
            <v>hide</v>
          </cell>
        </row>
        <row r="64">
          <cell r="A64" t="str">
            <v>TMGO_DPCH</v>
          </cell>
          <cell r="B64" t="str">
            <v xml:space="preserve">    Deflator/unit value of oil imports (optional)</v>
          </cell>
          <cell r="C64" t="str">
            <v>% change</v>
          </cell>
        </row>
        <row r="67">
          <cell r="A67" t="str">
            <v>WPCP33_D</v>
          </cell>
          <cell r="B67" t="str">
            <v xml:space="preserve">    WEO oil price</v>
          </cell>
          <cell r="C67" t="str">
            <v>US$ / barrel</v>
          </cell>
        </row>
        <row r="68">
          <cell r="A68" t="str">
            <v>WPCP33pch</v>
          </cell>
          <cell r="C68" t="str">
            <v>% change</v>
          </cell>
        </row>
        <row r="70">
          <cell r="B70" t="str">
            <v xml:space="preserve">    NON-OIL</v>
          </cell>
        </row>
        <row r="72">
          <cell r="A72" t="str">
            <v>TXGXO</v>
          </cell>
          <cell r="B72" t="str">
            <v xml:space="preserve">    Value of non-oil exports</v>
          </cell>
        </row>
        <row r="73">
          <cell r="B73" t="str">
            <v xml:space="preserve">    = TXG-TXGO</v>
          </cell>
          <cell r="C73" t="str">
            <v>% change</v>
          </cell>
        </row>
        <row r="74">
          <cell r="A74" t="str">
            <v>TXGXO_RPCH</v>
          </cell>
          <cell r="B74" t="str">
            <v xml:space="preserve">    Volume of non-oil exports</v>
          </cell>
          <cell r="C74" t="str">
            <v xml:space="preserve"> % change</v>
          </cell>
        </row>
        <row r="75">
          <cell r="B75" t="str">
            <v xml:space="preserve">    = (TXG[-1] *TXG_RPCH-TXGO[-1] *</v>
          </cell>
        </row>
        <row r="76">
          <cell r="B76" t="str">
            <v xml:space="preserve">    TXGO_RPCH) / (TXG[-1]-TXGO[-1])</v>
          </cell>
        </row>
        <row r="77">
          <cell r="A77" t="str">
            <v>TXGXO_R</v>
          </cell>
          <cell r="C77" t="str">
            <v>hide</v>
          </cell>
        </row>
        <row r="78">
          <cell r="A78" t="str">
            <v>TXGXO_D</v>
          </cell>
          <cell r="C78" t="str">
            <v>hide</v>
          </cell>
        </row>
        <row r="79">
          <cell r="A79" t="str">
            <v>TXGXO_DPCH</v>
          </cell>
          <cell r="B79" t="str">
            <v xml:space="preserve">    Deflator / unit value of non-oil exports</v>
          </cell>
          <cell r="C79" t="str">
            <v>% change</v>
          </cell>
        </row>
        <row r="80">
          <cell r="B80" t="str">
            <v xml:space="preserve">    = TXGXO / ( index of TXGXO_RPCH)</v>
          </cell>
        </row>
        <row r="82">
          <cell r="A82" t="str">
            <v>TMGXO</v>
          </cell>
          <cell r="B82" t="str">
            <v xml:space="preserve">    Value of non-oil imports</v>
          </cell>
        </row>
        <row r="83">
          <cell r="B83" t="str">
            <v xml:space="preserve">    =TMG-TMGO</v>
          </cell>
          <cell r="C83" t="str">
            <v>% change</v>
          </cell>
        </row>
        <row r="84">
          <cell r="A84" t="str">
            <v>TMGXO_RPCH</v>
          </cell>
          <cell r="B84" t="str">
            <v xml:space="preserve">    Volume of non-oil imports</v>
          </cell>
          <cell r="C84" t="str">
            <v xml:space="preserve"> % change</v>
          </cell>
        </row>
        <row r="85">
          <cell r="B85" t="str">
            <v xml:space="preserve">    = (TMG[-1] * TMG_RPCH-TMGO[-1] *</v>
          </cell>
        </row>
        <row r="86">
          <cell r="B86" t="str">
            <v xml:space="preserve">    TMGO_RPCH) / (TMG[-1]-TMGO[-1])</v>
          </cell>
        </row>
        <row r="87">
          <cell r="A87" t="str">
            <v>TMGXO_R</v>
          </cell>
          <cell r="C87" t="str">
            <v>hide</v>
          </cell>
        </row>
        <row r="88">
          <cell r="A88" t="str">
            <v>TMGXO_D</v>
          </cell>
          <cell r="C88" t="str">
            <v>hide</v>
          </cell>
        </row>
        <row r="89">
          <cell r="A89" t="str">
            <v>TMGXO_DPCH</v>
          </cell>
          <cell r="B89" t="str">
            <v xml:space="preserve">    Deflator / unit value of non-oil imports</v>
          </cell>
          <cell r="C89" t="str">
            <v>% change</v>
          </cell>
        </row>
        <row r="90">
          <cell r="B90" t="str">
            <v xml:space="preserve">    = TMGXO / (index of TMGXO_RPCH)</v>
          </cell>
        </row>
        <row r="92">
          <cell r="B92" t="str">
            <v xml:space="preserve">  SERVICES</v>
          </cell>
        </row>
        <row r="93">
          <cell r="B93" t="str">
            <v xml:space="preserve">  Values are consistent with those provided in</v>
          </cell>
        </row>
        <row r="94">
          <cell r="B94" t="str">
            <v xml:space="preserve">  Questionnaire 6 (Balance of Payments)</v>
          </cell>
        </row>
        <row r="95">
          <cell r="A95" t="str">
            <v>TXS</v>
          </cell>
          <cell r="B95" t="str">
            <v xml:space="preserve">  Value of exports (bop basis)</v>
          </cell>
        </row>
        <row r="96">
          <cell r="B96" t="str">
            <v xml:space="preserve">  =  BXS</v>
          </cell>
          <cell r="C96" t="str">
            <v>% change</v>
          </cell>
        </row>
        <row r="97">
          <cell r="A97" t="str">
            <v>TMS</v>
          </cell>
          <cell r="B97" t="str">
            <v xml:space="preserve">  Value of imports (bop basis)</v>
          </cell>
        </row>
        <row r="98">
          <cell r="B98" t="str">
            <v xml:space="preserve">  = -BMS</v>
          </cell>
          <cell r="C98" t="str">
            <v>% change</v>
          </cell>
        </row>
        <row r="103">
          <cell r="A103" t="str">
            <v>MCV_T</v>
          </cell>
          <cell r="B103" t="str">
            <v>Magnitude factor</v>
          </cell>
        </row>
        <row r="104">
          <cell r="A104" t="str">
            <v>MCV_T1</v>
          </cell>
          <cell r="B104" t="str">
            <v>= MCV_B or MCV, if not provided</v>
          </cell>
        </row>
        <row r="106">
          <cell r="B106" t="str">
            <v>DATA CHECKS</v>
          </cell>
        </row>
        <row r="107">
          <cell r="A107" t="str">
            <v>CHK5.1</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TOC"/>
      <sheetName val="In_Macro-Fiscal"/>
      <sheetName val="2010-11"/>
      <sheetName val="InPreMTFS"/>
      <sheetName val="InMTFS"/>
      <sheetName val="In1Nov2011"/>
      <sheetName val="In2Nov2011"/>
      <sheetName val="In_1 t-325"/>
      <sheetName val="In2t-Tot"/>
      <sheetName val="MTFS13-16"/>
      <sheetName val="t-All Meas"/>
      <sheetName val="t-Imp"/>
      <sheetName val="t-Imp Adj"/>
      <sheetName val="t-Sum"/>
      <sheetName val="t-RecSum"/>
      <sheetName val="t-NetRec"/>
      <sheetName val="t-Gross"/>
      <sheetName val="GAO_recon"/>
      <sheetName val="Mapping"/>
      <sheetName val="Params"/>
      <sheetName val="t-PremGap"/>
      <sheetName val="p-str_bal (2)"/>
      <sheetName val="T_meas"/>
      <sheetName val="T_Gap"/>
      <sheetName val="Assess"/>
      <sheetName val="GapOct19"/>
      <sheetName val="AssessOct31"/>
      <sheetName val="to.macro"/>
      <sheetName val="to.macro1"/>
      <sheetName val="Budget Measures"/>
      <sheetName val="to.Budget"/>
      <sheetName val="pivot"/>
      <sheetName val="Risks"/>
      <sheetName val="Acc_Split"/>
      <sheetName val="Accepted"/>
      <sheetName val="Dec14_12M"/>
      <sheetName val="Oct28_12M"/>
      <sheetName val="Oct27_12M"/>
      <sheetName val="Oct15_12M"/>
      <sheetName val="Sep12M"/>
      <sheetName val="Aug12M"/>
      <sheetName val="Jul12M"/>
      <sheetName val="Aug12M_NA"/>
      <sheetName val="1Aug12Meas"/>
      <sheetName val="July12Meas"/>
      <sheetName val="July changes"/>
      <sheetName val="IMF"/>
      <sheetName val="KEPE"/>
      <sheetName val="asm"/>
      <sheetName val="in-meas"/>
      <sheetName val="t-meas"/>
      <sheetName val="T2Rev"/>
      <sheetName val="T3OutEFF"/>
      <sheetName val="T4Anls"/>
    </sheetNames>
    <sheetDataSet>
      <sheetData sheetId="0">
        <row r="4">
          <cell r="B4">
            <v>11500</v>
          </cell>
        </row>
      </sheetData>
      <sheetData sheetId="1">
        <row r="4">
          <cell r="B4">
            <v>11500</v>
          </cell>
        </row>
      </sheetData>
      <sheetData sheetId="2">
        <row r="4">
          <cell r="C4">
            <v>18484.083333333336</v>
          </cell>
        </row>
      </sheetData>
      <sheetData sheetId="3">
        <row r="4">
          <cell r="C4">
            <v>18484.083333333336</v>
          </cell>
        </row>
      </sheetData>
      <sheetData sheetId="4">
        <row r="4">
          <cell r="C4">
            <v>18484.083333333336</v>
          </cell>
        </row>
      </sheetData>
      <sheetData sheetId="5"/>
      <sheetData sheetId="6"/>
      <sheetData sheetId="7">
        <row r="5">
          <cell r="C5">
            <v>7386.4873069838595</v>
          </cell>
        </row>
      </sheetData>
      <sheetData sheetId="8">
        <row r="5">
          <cell r="C5">
            <v>7386.4873069838595</v>
          </cell>
        </row>
      </sheetData>
      <sheetData sheetId="9">
        <row r="5">
          <cell r="C5">
            <v>7386.4873069838595</v>
          </cell>
        </row>
      </sheetData>
      <sheetData sheetId="10">
        <row r="5">
          <cell r="C5">
            <v>7386.4873069838595</v>
          </cell>
        </row>
      </sheetData>
      <sheetData sheetId="11">
        <row r="5">
          <cell r="C5">
            <v>7386.4873069838595</v>
          </cell>
        </row>
      </sheetData>
      <sheetData sheetId="12"/>
      <sheetData sheetId="13">
        <row r="4">
          <cell r="Z4">
            <v>549.13333333333298</v>
          </cell>
        </row>
      </sheetData>
      <sheetData sheetId="14">
        <row r="4">
          <cell r="Z4">
            <v>549.13333333333298</v>
          </cell>
        </row>
      </sheetData>
      <sheetData sheetId="15">
        <row r="4">
          <cell r="Z4">
            <v>549.13333333333298</v>
          </cell>
        </row>
      </sheetData>
      <sheetData sheetId="16">
        <row r="4">
          <cell r="Z4">
            <v>549.13333333333298</v>
          </cell>
        </row>
      </sheetData>
      <sheetData sheetId="17">
        <row r="4">
          <cell r="B4">
            <v>11500</v>
          </cell>
        </row>
      </sheetData>
      <sheetData sheetId="18">
        <row r="4">
          <cell r="B4">
            <v>11500</v>
          </cell>
        </row>
      </sheetData>
      <sheetData sheetId="19">
        <row r="4">
          <cell r="B4">
            <v>11500</v>
          </cell>
        </row>
        <row r="14">
          <cell r="B14">
            <v>0.62</v>
          </cell>
        </row>
        <row r="15">
          <cell r="B15">
            <v>0.31</v>
          </cell>
        </row>
        <row r="16">
          <cell r="B16">
            <v>0.63</v>
          </cell>
        </row>
        <row r="17">
          <cell r="B17">
            <v>0.45</v>
          </cell>
        </row>
        <row r="21">
          <cell r="B21">
            <v>2.9600000000000001E-2</v>
          </cell>
        </row>
        <row r="22">
          <cell r="B22">
            <v>7.4000000000000003E-3</v>
          </cell>
        </row>
        <row r="23">
          <cell r="B23">
            <v>9.5999999999999992E-3</v>
          </cell>
        </row>
      </sheetData>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6">
          <cell r="D6" t="str">
            <v>STATE</v>
          </cell>
        </row>
      </sheetData>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Help"/>
      <sheetName val="Cover page"/>
      <sheetName val="CODE LIST"/>
      <sheetName val="SOURCE"/>
      <sheetName val="OperStat&amp;BalSht Q_BA"/>
      <sheetName val="OperStat&amp;BalSht Q_CG"/>
      <sheetName val="OperStat&amp;BalSht Q_GG"/>
      <sheetName val="Sources&amp;Uses of Cash Q_BA"/>
      <sheetName val="Sources&amp;Uses of Cash Q_CG"/>
      <sheetName val="Sources&amp;Uses of Cash Q_GG"/>
      <sheetName val="Source&amp;Uses of Cash M_BA"/>
      <sheetName val="Source&amp;Uses of Cash M_CG"/>
      <sheetName val="Source&amp;Uses of Cash M_GG"/>
    </sheetNames>
    <sheetDataSet>
      <sheetData sheetId="0" refreshError="1"/>
      <sheetData sheetId="1" refreshError="1"/>
      <sheetData sheetId="2" refreshError="1">
        <row r="2">
          <cell r="N2" t="str">
            <v>Select</v>
          </cell>
        </row>
        <row r="3">
          <cell r="N3" t="str">
            <v>Not available</v>
          </cell>
        </row>
        <row r="4">
          <cell r="N4" t="str">
            <v>X (final)</v>
          </cell>
        </row>
        <row r="5">
          <cell r="N5" t="str">
            <v>P (preliminary)</v>
          </cell>
        </row>
        <row r="6">
          <cell r="N6" t="str">
            <v>F (forecast)</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ToC"/>
      <sheetName val="Consistency"/>
      <sheetName val="Data issues"/>
      <sheetName val="Links-In"/>
      <sheetName val="Links-out"/>
      <sheetName val="SR table"/>
      <sheetName val="MonSurv-IMF"/>
      <sheetName val="MonS_M"/>
      <sheetName val="Mon_Sur"/>
      <sheetName val="MonSurv-BC"/>
      <sheetName val="MonSurvRED"/>
      <sheetName val="CenBank"/>
      <sheetName val="CenBankRED"/>
      <sheetName val="Combanks"/>
      <sheetName val="ComBanksRED"/>
      <sheetName val="PNT-PNG new"/>
      <sheetName val="CredGov"/>
      <sheetName val="CCP"/>
      <sheetName val="Reimb banks"/>
      <sheetName val="CGP etc."/>
      <sheetName val="Government securities"/>
      <sheetName val="Interest rates"/>
      <sheetName val="Money market RED"/>
      <sheetName val="Lending int"/>
      <sheetName val="Deposit int"/>
      <sheetName val="Amortization Creances Consolid."/>
      <sheetName val="Amortization Bank restructuring"/>
      <sheetName val="Macros"/>
      <sheetName val="Last Sheet"/>
      <sheetName val="Module2"/>
      <sheetName val="MonSurv_BC"/>
      <sheetName val="Bfam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Instructions"/>
      <sheetName val="Input_external"/>
      <sheetName val="Table"/>
      <sheetName val="Table_SR"/>
      <sheetName val="PanelChart"/>
      <sheetName val="Table_GEF"/>
      <sheetName val="Chartdata"/>
      <sheetName val="A1_historical"/>
      <sheetName val="B1_irate"/>
      <sheetName val="B2_GDP"/>
      <sheetName val="B3_CAB"/>
      <sheetName val="B4_Combined"/>
      <sheetName val="B5_Depreciation"/>
      <sheetName val="A2_alternative"/>
      <sheetName val="A3_market"/>
      <sheetName val="B3_deflator"/>
      <sheetName val="B4_CAB"/>
      <sheetName val="B5_Combined"/>
      <sheetName val="B6_Depreciation"/>
      <sheetName val="Data_chart"/>
      <sheetName val="Figure"/>
      <sheetName val="External Sustainability-Arg"/>
      <sheetName val="ExtSust-Arg"/>
      <sheetName val="ControlSheet"/>
      <sheetName val="Commercial Banks"/>
      <sheetName val="T7"/>
      <sheetName val="150dp"/>
      <sheetName val="RED47"/>
      <sheetName val="Table3"/>
      <sheetName val="Annual BiH summary data"/>
      <sheetName val="Rank"/>
      <sheetName val="Table 37"/>
    </sheetNames>
    <sheetDataSet>
      <sheetData sheetId="0"/>
      <sheetData sheetId="1"/>
      <sheetData sheetId="2">
        <row r="3">
          <cell r="B3" t="str">
            <v>External Debt Sustainability Framework, 1999-2009</v>
          </cell>
        </row>
        <row r="4">
          <cell r="B4" t="str">
            <v>(In percent of GDP, unless otherwise indicated)</v>
          </cell>
        </row>
        <row r="7">
          <cell r="F7" t="str">
            <v xml:space="preserve">Actual </v>
          </cell>
          <cell r="S7" t="str">
            <v>Projections</v>
          </cell>
        </row>
        <row r="8">
          <cell r="C8">
            <v>1993</v>
          </cell>
          <cell r="D8">
            <v>1994</v>
          </cell>
          <cell r="E8">
            <v>1995</v>
          </cell>
          <cell r="F8">
            <v>1996</v>
          </cell>
          <cell r="G8">
            <v>1997</v>
          </cell>
          <cell r="H8">
            <v>1998</v>
          </cell>
          <cell r="I8">
            <v>1999</v>
          </cell>
          <cell r="J8">
            <v>2000</v>
          </cell>
          <cell r="K8">
            <v>2001</v>
          </cell>
          <cell r="L8">
            <v>2002</v>
          </cell>
          <cell r="M8">
            <v>2003</v>
          </cell>
          <cell r="S8">
            <v>2004</v>
          </cell>
          <cell r="T8">
            <v>2005</v>
          </cell>
          <cell r="U8">
            <v>2006</v>
          </cell>
          <cell r="V8">
            <v>2007</v>
          </cell>
          <cell r="W8">
            <v>2008</v>
          </cell>
          <cell r="X8">
            <v>2009</v>
          </cell>
        </row>
        <row r="9">
          <cell r="AA9" t="str">
            <v>Debt-stabilizing</v>
          </cell>
        </row>
        <row r="10">
          <cell r="S10" t="str">
            <v xml:space="preserve">I.  Baseline  Projections </v>
          </cell>
          <cell r="AA10" t="str">
            <v xml:space="preserve">non-interest </v>
          </cell>
        </row>
        <row r="11">
          <cell r="AA11" t="str">
            <v>current account 6/</v>
          </cell>
        </row>
        <row r="12">
          <cell r="A12">
            <v>1</v>
          </cell>
          <cell r="B12" t="str">
            <v>External debt</v>
          </cell>
          <cell r="C12">
            <v>31.340704666677361</v>
          </cell>
          <cell r="D12">
            <v>32.662319300879389</v>
          </cell>
          <cell r="E12">
            <v>33.794637100239534</v>
          </cell>
          <cell r="F12">
            <v>58.968961161927339</v>
          </cell>
          <cell r="G12">
            <v>49.653987388290879</v>
          </cell>
          <cell r="H12">
            <v>38.526718061664901</v>
          </cell>
          <cell r="I12">
            <v>39.389845348447629</v>
          </cell>
          <cell r="J12">
            <v>36.932704431049835</v>
          </cell>
          <cell r="K12">
            <v>28.377240510095753</v>
          </cell>
          <cell r="L12">
            <v>26.374189292239969</v>
          </cell>
          <cell r="M12">
            <v>26.506294623465958</v>
          </cell>
          <cell r="S12">
            <v>29.253363303090886</v>
          </cell>
          <cell r="T12">
            <v>29.133352418114235</v>
          </cell>
          <cell r="U12">
            <v>28.948315023972814</v>
          </cell>
          <cell r="V12">
            <v>28.884108648373026</v>
          </cell>
          <cell r="W12">
            <v>28.717607837977237</v>
          </cell>
          <cell r="X12">
            <v>27.408414314203611</v>
          </cell>
          <cell r="AA12">
            <v>-0.91617544321247113</v>
          </cell>
        </row>
        <row r="14">
          <cell r="A14">
            <v>2</v>
          </cell>
          <cell r="B14" t="str">
            <v>Change in external debt</v>
          </cell>
          <cell r="D14">
            <v>1.3216146342020281</v>
          </cell>
          <cell r="E14">
            <v>1.1323177993601448</v>
          </cell>
          <cell r="F14">
            <v>25.174324061687805</v>
          </cell>
          <cell r="G14">
            <v>-9.31497377363646</v>
          </cell>
          <cell r="H14">
            <v>-11.127269326625978</v>
          </cell>
          <cell r="I14">
            <v>0.86312728678272777</v>
          </cell>
          <cell r="J14">
            <v>-2.4571409173977941</v>
          </cell>
          <cell r="K14">
            <v>-8.5554639209540824</v>
          </cell>
          <cell r="L14">
            <v>-2.0030512178557842</v>
          </cell>
          <cell r="M14">
            <v>0.13210533122598989</v>
          </cell>
          <cell r="S14">
            <v>2.7470686796249275</v>
          </cell>
          <cell r="T14">
            <v>-0.1200108849766508</v>
          </cell>
          <cell r="U14">
            <v>-0.18503739414142117</v>
          </cell>
          <cell r="V14">
            <v>-6.4206375599788146E-2</v>
          </cell>
          <cell r="W14">
            <v>-0.16650081039578879</v>
          </cell>
          <cell r="X14">
            <v>-1.3091935237736259</v>
          </cell>
          <cell r="Y14">
            <v>0</v>
          </cell>
        </row>
        <row r="15">
          <cell r="A15">
            <v>3</v>
          </cell>
          <cell r="B15" t="str">
            <v>Identified external debt-creating flows (4+8+9)</v>
          </cell>
          <cell r="D15">
            <v>-1.0567449307229433</v>
          </cell>
          <cell r="E15">
            <v>2.5803363856952037</v>
          </cell>
          <cell r="F15">
            <v>10.933211205897058</v>
          </cell>
          <cell r="G15">
            <v>-11.491050832340868</v>
          </cell>
          <cell r="H15">
            <v>-10.425565626597214</v>
          </cell>
          <cell r="I15">
            <v>-0.32006549815371532</v>
          </cell>
          <cell r="J15">
            <v>-4.4121284142804775</v>
          </cell>
          <cell r="K15">
            <v>-5.0404163788465421</v>
          </cell>
          <cell r="L15">
            <v>-2.2813757587304222</v>
          </cell>
          <cell r="M15">
            <v>-7.6702642728973314E-2</v>
          </cell>
          <cell r="S15">
            <v>1.6341037203788824</v>
          </cell>
          <cell r="T15">
            <v>0.11756703849557903</v>
          </cell>
          <cell r="U15">
            <v>-3.4430735801422196E-2</v>
          </cell>
          <cell r="V15">
            <v>6.033213749066435E-2</v>
          </cell>
          <cell r="W15">
            <v>6.2416713289692227E-2</v>
          </cell>
          <cell r="X15">
            <v>-6.8565049627570818E-2</v>
          </cell>
          <cell r="Y15">
            <v>0</v>
          </cell>
        </row>
        <row r="16">
          <cell r="A16">
            <v>4</v>
          </cell>
          <cell r="B16" t="str">
            <v>Current account deficit, excluding interest payments</v>
          </cell>
          <cell r="D16">
            <v>3.0911403405228386</v>
          </cell>
          <cell r="E16">
            <v>4.2433900009100416</v>
          </cell>
          <cell r="F16">
            <v>-4.1925967455261368</v>
          </cell>
          <cell r="G16">
            <v>-3.319142366718844</v>
          </cell>
          <cell r="H16">
            <v>-1.244114132943114</v>
          </cell>
          <cell r="I16">
            <v>0.8531017839225522</v>
          </cell>
          <cell r="J16">
            <v>0.21794015361399607</v>
          </cell>
          <cell r="K16">
            <v>0.78657133100194698</v>
          </cell>
          <cell r="L16">
            <v>0.82781349110010505</v>
          </cell>
          <cell r="M16">
            <v>0.56915382870300568</v>
          </cell>
          <cell r="S16">
            <v>0.26758260073971502</v>
          </cell>
          <cell r="T16">
            <v>0.87109282685465672</v>
          </cell>
          <cell r="U16">
            <v>0.78304582404535927</v>
          </cell>
          <cell r="V16">
            <v>0.78826652733512448</v>
          </cell>
          <cell r="W16">
            <v>0.86394676288675132</v>
          </cell>
          <cell r="X16">
            <v>0.81438624000576743</v>
          </cell>
          <cell r="Y16">
            <v>0.91617544321247113</v>
          </cell>
        </row>
        <row r="17">
          <cell r="A17">
            <v>5</v>
          </cell>
          <cell r="B17" t="str">
            <v>Deficit in balance of goods and services</v>
          </cell>
          <cell r="D17">
            <v>3.8712429116613869</v>
          </cell>
          <cell r="E17">
            <v>4.855824299790557</v>
          </cell>
          <cell r="F17">
            <v>-2.7089379343370439</v>
          </cell>
          <cell r="G17">
            <v>-2.1299883524274925</v>
          </cell>
          <cell r="H17">
            <v>-2.3271113465511917E-2</v>
          </cell>
          <cell r="I17">
            <v>2.0952923493050264</v>
          </cell>
          <cell r="J17">
            <v>1.5344954075776656</v>
          </cell>
          <cell r="K17">
            <v>1.7761369791457433</v>
          </cell>
          <cell r="L17">
            <v>2.1649046954161051</v>
          </cell>
          <cell r="M17">
            <v>1.8794207904020794</v>
          </cell>
          <cell r="S17">
            <v>1.7442748243373174</v>
          </cell>
          <cell r="T17">
            <v>2.7038975020237288</v>
          </cell>
          <cell r="U17">
            <v>2.9393212535192745</v>
          </cell>
          <cell r="V17">
            <v>3.014477807572888</v>
          </cell>
          <cell r="W17">
            <v>3.1107570315603361</v>
          </cell>
          <cell r="X17">
            <v>3.0954775872624865</v>
          </cell>
        </row>
        <row r="18">
          <cell r="A18">
            <v>6</v>
          </cell>
          <cell r="B18" t="str">
            <v>Exports</v>
          </cell>
          <cell r="C18">
            <v>13.122053146898471</v>
          </cell>
          <cell r="D18">
            <v>11.125352493649149</v>
          </cell>
          <cell r="E18">
            <v>12.053370427838681</v>
          </cell>
          <cell r="F18">
            <v>22.023486842881145</v>
          </cell>
          <cell r="G18">
            <v>22.950755403710836</v>
          </cell>
          <cell r="H18">
            <v>21.29595728582208</v>
          </cell>
          <cell r="I18">
            <v>20.535082075780675</v>
          </cell>
          <cell r="J18">
            <v>20.302749966192845</v>
          </cell>
          <cell r="K18">
            <v>20.374771830224532</v>
          </cell>
          <cell r="L18">
            <v>18.186888584228008</v>
          </cell>
          <cell r="M18">
            <v>17.780339184669394</v>
          </cell>
          <cell r="S18">
            <v>19.769185125932268</v>
          </cell>
          <cell r="T18">
            <v>19.620018823937652</v>
          </cell>
          <cell r="U18">
            <v>19.979670421595848</v>
          </cell>
          <cell r="V18">
            <v>20.546608156393063</v>
          </cell>
          <cell r="W18">
            <v>21.091089050990988</v>
          </cell>
          <cell r="X18">
            <v>21.74571520901403</v>
          </cell>
        </row>
        <row r="19">
          <cell r="A19">
            <v>7</v>
          </cell>
          <cell r="B19" t="str">
            <v xml:space="preserve">Imports </v>
          </cell>
          <cell r="D19">
            <v>14.996595405310536</v>
          </cell>
          <cell r="E19">
            <v>16.909194727629238</v>
          </cell>
          <cell r="F19">
            <v>19.314548908544101</v>
          </cell>
          <cell r="G19">
            <v>20.820767051283344</v>
          </cell>
          <cell r="H19">
            <v>21.272686172356568</v>
          </cell>
          <cell r="I19">
            <v>22.630374425085702</v>
          </cell>
          <cell r="J19">
            <v>21.837245373770511</v>
          </cell>
          <cell r="K19">
            <v>22.150908809370275</v>
          </cell>
          <cell r="L19">
            <v>20.351793279644113</v>
          </cell>
          <cell r="M19">
            <v>19.659759975071474</v>
          </cell>
          <cell r="S19">
            <v>21.513459950269585</v>
          </cell>
          <cell r="T19">
            <v>22.323916325961381</v>
          </cell>
          <cell r="U19">
            <v>22.918991675115123</v>
          </cell>
          <cell r="V19">
            <v>23.561085963965951</v>
          </cell>
          <cell r="W19">
            <v>24.201846082551324</v>
          </cell>
          <cell r="X19">
            <v>24.841192796276516</v>
          </cell>
        </row>
        <row r="20">
          <cell r="A20">
            <v>8</v>
          </cell>
          <cell r="B20" t="str">
            <v>Net non-debt creating capital inflows (negative)</v>
          </cell>
          <cell r="D20">
            <v>-3.7587261409853001</v>
          </cell>
          <cell r="E20">
            <v>-2.8810277034106733</v>
          </cell>
          <cell r="F20">
            <v>-3.1201576139771774</v>
          </cell>
          <cell r="G20">
            <v>-3.2857756269976317</v>
          </cell>
          <cell r="H20">
            <v>-3.612389658732003</v>
          </cell>
          <cell r="I20">
            <v>-1.7478112652211142</v>
          </cell>
          <cell r="J20">
            <v>-2.2370170941375536</v>
          </cell>
          <cell r="K20">
            <v>-1.8175004527825667</v>
          </cell>
          <cell r="L20">
            <v>-3.2475449867511399</v>
          </cell>
          <cell r="M20">
            <v>-1.4628376604759876</v>
          </cell>
          <cell r="S20">
            <v>-1.4794794838447756</v>
          </cell>
          <cell r="T20">
            <v>-1.5791153331554699</v>
          </cell>
          <cell r="U20">
            <v>-1.6177970590720876</v>
          </cell>
          <cell r="V20">
            <v>-1.6160687581681108</v>
          </cell>
          <cell r="W20">
            <v>-1.6140124019239743</v>
          </cell>
          <cell r="X20">
            <v>-1.6117344648541607</v>
          </cell>
          <cell r="Y20">
            <v>-1.6117344648541607</v>
          </cell>
        </row>
        <row r="21">
          <cell r="A21" t="str">
            <v>hide</v>
          </cell>
          <cell r="B21" t="str">
            <v>Net foreign direct investment, equity</v>
          </cell>
          <cell r="D21">
            <v>1.1011226519583903</v>
          </cell>
          <cell r="E21">
            <v>1.9105054695319534</v>
          </cell>
          <cell r="F21">
            <v>2.9388059216289619</v>
          </cell>
          <cell r="G21">
            <v>2.44295627485472</v>
          </cell>
          <cell r="H21">
            <v>2.8103847728247184</v>
          </cell>
          <cell r="I21">
            <v>1.9060551889075283</v>
          </cell>
          <cell r="J21">
            <v>1.4535830272536621</v>
          </cell>
          <cell r="K21">
            <v>1.7406510404283986</v>
          </cell>
          <cell r="L21">
            <v>3.223350192553176</v>
          </cell>
          <cell r="M21">
            <v>1.3786169841157567</v>
          </cell>
          <cell r="S21">
            <v>1.3784146722124986</v>
          </cell>
          <cell r="T21">
            <v>1.3769857098909168</v>
          </cell>
          <cell r="U21">
            <v>1.3752415111546239</v>
          </cell>
          <cell r="V21">
            <v>1.3735132102506464</v>
          </cell>
          <cell r="W21">
            <v>1.3714568540065086</v>
          </cell>
          <cell r="X21">
            <v>1.369178916936697</v>
          </cell>
        </row>
        <row r="22">
          <cell r="A22" t="str">
            <v>hide</v>
          </cell>
          <cell r="B22" t="str">
            <v>Net portfolio investment,equity</v>
          </cell>
          <cell r="D22">
            <v>2.65760348902691</v>
          </cell>
          <cell r="E22">
            <v>0.97052223387871972</v>
          </cell>
          <cell r="F22">
            <v>0.18135169234821547</v>
          </cell>
          <cell r="G22">
            <v>0.8428193521429117</v>
          </cell>
          <cell r="H22">
            <v>0.80200488590728458</v>
          </cell>
          <cell r="I22">
            <v>-0.1582439236864141</v>
          </cell>
          <cell r="J22">
            <v>0.78343406688389139</v>
          </cell>
          <cell r="K22">
            <v>7.6849412354168117E-2</v>
          </cell>
          <cell r="L22">
            <v>2.4194794197963842E-2</v>
          </cell>
          <cell r="M22">
            <v>8.4220676360230839E-2</v>
          </cell>
          <cell r="S22">
            <v>0.10106481163227699</v>
          </cell>
          <cell r="T22">
            <v>0.20212962326455311</v>
          </cell>
          <cell r="U22">
            <v>0.24255554791746373</v>
          </cell>
          <cell r="V22">
            <v>0.24255554791746428</v>
          </cell>
          <cell r="W22">
            <v>0.24255554791746572</v>
          </cell>
          <cell r="X22">
            <v>0.2425555479174637</v>
          </cell>
        </row>
        <row r="23">
          <cell r="A23">
            <v>9</v>
          </cell>
          <cell r="B23" t="str">
            <v>Automatic debt dynamics 1/</v>
          </cell>
          <cell r="D23">
            <v>-0.38915913026048177</v>
          </cell>
          <cell r="E23">
            <v>1.2179740881958352</v>
          </cell>
          <cell r="F23">
            <v>18.245965565400372</v>
          </cell>
          <cell r="G23">
            <v>-4.8861328386243912</v>
          </cell>
          <cell r="H23">
            <v>-5.5690618349220973</v>
          </cell>
          <cell r="I23">
            <v>0.57464398314484666</v>
          </cell>
          <cell r="J23">
            <v>-2.3930514737569206</v>
          </cell>
          <cell r="K23">
            <v>-4.0094872570659223</v>
          </cell>
          <cell r="L23">
            <v>0.13835573692061276</v>
          </cell>
          <cell r="M23">
            <v>0.81698118904400863</v>
          </cell>
          <cell r="S23">
            <v>2.8460006034839429</v>
          </cell>
          <cell r="T23">
            <v>0.82558954479639224</v>
          </cell>
          <cell r="U23">
            <v>0.80032049922530613</v>
          </cell>
          <cell r="V23">
            <v>0.88813436832365067</v>
          </cell>
          <cell r="W23">
            <v>0.81248235232691524</v>
          </cell>
          <cell r="X23">
            <v>0.72878317522082248</v>
          </cell>
          <cell r="Y23">
            <v>0.69555902164168959</v>
          </cell>
        </row>
        <row r="24">
          <cell r="A24" t="str">
            <v>hide</v>
          </cell>
          <cell r="B24" t="str">
            <v>Denominator: 1+g+r+gr</v>
          </cell>
          <cell r="D24">
            <v>1.1090008476352009</v>
          </cell>
          <cell r="E24">
            <v>1.0434736949102459</v>
          </cell>
          <cell r="F24">
            <v>0.68013857038512504</v>
          </cell>
          <cell r="G24">
            <v>1.1612690855164858</v>
          </cell>
          <cell r="H24">
            <v>1.2062167455108586</v>
          </cell>
          <cell r="I24">
            <v>1.0498886075662297</v>
          </cell>
          <cell r="J24">
            <v>1.1430796642188585</v>
          </cell>
          <cell r="K24">
            <v>1.2085063273547045</v>
          </cell>
          <cell r="L24">
            <v>1.0734514363268328</v>
          </cell>
          <cell r="M24">
            <v>1.0279245246069721</v>
          </cell>
          <cell r="S24">
            <v>0.95609731868811043</v>
          </cell>
          <cell r="T24">
            <v>1.0492581884106229</v>
          </cell>
          <cell r="U24">
            <v>1.0578192085759333</v>
          </cell>
          <cell r="V24">
            <v>1.0552603556416997</v>
          </cell>
          <cell r="W24">
            <v>1.0562149319344867</v>
          </cell>
          <cell r="X24">
            <v>1.056881260658489</v>
          </cell>
          <cell r="Y24">
            <v>1.056881260658489</v>
          </cell>
        </row>
        <row r="25">
          <cell r="A25">
            <v>10</v>
          </cell>
          <cell r="B25" t="str">
            <v>Contribution from nominal interest rate</v>
          </cell>
          <cell r="D25">
            <v>2.7116155861388718</v>
          </cell>
          <cell r="E25">
            <v>2.8059992073812121</v>
          </cell>
          <cell r="F25">
            <v>4.7434474443680612</v>
          </cell>
          <cell r="G25">
            <v>4.0203175165945888</v>
          </cell>
          <cell r="H25">
            <v>3.1022496924239471</v>
          </cell>
          <cell r="I25">
            <v>2.9700436127329986</v>
          </cell>
          <cell r="J25">
            <v>2.6911968330978349</v>
          </cell>
          <cell r="K25">
            <v>2.3285303143480918</v>
          </cell>
          <cell r="L25">
            <v>2.0426724188745227</v>
          </cell>
          <cell r="M25">
            <v>1.6230384861969329</v>
          </cell>
          <cell r="S25">
            <v>1.9148050655380271</v>
          </cell>
          <cell r="T25">
            <v>2.2488808130056559</v>
          </cell>
          <cell r="U25">
            <v>2.4365974603964378</v>
          </cell>
          <cell r="V25">
            <v>2.4483834990106428</v>
          </cell>
          <cell r="W25">
            <v>2.3941659578164276</v>
          </cell>
          <cell r="X25">
            <v>2.3185109090593672</v>
          </cell>
          <cell r="Y25">
            <v>2.2128134051424526</v>
          </cell>
        </row>
        <row r="26">
          <cell r="A26">
            <v>11</v>
          </cell>
          <cell r="B26" t="str">
            <v xml:space="preserve">Contribution from real GDP growth </v>
          </cell>
          <cell r="D26">
            <v>-0.55121896166263407</v>
          </cell>
          <cell r="E26">
            <v>-1.382064371191583</v>
          </cell>
          <cell r="F26">
            <v>3.0642480462382928</v>
          </cell>
          <cell r="G26">
            <v>-2.6168408298249051</v>
          </cell>
          <cell r="H26">
            <v>-2.7876866530839228</v>
          </cell>
          <cell r="I26">
            <v>-1.8459472030033095</v>
          </cell>
          <cell r="J26">
            <v>-1.2381656016870823</v>
          </cell>
          <cell r="K26">
            <v>-2.0072546232961468</v>
          </cell>
          <cell r="L26">
            <v>8.2789218109836235E-2</v>
          </cell>
          <cell r="M26">
            <v>-0.23185649595264501</v>
          </cell>
          <cell r="S26">
            <v>-0.63183163279552357</v>
          </cell>
          <cell r="T26">
            <v>-1.0315615871951969</v>
          </cell>
          <cell r="U26">
            <v>-1.1704906355753957</v>
          </cell>
          <cell r="V26">
            <v>-1.0972956529337303</v>
          </cell>
          <cell r="W26">
            <v>-1.0938723843060105</v>
          </cell>
          <cell r="X26">
            <v>-1.0868811438699364</v>
          </cell>
          <cell r="Y26">
            <v>-1.0373318303374754</v>
          </cell>
        </row>
        <row r="27">
          <cell r="A27">
            <v>12</v>
          </cell>
          <cell r="B27" t="str">
            <v xml:space="preserve">Contribution from price and exchange rate changes 2/ </v>
          </cell>
          <cell r="D27">
            <v>-2.5495557547367196</v>
          </cell>
          <cell r="E27">
            <v>-0.20596074799379385</v>
          </cell>
          <cell r="F27">
            <v>10.438270074794017</v>
          </cell>
          <cell r="G27">
            <v>-6.2896095253940754</v>
          </cell>
          <cell r="H27">
            <v>-5.8836248742621216</v>
          </cell>
          <cell r="I27">
            <v>-0.54945242658484239</v>
          </cell>
          <cell r="J27">
            <v>-3.8460827051676731</v>
          </cell>
          <cell r="K27">
            <v>-4.3307629481178678</v>
          </cell>
          <cell r="L27">
            <v>-1.9871059000637463</v>
          </cell>
          <cell r="M27">
            <v>-0.57420080120027928</v>
          </cell>
          <cell r="S27">
            <v>1.5630271707414392</v>
          </cell>
          <cell r="T27">
            <v>-0.3917296810140668</v>
          </cell>
          <cell r="U27">
            <v>-0.46578632559573602</v>
          </cell>
          <cell r="V27">
            <v>-0.46295347775326173</v>
          </cell>
          <cell r="W27">
            <v>-0.48781122118350184</v>
          </cell>
          <cell r="X27">
            <v>-0.50284658996860832</v>
          </cell>
          <cell r="Y27">
            <v>-0.47992255316328764</v>
          </cell>
        </row>
        <row r="28">
          <cell r="A28">
            <v>13</v>
          </cell>
          <cell r="B28" t="str">
            <v>Residual, incl. change in gross foreign assets (2-3)</v>
          </cell>
          <cell r="D28">
            <v>2.3783595649249714</v>
          </cell>
          <cell r="E28">
            <v>-1.448018586335059</v>
          </cell>
          <cell r="F28">
            <v>14.241112855790748</v>
          </cell>
          <cell r="G28">
            <v>2.1760770587044078</v>
          </cell>
          <cell r="H28">
            <v>-0.70170370002876403</v>
          </cell>
          <cell r="I28">
            <v>1.183192784936443</v>
          </cell>
          <cell r="J28">
            <v>1.9549874968826835</v>
          </cell>
          <cell r="K28">
            <v>-3.5150475421075402</v>
          </cell>
          <cell r="L28">
            <v>0.27832454087463798</v>
          </cell>
          <cell r="M28">
            <v>0.2088079739549632</v>
          </cell>
          <cell r="S28">
            <v>1.1129649592460451</v>
          </cell>
          <cell r="T28">
            <v>-0.23757792347222983</v>
          </cell>
          <cell r="U28">
            <v>-0.15060665833999898</v>
          </cell>
          <cell r="V28">
            <v>-0.1245385130904525</v>
          </cell>
          <cell r="W28">
            <v>-0.22891752368548102</v>
          </cell>
          <cell r="X28">
            <v>-1.2406284741460549</v>
          </cell>
          <cell r="Y28">
            <v>0</v>
          </cell>
        </row>
        <row r="30">
          <cell r="B30" t="str">
            <v>External debt-to-exports ratio (in percent)</v>
          </cell>
          <cell r="C30">
            <v>238.83994612599975</v>
          </cell>
          <cell r="D30">
            <v>293.58457918096985</v>
          </cell>
          <cell r="E30">
            <v>280.37499803529499</v>
          </cell>
          <cell r="F30">
            <v>267.7548817887955</v>
          </cell>
          <cell r="G30">
            <v>216.35012231563618</v>
          </cell>
          <cell r="H30">
            <v>180.91094729662288</v>
          </cell>
          <cell r="I30">
            <v>191.81732609145251</v>
          </cell>
          <cell r="J30">
            <v>181.90986192780969</v>
          </cell>
          <cell r="K30">
            <v>139.27635973817448</v>
          </cell>
          <cell r="L30">
            <v>145.01759974002445</v>
          </cell>
          <cell r="M30">
            <v>149.07642845373994</v>
          </cell>
          <cell r="S30">
            <v>147.97455290515606</v>
          </cell>
          <cell r="T30">
            <v>148.48789228769607</v>
          </cell>
          <cell r="U30">
            <v>144.88885158327153</v>
          </cell>
          <cell r="V30">
            <v>140.57847615780688</v>
          </cell>
          <cell r="W30">
            <v>136.1599098488843</v>
          </cell>
          <cell r="X30">
            <v>126.0405282179097</v>
          </cell>
        </row>
        <row r="32">
          <cell r="B32" t="str">
            <v>Gross external financing need (in billions of US dollars) 3/</v>
          </cell>
          <cell r="D32">
            <v>49.809402258051044</v>
          </cell>
          <cell r="E32">
            <v>56.037830081692292</v>
          </cell>
          <cell r="F32">
            <v>36.7023598165907</v>
          </cell>
          <cell r="G32">
            <v>56.411010005177815</v>
          </cell>
          <cell r="H32">
            <v>66.614535826162111</v>
          </cell>
          <cell r="I32">
            <v>61.194110095710101</v>
          </cell>
          <cell r="J32">
            <v>59.862534310445099</v>
          </cell>
          <cell r="K32">
            <v>70.750282676462206</v>
          </cell>
          <cell r="L32">
            <v>68.878287470992504</v>
          </cell>
          <cell r="M32">
            <v>51.2728470236246</v>
          </cell>
          <cell r="S32">
            <v>50.321172660215296</v>
          </cell>
          <cell r="T32">
            <v>59.613123117101296</v>
          </cell>
          <cell r="U32">
            <v>58.859856831764588</v>
          </cell>
          <cell r="V32">
            <v>63.627538241590493</v>
          </cell>
          <cell r="W32">
            <v>69.432686897588894</v>
          </cell>
          <cell r="X32">
            <v>71.815156457356608</v>
          </cell>
        </row>
        <row r="33">
          <cell r="B33" t="str">
            <v>in percent of GDP</v>
          </cell>
          <cell r="D33">
            <v>12.352205104915861</v>
          </cell>
          <cell r="E33">
            <v>13.317814734823841</v>
          </cell>
          <cell r="F33">
            <v>12.824730377479504</v>
          </cell>
          <cell r="G33">
            <v>16.974041737340691</v>
          </cell>
          <cell r="H33">
            <v>16.617475335934021</v>
          </cell>
          <cell r="I33">
            <v>14.53993406613149</v>
          </cell>
          <cell r="J33">
            <v>12.44318087259445</v>
          </cell>
          <cell r="K33">
            <v>12.169018906842885</v>
          </cell>
          <cell r="L33">
            <v>11.036397285224206</v>
          </cell>
          <cell r="M33">
            <v>7.9922892008963773</v>
          </cell>
          <cell r="O33" t="str">
            <v>10-Year</v>
          </cell>
          <cell r="Q33" t="str">
            <v>10-Year</v>
          </cell>
          <cell r="S33">
            <v>8.2041276717685676</v>
          </cell>
          <cell r="T33">
            <v>9.2627760685273088</v>
          </cell>
          <cell r="U33">
            <v>8.6458369770439347</v>
          </cell>
          <cell r="V33">
            <v>8.8567286456715255</v>
          </cell>
          <cell r="W33">
            <v>9.1503959540788422</v>
          </cell>
          <cell r="X33">
            <v>8.9550049182362361</v>
          </cell>
        </row>
        <row r="34">
          <cell r="O34" t="str">
            <v>Historical</v>
          </cell>
          <cell r="Q34" t="str">
            <v xml:space="preserve">Standard </v>
          </cell>
          <cell r="Y34" t="str">
            <v>For debt</v>
          </cell>
          <cell r="AA34" t="str">
            <v>Projected</v>
          </cell>
        </row>
        <row r="35">
          <cell r="B35" t="str">
            <v>Key Macroeconomic Assumptions</v>
          </cell>
          <cell r="O35" t="str">
            <v>Average</v>
          </cell>
          <cell r="Q35" t="str">
            <v>Deviation</v>
          </cell>
          <cell r="Y35" t="str">
            <v>stabilization</v>
          </cell>
          <cell r="AA35" t="str">
            <v>Average</v>
          </cell>
        </row>
        <row r="37">
          <cell r="A37" t="str">
            <v>hide</v>
          </cell>
          <cell r="B37" t="str">
            <v xml:space="preserve">Nominal GDP (US dollars)  </v>
          </cell>
          <cell r="C37">
            <v>363.60927898113795</v>
          </cell>
          <cell r="D37">
            <v>403.24299859810606</v>
          </cell>
          <cell r="E37">
            <v>420.77346169385294</v>
          </cell>
          <cell r="F37">
            <v>286.18426069245726</v>
          </cell>
          <cell r="G37">
            <v>332.33693470354149</v>
          </cell>
          <cell r="H37">
            <v>400.87037579116048</v>
          </cell>
          <cell r="I37">
            <v>420.86924065393282</v>
          </cell>
          <cell r="J37">
            <v>481.0870702867436</v>
          </cell>
          <cell r="K37">
            <v>581.39676845006704</v>
          </cell>
          <cell r="L37">
            <v>624.10119616850341</v>
          </cell>
          <cell r="M37">
            <v>641.52892537815171</v>
          </cell>
          <cell r="S37">
            <v>613.36408541491573</v>
          </cell>
          <cell r="T37">
            <v>643.57728909859304</v>
          </cell>
          <cell r="U37">
            <v>680.78841861171827</v>
          </cell>
          <cell r="V37">
            <v>718.40902874095218</v>
          </cell>
          <cell r="W37">
            <v>758.79434339274542</v>
          </cell>
          <cell r="X37">
            <v>801.95552222545518</v>
          </cell>
          <cell r="Y37">
            <v>847.57176332167592</v>
          </cell>
        </row>
        <row r="38">
          <cell r="B38" t="str">
            <v>Real GDP growth (in percent)</v>
          </cell>
          <cell r="D38">
            <v>1.9505059066729169</v>
          </cell>
          <cell r="E38">
            <v>4.4153258154336239</v>
          </cell>
          <cell r="F38">
            <v>-6.1669941277728739</v>
          </cell>
          <cell r="G38">
            <v>5.1533150618820356</v>
          </cell>
          <cell r="H38">
            <v>6.7719724015153027</v>
          </cell>
          <cell r="I38">
            <v>5.0303764143624807</v>
          </cell>
          <cell r="J38">
            <v>3.5931136761357951</v>
          </cell>
          <cell r="K38">
            <v>6.5681079959744038</v>
          </cell>
          <cell r="L38">
            <v>-0.3131742322188158</v>
          </cell>
          <cell r="M38">
            <v>0.90365233880111973</v>
          </cell>
          <cell r="O38">
            <v>2.7906201250785987</v>
          </cell>
          <cell r="Q38">
            <v>3.917792922964717</v>
          </cell>
          <cell r="S38">
            <v>2.2790531025159932</v>
          </cell>
          <cell r="T38">
            <v>3.700000000000192</v>
          </cell>
          <cell r="U38">
            <v>4.2500000000001759</v>
          </cell>
          <cell r="V38">
            <v>4.0000000000000924</v>
          </cell>
          <cell r="W38">
            <v>3.9999999999995373</v>
          </cell>
          <cell r="X38">
            <v>4.000000000000381</v>
          </cell>
          <cell r="Y38">
            <v>4.000000000000381</v>
          </cell>
          <cell r="AA38">
            <v>3.7048421837527283</v>
          </cell>
        </row>
        <row r="39">
          <cell r="B39" t="str">
            <v>Exchange rate appreciation (US dollar value of local currency, change in percent)</v>
          </cell>
          <cell r="D39">
            <v>-0.65271003326620169</v>
          </cell>
          <cell r="E39">
            <v>-7.6999807414066641</v>
          </cell>
          <cell r="F39">
            <v>-47.419967518347114</v>
          </cell>
          <cell r="G39">
            <v>-15.533158686000048</v>
          </cell>
          <cell r="H39">
            <v>-4.0287724357118133</v>
          </cell>
          <cell r="I39">
            <v>-13.323615612449036</v>
          </cell>
          <cell r="J39">
            <v>-4.44405123842464</v>
          </cell>
          <cell r="K39">
            <v>1.1101044534612026</v>
          </cell>
          <cell r="L39">
            <v>1.2197784760976882</v>
          </cell>
          <cell r="M39">
            <v>-3.2759417558727022</v>
          </cell>
          <cell r="O39">
            <v>-9.4048315091919328</v>
          </cell>
          <cell r="Q39">
            <v>14.499390149632067</v>
          </cell>
          <cell r="S39">
            <v>-10.074391091011181</v>
          </cell>
          <cell r="T39">
            <v>-1.6949152542372503</v>
          </cell>
          <cell r="U39">
            <v>-1.4563106796113501</v>
          </cell>
          <cell r="V39">
            <v>-1.4563106796115832</v>
          </cell>
          <cell r="W39">
            <v>-1.4563106796123826</v>
          </cell>
          <cell r="X39">
            <v>-1.456310679611128</v>
          </cell>
          <cell r="Y39">
            <v>-1.456310679611128</v>
          </cell>
          <cell r="AA39">
            <v>-2.9324248439491463</v>
          </cell>
        </row>
        <row r="40">
          <cell r="A40" t="str">
            <v>hide</v>
          </cell>
          <cell r="B40" t="str">
            <v>GDP deflator (change in domestic currency)</v>
          </cell>
          <cell r="D40">
            <v>9.4930284775049287</v>
          </cell>
          <cell r="E40">
            <v>8.27182712642065</v>
          </cell>
          <cell r="F40">
            <v>37.854492984192412</v>
          </cell>
          <cell r="G40">
            <v>30.744564293556454</v>
          </cell>
          <cell r="H40">
            <v>17.713707368008347</v>
          </cell>
          <cell r="I40">
            <v>15.326075747008261</v>
          </cell>
          <cell r="J40">
            <v>15.474976599303968</v>
          </cell>
          <cell r="K40">
            <v>12.157188511137251</v>
          </cell>
          <cell r="L40">
            <v>6.3847191839087492</v>
          </cell>
          <cell r="M40">
            <v>5.3221779984464312</v>
          </cell>
          <cell r="O40">
            <v>15.874275828948743</v>
          </cell>
          <cell r="Q40">
            <v>10.655367103070978</v>
          </cell>
          <cell r="S40">
            <v>3.9518001174397632</v>
          </cell>
          <cell r="T40">
            <v>2.9266004659106448</v>
          </cell>
          <cell r="U40">
            <v>2.9690172433361584</v>
          </cell>
          <cell r="V40">
            <v>2.9668592564369822</v>
          </cell>
          <cell r="W40">
            <v>3.0600018844765264</v>
          </cell>
          <cell r="X40">
            <v>3.1250188024094294</v>
          </cell>
          <cell r="Y40">
            <v>3.1250188024094294</v>
          </cell>
          <cell r="AA40">
            <v>3.1665496283349177</v>
          </cell>
        </row>
        <row r="41">
          <cell r="B41" t="str">
            <v>GDP deflator in US dollars (change in percent)</v>
          </cell>
          <cell r="D41">
            <v>8.7783564949052373</v>
          </cell>
          <cell r="E41">
            <v>-6.5082710682862199E-2</v>
          </cell>
          <cell r="F41">
            <v>-27.516062811493736</v>
          </cell>
          <cell r="G41">
            <v>10.43580364851897</v>
          </cell>
          <cell r="H41">
            <v>12.971289972511556</v>
          </cell>
          <cell r="I41">
            <v>-3.9527286444929199E-2</v>
          </cell>
          <cell r="J41">
            <v>10.343209471672044</v>
          </cell>
          <cell r="K41">
            <v>13.402250455676267</v>
          </cell>
          <cell r="L41">
            <v>7.6823770903710287</v>
          </cell>
          <cell r="M41">
            <v>1.8718847912007508</v>
          </cell>
          <cell r="O41">
            <v>3.7864499116234329</v>
          </cell>
          <cell r="Q41">
            <v>12.097348448933181</v>
          </cell>
          <cell r="S41">
            <v>-6.5207107725373419</v>
          </cell>
          <cell r="T41">
            <v>1.1820818139461009</v>
          </cell>
          <cell r="U41">
            <v>1.4694684485305975</v>
          </cell>
          <cell r="V41">
            <v>1.4673418886248735</v>
          </cell>
          <cell r="W41">
            <v>1.5591280706241717</v>
          </cell>
          <cell r="X41">
            <v>1.6231981402389462</v>
          </cell>
          <cell r="Y41">
            <v>1.6231981402389462</v>
          </cell>
          <cell r="AA41">
            <v>0.13008459823789131</v>
          </cell>
        </row>
        <row r="42">
          <cell r="B42" t="str">
            <v>Nominal external interest rate (in percent)</v>
          </cell>
          <cell r="D42">
            <v>9.5951383846393998</v>
          </cell>
          <cell r="E42">
            <v>8.9644165616936533</v>
          </cell>
          <cell r="F42">
            <v>9.546489740191948</v>
          </cell>
          <cell r="G42">
            <v>7.9171658343474149</v>
          </cell>
          <cell r="H42">
            <v>7.536122927038261</v>
          </cell>
          <cell r="I42">
            <v>8.0936428272771259</v>
          </cell>
          <cell r="J42">
            <v>7.8097599650656289</v>
          </cell>
          <cell r="K42">
            <v>7.6193814173031509</v>
          </cell>
          <cell r="L42">
            <v>7.7270009436117055</v>
          </cell>
          <cell r="M42">
            <v>6.3257340191824616</v>
          </cell>
          <cell r="O42">
            <v>8.1134852620350735</v>
          </cell>
          <cell r="Q42">
            <v>1.0014975726804585</v>
          </cell>
          <cell r="S42">
            <v>6.9068121930198778</v>
          </cell>
          <cell r="T42">
            <v>8.0662745796357846</v>
          </cell>
          <cell r="U42">
            <v>8.8471781763505177</v>
          </cell>
          <cell r="V42">
            <v>8.9251551939158773</v>
          </cell>
          <cell r="W42">
            <v>8.754827316844974</v>
          </cell>
          <cell r="X42">
            <v>8.5327118687672705</v>
          </cell>
          <cell r="Y42">
            <v>8.5327118687672705</v>
          </cell>
          <cell r="AA42">
            <v>8.3388265547557179</v>
          </cell>
        </row>
        <row r="43">
          <cell r="B43" t="str">
            <v>Growth of exports (US dollar terms, in percent)</v>
          </cell>
          <cell r="D43">
            <v>-5.974886646351429</v>
          </cell>
          <cell r="E43">
            <v>13.051473952294579</v>
          </cell>
          <cell r="F43">
            <v>24.272484164404062</v>
          </cell>
          <cell r="G43">
            <v>21.01627199053091</v>
          </cell>
          <cell r="H43">
            <v>11.924596110196983</v>
          </cell>
          <cell r="I43">
            <v>1.2377534263417589</v>
          </cell>
          <cell r="J43">
            <v>13.014696159634841</v>
          </cell>
          <cell r="K43">
            <v>21.279337608135982</v>
          </cell>
          <cell r="L43">
            <v>-4.1817899325133574</v>
          </cell>
          <cell r="M43">
            <v>0.49463171837988984</v>
          </cell>
          <cell r="O43">
            <v>9.6134568551054222</v>
          </cell>
          <cell r="Q43">
            <v>11.037030952845093</v>
          </cell>
          <cell r="S43">
            <v>6.3042987832864661</v>
          </cell>
          <cell r="T43">
            <v>4.1341121378989154</v>
          </cell>
          <cell r="U43">
            <v>7.7209932499892719</v>
          </cell>
          <cell r="V43">
            <v>8.5204138648357741</v>
          </cell>
          <cell r="W43">
            <v>8.4204410618754721</v>
          </cell>
          <cell r="X43">
            <v>8.9684788132994075</v>
          </cell>
          <cell r="AA43">
            <v>7.3447896518642173</v>
          </cell>
        </row>
        <row r="44">
          <cell r="B44" t="str">
            <v>Growth of imports  (US dollar terms, in percent)</v>
          </cell>
          <cell r="D44">
            <v>-16.186702425684775</v>
          </cell>
          <cell r="E44">
            <v>17.655370592634668</v>
          </cell>
          <cell r="F44">
            <v>-22.311086400667534</v>
          </cell>
          <cell r="G44">
            <v>25.182903457299165</v>
          </cell>
          <cell r="H44">
            <v>23.239793326981161</v>
          </cell>
          <cell r="I44">
            <v>11.689572728856778</v>
          </cell>
          <cell r="J44">
            <v>10.301803410041877</v>
          </cell>
          <cell r="K44">
            <v>22.586493830100252</v>
          </cell>
          <cell r="L44">
            <v>-1.3735196335638356</v>
          </cell>
          <cell r="M44">
            <v>-0.70285626144138691</v>
          </cell>
          <cell r="O44">
            <v>7.0081772624556375</v>
          </cell>
          <cell r="Q44">
            <v>16.699736153228454</v>
          </cell>
          <cell r="S44">
            <v>4.6246820929563226</v>
          </cell>
          <cell r="T44">
            <v>8.8785906895234135</v>
          </cell>
          <cell r="U44">
            <v>8.6016865550341706</v>
          </cell>
          <cell r="V44">
            <v>8.4824337217028969</v>
          </cell>
          <cell r="W44">
            <v>8.4939431563792347</v>
          </cell>
          <cell r="X44">
            <v>8.4801178771137131</v>
          </cell>
          <cell r="AA44">
            <v>7.9269090154516251</v>
          </cell>
        </row>
        <row r="45">
          <cell r="B45" t="str">
            <v xml:space="preserve">Current account balance, excluding interest payments </v>
          </cell>
          <cell r="D45">
            <v>-3.0911403405228386</v>
          </cell>
          <cell r="E45">
            <v>-4.2433900009100416</v>
          </cell>
          <cell r="F45">
            <v>4.1925967455261368</v>
          </cell>
          <cell r="G45">
            <v>3.319142366718844</v>
          </cell>
          <cell r="H45">
            <v>1.244114132943114</v>
          </cell>
          <cell r="I45">
            <v>-0.8531017839225522</v>
          </cell>
          <cell r="J45">
            <v>-0.21794015361399607</v>
          </cell>
          <cell r="K45">
            <v>-0.78657133100194698</v>
          </cell>
          <cell r="L45">
            <v>-0.82781349110010505</v>
          </cell>
          <cell r="M45">
            <v>-0.56915382870300568</v>
          </cell>
          <cell r="O45">
            <v>-0.18332576845863913</v>
          </cell>
          <cell r="Q45">
            <v>2.5770569714646832</v>
          </cell>
          <cell r="S45">
            <v>-0.26758260073971502</v>
          </cell>
          <cell r="T45">
            <v>-0.87109282685465672</v>
          </cell>
          <cell r="U45">
            <v>-0.78304582404535927</v>
          </cell>
          <cell r="V45">
            <v>-0.78826652733512448</v>
          </cell>
          <cell r="W45">
            <v>-0.86394676288675132</v>
          </cell>
          <cell r="X45">
            <v>-0.81438624000576743</v>
          </cell>
          <cell r="AA45">
            <v>-0.73138679697789577</v>
          </cell>
        </row>
        <row r="46">
          <cell r="B46" t="str">
            <v xml:space="preserve">Net non-debt creating capital inflows </v>
          </cell>
          <cell r="D46">
            <v>3.7587261409853001</v>
          </cell>
          <cell r="E46">
            <v>2.8810277034106733</v>
          </cell>
          <cell r="F46">
            <v>3.1201576139771774</v>
          </cell>
          <cell r="G46">
            <v>3.2857756269976317</v>
          </cell>
          <cell r="H46">
            <v>3.612389658732003</v>
          </cell>
          <cell r="I46">
            <v>1.7478112652211142</v>
          </cell>
          <cell r="J46">
            <v>2.2370170941375536</v>
          </cell>
          <cell r="K46">
            <v>1.8175004527825667</v>
          </cell>
          <cell r="L46">
            <v>3.2475449867511399</v>
          </cell>
          <cell r="M46">
            <v>1.4628376604759876</v>
          </cell>
          <cell r="O46">
            <v>2.7170788203471146</v>
          </cell>
          <cell r="Q46">
            <v>0.83220415367493195</v>
          </cell>
          <cell r="S46">
            <v>1.4794794838447756</v>
          </cell>
          <cell r="T46">
            <v>1.5791153331554699</v>
          </cell>
          <cell r="U46">
            <v>1.6177970590720876</v>
          </cell>
          <cell r="V46">
            <v>1.6160687581681108</v>
          </cell>
          <cell r="W46">
            <v>1.6140124019239743</v>
          </cell>
          <cell r="X46">
            <v>1.6117344648541607</v>
          </cell>
          <cell r="AA46">
            <v>1.58636791683643</v>
          </cell>
        </row>
        <row r="48">
          <cell r="AA48" t="str">
            <v>Debt-stabilizing</v>
          </cell>
        </row>
        <row r="49">
          <cell r="S49" t="str">
            <v xml:space="preserve">II. Stress Tests for External Debt Ratio </v>
          </cell>
          <cell r="AA49" t="str">
            <v xml:space="preserve">non-interest </v>
          </cell>
        </row>
        <row r="50">
          <cell r="B50" t="str">
            <v>A. Alternative Scenarios</v>
          </cell>
          <cell r="AA50" t="str">
            <v>current account 6/</v>
          </cell>
        </row>
        <row r="52">
          <cell r="B52" t="str">
            <v>A1. Key variables are at their historical averages in 2005-09 4/</v>
          </cell>
          <cell r="S52">
            <v>29.253363303090886</v>
          </cell>
          <cell r="T52">
            <v>26.829099954567639</v>
          </cell>
          <cell r="U52">
            <v>24.468484589107014</v>
          </cell>
          <cell r="V52">
            <v>22.105964728381007</v>
          </cell>
          <cell r="W52">
            <v>19.616618533535686</v>
          </cell>
          <cell r="X52">
            <v>16.142364382922707</v>
          </cell>
          <cell r="AA52">
            <v>-2.5250792361965031</v>
          </cell>
        </row>
        <row r="53">
          <cell r="B53" t="str">
            <v>A2. Country-specific shock in 2005, with reduction in GDP growth (relative to baseline) of one standard deviation 5/</v>
          </cell>
          <cell r="S53">
            <v>29.253363303090886</v>
          </cell>
          <cell r="T53">
            <v>29.133352418114235</v>
          </cell>
          <cell r="U53">
            <v>28.948315023972814</v>
          </cell>
          <cell r="V53">
            <v>28.884108648373026</v>
          </cell>
          <cell r="W53">
            <v>28.717607837977237</v>
          </cell>
          <cell r="X53">
            <v>27.408414314203611</v>
          </cell>
          <cell r="AA53">
            <v>-0.91617544321247113</v>
          </cell>
        </row>
        <row r="54">
          <cell r="B54" t="str">
            <v>A3. Selected variables are consistent with market forecast in 2005-09</v>
          </cell>
          <cell r="S54">
            <v>29.253363303090886</v>
          </cell>
          <cell r="T54">
            <v>29.133352418114235</v>
          </cell>
          <cell r="U54">
            <v>28.948315023972814</v>
          </cell>
          <cell r="V54">
            <v>28.884108648373026</v>
          </cell>
          <cell r="W54">
            <v>28.717607837977237</v>
          </cell>
          <cell r="X54">
            <v>27.408414314203611</v>
          </cell>
          <cell r="AA54">
            <v>-0.91617544321247113</v>
          </cell>
        </row>
        <row r="56">
          <cell r="B56" t="str">
            <v>B. Bound Tests</v>
          </cell>
          <cell r="S56">
            <v>38.362436203717643</v>
          </cell>
          <cell r="T56">
            <v>38.527900116837472</v>
          </cell>
          <cell r="U56">
            <v>38.387419038301594</v>
          </cell>
          <cell r="V56">
            <v>37.16681898699688</v>
          </cell>
          <cell r="W56">
            <v>36.032126332955464</v>
          </cell>
          <cell r="X56">
            <v>35.114974340195531</v>
          </cell>
          <cell r="AA56">
            <v>-1.6813520341400905</v>
          </cell>
        </row>
        <row r="57">
          <cell r="B57" t="str">
            <v>B2. Real GDP growth is at baseline minus one-half standard deviations</v>
          </cell>
          <cell r="S57">
            <v>38.362436203717643</v>
          </cell>
          <cell r="T57">
            <v>38.883882918112946</v>
          </cell>
          <cell r="U57">
            <v>39.092278481420763</v>
          </cell>
          <cell r="V57">
            <v>38.185953657929879</v>
          </cell>
          <cell r="W57">
            <v>37.340634172405345</v>
          </cell>
          <cell r="X57">
            <v>36.698769476919189</v>
          </cell>
          <cell r="AA57">
            <v>-1.4406636974909182</v>
          </cell>
        </row>
        <row r="58">
          <cell r="B58" t="str">
            <v>B1. Nominal interest rate is at historical average plus two standard deviations in 2005 and 2006</v>
          </cell>
          <cell r="S58">
            <v>29.253363303090886</v>
          </cell>
          <cell r="T58">
            <v>29.704002647906499</v>
          </cell>
          <cell r="U58">
            <v>29.890545158038439</v>
          </cell>
          <cell r="V58">
            <v>29.855246405014988</v>
          </cell>
          <cell r="W58">
            <v>29.71606277094461</v>
          </cell>
          <cell r="X58">
            <v>28.432207609630289</v>
          </cell>
          <cell r="AA58">
            <v>-0.8901940546225714</v>
          </cell>
        </row>
        <row r="59">
          <cell r="B59" t="str">
            <v>B2. Real GDP growth is at historical average minus two standard deviations in 2005 and 2006</v>
          </cell>
          <cell r="S59">
            <v>29.253363303090886</v>
          </cell>
          <cell r="T59">
            <v>31.736189573570137</v>
          </cell>
          <cell r="U59">
            <v>34.462679576988535</v>
          </cell>
          <cell r="V59">
            <v>34.221274766587449</v>
          </cell>
          <cell r="W59">
            <v>33.838162074880437</v>
          </cell>
          <cell r="X59">
            <v>32.091298341321917</v>
          </cell>
          <cell r="AA59">
            <v>-1.118068802688537</v>
          </cell>
        </row>
        <row r="60">
          <cell r="B60" t="str">
            <v>B3. Change in US dollar GDP deflator is at historical average minus two standard deviations in 2005 and 2006</v>
          </cell>
          <cell r="S60">
            <v>29.253363303090886</v>
          </cell>
          <cell r="T60">
            <v>36.013663384280235</v>
          </cell>
          <cell r="U60">
            <v>44.082226176980647</v>
          </cell>
          <cell r="V60">
            <v>43.401931843078515</v>
          </cell>
          <cell r="W60">
            <v>42.499895372162698</v>
          </cell>
          <cell r="X60">
            <v>39.769998793420612</v>
          </cell>
          <cell r="AA60">
            <v>-1.6028733639031496</v>
          </cell>
        </row>
        <row r="61">
          <cell r="B61" t="str">
            <v xml:space="preserve">B4. Non-interest current account is at historical average minus two standard deviations in 2005 and 2006 </v>
          </cell>
          <cell r="S61">
            <v>29.253363303090886</v>
          </cell>
          <cell r="T61">
            <v>33.599699302647579</v>
          </cell>
          <cell r="U61">
            <v>38.091750531320457</v>
          </cell>
          <cell r="V61">
            <v>38.308064777107489</v>
          </cell>
          <cell r="W61">
            <v>38.406650839805536</v>
          </cell>
          <cell r="X61">
            <v>37.343341707362917</v>
          </cell>
          <cell r="AA61">
            <v>-0.66405110291139724</v>
          </cell>
        </row>
        <row r="62">
          <cell r="B62" t="str">
            <v>B5. Combination of 2-5 using one standard deviation shocks</v>
          </cell>
          <cell r="S62">
            <v>29.253363303090886</v>
          </cell>
          <cell r="T62">
            <v>35.809282808825124</v>
          </cell>
          <cell r="U62">
            <v>43.409809955313449</v>
          </cell>
          <cell r="V62">
            <v>43.455457560019831</v>
          </cell>
          <cell r="W62">
            <v>43.35567115596416</v>
          </cell>
          <cell r="X62">
            <v>41.703582643317446</v>
          </cell>
          <cell r="AA62">
            <v>-1.1183612642318437</v>
          </cell>
        </row>
        <row r="63">
          <cell r="B63" t="str">
            <v>B6. One time 30 percent nominal depreciation in 2005</v>
          </cell>
          <cell r="S63">
            <v>29.253363303090886</v>
          </cell>
          <cell r="T63">
            <v>39.3894773083166</v>
          </cell>
          <cell r="U63">
            <v>38.771116463025848</v>
          </cell>
          <cell r="V63">
            <v>38.304444566770002</v>
          </cell>
          <cell r="W63">
            <v>37.657724686058124</v>
          </cell>
          <cell r="X63">
            <v>35.422032844214542</v>
          </cell>
          <cell r="AA63">
            <v>-1.3645275524051657</v>
          </cell>
        </row>
        <row r="64">
          <cell r="B64" t="str">
            <v>g = real GDP growth rate, e = nominal appreciation (increase in dollar value of domestic currency), and a = share of domestic-currency denominated debt in total external debt.</v>
          </cell>
        </row>
        <row r="65">
          <cell r="B65" t="str">
            <v xml:space="preserve">2/ The contribution from price and exchange rate changes is defined as [-r(1+g) + ea(1+r)]/(1+g+r+gr) times previous period debt stock. r increases with an appreciating domestic currency (e &gt; 0) </v>
          </cell>
        </row>
        <row r="66">
          <cell r="B66" t="str">
            <v xml:space="preserve">1/ Derived as [r - g - r(1+g) + ea(1+r)]/(1+g+r+gr) times previous period debt stock, with r = nominal effective interest rate on external debt; r = change in domestic GDP deflator in US dollar terms, </v>
          </cell>
        </row>
        <row r="67">
          <cell r="B67" t="str">
            <v>g = real GDP growth rate, e = nominal appreciation (increase in dollar value of domestic currency), and a = share of domestic-currency denominated debt in total external debt.</v>
          </cell>
        </row>
        <row r="68">
          <cell r="B68" t="str">
            <v xml:space="preserve">2/ The contribution from price and exchange rate changes is defined as [-r(1+g) + ea(1+r)]/(1+g+r+gr) times previous period debt stock. r increases with an appreciating domestic currency (e &gt; 0) </v>
          </cell>
        </row>
        <row r="69">
          <cell r="B69" t="str">
            <v xml:space="preserve">and rising inflation (based on GDP deflator). </v>
          </cell>
        </row>
        <row r="70">
          <cell r="B70" t="str">
            <v xml:space="preserve">3/ Defined as current account deficit, plus amortization on medium- and long-term debt, plus short-term debt at end of previous period. </v>
          </cell>
        </row>
        <row r="71">
          <cell r="B71" t="str">
            <v>4/ The key variables include real GDP growth; nominal interest rate; dollar deflator growth; and both non-interest current account and non-debt inflows in percent of GDP.</v>
          </cell>
        </row>
        <row r="72">
          <cell r="B72" t="str">
            <v xml:space="preserve">5/ The implied change in other key variables under this scenario is discussed in the text. </v>
          </cell>
        </row>
        <row r="73">
          <cell r="B73" t="str">
            <v xml:space="preserve">6/ Long-run, constant balance that stabilizes the debt ratio assuming that key variables (real GDP growth, nominal interest rate, dollar deflator growth, and both non-interest current account and non-debt inflows in percent of GDP) remain </v>
          </cell>
        </row>
      </sheetData>
      <sheetData sheetId="3">
        <row r="3">
          <cell r="B3" t="str">
            <v>External Debt Sustainability Framework, 2000-2010</v>
          </cell>
        </row>
      </sheetData>
      <sheetData sheetId="4">
        <row r="2">
          <cell r="B2" t="str">
            <v xml:space="preserve">Table --. Country: External Sustainability Framework--Gross External Financing Need, 1999-2009 </v>
          </cell>
        </row>
      </sheetData>
      <sheetData sheetId="5">
        <row r="2">
          <cell r="B2" t="str">
            <v>Table --. Country: External Sustainability Framework--Gross External Financing Need, 2000-2010</v>
          </cell>
        </row>
        <row r="7">
          <cell r="F7" t="str">
            <v xml:space="preserve">Actual </v>
          </cell>
          <cell r="O7" t="str">
            <v>Projections</v>
          </cell>
        </row>
        <row r="8">
          <cell r="C8">
            <v>1994</v>
          </cell>
          <cell r="D8">
            <v>1995</v>
          </cell>
          <cell r="E8">
            <v>1996</v>
          </cell>
          <cell r="F8">
            <v>1997</v>
          </cell>
          <cell r="G8">
            <v>1998</v>
          </cell>
          <cell r="H8">
            <v>1999</v>
          </cell>
          <cell r="I8">
            <v>2000</v>
          </cell>
          <cell r="J8">
            <v>2001</v>
          </cell>
          <cell r="K8">
            <v>2002</v>
          </cell>
          <cell r="L8">
            <v>2003</v>
          </cell>
          <cell r="M8">
            <v>2004</v>
          </cell>
          <cell r="O8">
            <v>2005</v>
          </cell>
          <cell r="P8">
            <v>2006</v>
          </cell>
          <cell r="Q8">
            <v>2007</v>
          </cell>
          <cell r="R8">
            <v>2008</v>
          </cell>
          <cell r="S8">
            <v>2009</v>
          </cell>
          <cell r="T8">
            <v>2010</v>
          </cell>
        </row>
        <row r="10">
          <cell r="C10" t="str">
            <v>I. Baseline Projections</v>
          </cell>
        </row>
        <row r="12">
          <cell r="B12" t="str">
            <v>Gross external financing need in billions of U.S. dollars 1/</v>
          </cell>
          <cell r="D12">
            <v>49.809402258051044</v>
          </cell>
          <cell r="E12">
            <v>56.037830081692292</v>
          </cell>
          <cell r="F12">
            <v>36.7023598165907</v>
          </cell>
          <cell r="G12">
            <v>56.411010005177815</v>
          </cell>
          <cell r="H12">
            <v>66.614535826162111</v>
          </cell>
          <cell r="I12">
            <v>61.194110095710101</v>
          </cell>
          <cell r="J12">
            <v>59.862534310445099</v>
          </cell>
          <cell r="K12">
            <v>70.750282676462206</v>
          </cell>
          <cell r="L12">
            <v>68.878287470992504</v>
          </cell>
          <cell r="M12">
            <v>51.2728470236246</v>
          </cell>
          <cell r="O12">
            <v>50.321172660215296</v>
          </cell>
          <cell r="P12">
            <v>59.613123117101296</v>
          </cell>
          <cell r="Q12">
            <v>58.859856831764588</v>
          </cell>
          <cell r="R12">
            <v>63.627538241590493</v>
          </cell>
          <cell r="S12">
            <v>69.432686897588894</v>
          </cell>
          <cell r="T12">
            <v>71.815156457356608</v>
          </cell>
        </row>
        <row r="13">
          <cell r="B13" t="str">
            <v>in percent of GDP</v>
          </cell>
          <cell r="D13">
            <v>12.352205104915861</v>
          </cell>
          <cell r="E13">
            <v>13.317814734823841</v>
          </cell>
          <cell r="F13">
            <v>12.824730377479504</v>
          </cell>
          <cell r="G13">
            <v>16.974041737340691</v>
          </cell>
          <cell r="H13">
            <v>16.617475335934021</v>
          </cell>
          <cell r="I13">
            <v>14.53993406613149</v>
          </cell>
          <cell r="J13">
            <v>12.44318087259445</v>
          </cell>
          <cell r="K13">
            <v>12.169018906842885</v>
          </cell>
          <cell r="L13">
            <v>11.036397285224206</v>
          </cell>
          <cell r="M13">
            <v>7.9922892008963773</v>
          </cell>
          <cell r="O13">
            <v>8.2041276717685676</v>
          </cell>
          <cell r="P13">
            <v>9.2627760685273088</v>
          </cell>
          <cell r="Q13">
            <v>8.6458369770439347</v>
          </cell>
          <cell r="R13">
            <v>8.8567286456715255</v>
          </cell>
          <cell r="S13">
            <v>9.1503959540788422</v>
          </cell>
          <cell r="T13">
            <v>8.9550049182362361</v>
          </cell>
        </row>
        <row r="15">
          <cell r="C15" t="str">
            <v>II. Stress Tests</v>
          </cell>
        </row>
        <row r="16">
          <cell r="B16" t="str">
            <v>Gross external financing need in billions of U.S. dollars 2/</v>
          </cell>
        </row>
        <row r="18">
          <cell r="B18" t="str">
            <v>A. Alternative Scenarios</v>
          </cell>
        </row>
        <row r="20">
          <cell r="B20" t="str">
            <v>A1. Key variables are at their historical averages in 2006-10 3/</v>
          </cell>
          <cell r="O20">
            <v>50.321172660215296</v>
          </cell>
          <cell r="P20">
            <v>53.61499870323177</v>
          </cell>
          <cell r="Q20">
            <v>48.516687732653395</v>
          </cell>
          <cell r="R20">
            <v>48.337754970396531</v>
          </cell>
          <cell r="S20">
            <v>47.992584342430987</v>
          </cell>
          <cell r="T20">
            <v>44.75443122440425</v>
          </cell>
        </row>
        <row r="21">
          <cell r="B21" t="str">
            <v>A2. Country-specific shock in 2006, with reduction in GDP growth (relative to baseline) of one standard deviation 4/</v>
          </cell>
          <cell r="O21">
            <v>50.321172660215296</v>
          </cell>
          <cell r="P21">
            <v>59.613123117101296</v>
          </cell>
          <cell r="Q21">
            <v>58.859856831764588</v>
          </cell>
          <cell r="R21">
            <v>63.627538241590493</v>
          </cell>
          <cell r="S21">
            <v>69.432686897588894</v>
          </cell>
          <cell r="T21">
            <v>71.815156457356608</v>
          </cell>
        </row>
        <row r="22">
          <cell r="B22" t="str">
            <v>A3. Selected variables are consistent with market forecast in 2005-10</v>
          </cell>
          <cell r="O22">
            <v>50.321172660215296</v>
          </cell>
          <cell r="P22">
            <v>59.613123117101296</v>
          </cell>
          <cell r="Q22">
            <v>58.859856831764596</v>
          </cell>
          <cell r="R22">
            <v>63.627538241590493</v>
          </cell>
          <cell r="S22">
            <v>69.432686897588894</v>
          </cell>
          <cell r="T22">
            <v>71.815156457356608</v>
          </cell>
        </row>
        <row r="24">
          <cell r="B24" t="str">
            <v>B. Bound Tests</v>
          </cell>
        </row>
        <row r="26">
          <cell r="B26" t="str">
            <v>B1. Nominal interest rate is at historical average plus two standard deviations in 2006 and 2007</v>
          </cell>
          <cell r="O26">
            <v>50.321172660215296</v>
          </cell>
          <cell r="P26">
            <v>63.808328174348361</v>
          </cell>
          <cell r="Q26">
            <v>62.634472808366496</v>
          </cell>
          <cell r="R26">
            <v>65.547638256399068</v>
          </cell>
          <cell r="S26">
            <v>71.590041716286322</v>
          </cell>
          <cell r="T26">
            <v>74.177091087846719</v>
          </cell>
        </row>
        <row r="27">
          <cell r="B27" t="str">
            <v>B2. Real GDP growth is at historical average minus two standard deviations in 2006 and 2007</v>
          </cell>
          <cell r="O27">
            <v>50.321172660215296</v>
          </cell>
          <cell r="P27">
            <v>59.073977492886215</v>
          </cell>
          <cell r="Q27">
            <v>57.735302075391651</v>
          </cell>
          <cell r="R27">
            <v>62.154420466521145</v>
          </cell>
          <cell r="S27">
            <v>67.44107995767277</v>
          </cell>
          <cell r="T27">
            <v>69.415067126561823</v>
          </cell>
        </row>
        <row r="28">
          <cell r="B28" t="str">
            <v>B3. Change in US dollar GDP deflator is at historical average minus two standard deviations in 2006 and 2007</v>
          </cell>
          <cell r="O28">
            <v>50.321172660215296</v>
          </cell>
          <cell r="P28">
            <v>58.248909515532169</v>
          </cell>
          <cell r="Q28">
            <v>56.234384867522813</v>
          </cell>
          <cell r="R28">
            <v>60.194042862651337</v>
          </cell>
          <cell r="S28">
            <v>64.798532395689094</v>
          </cell>
          <cell r="T28">
            <v>66.234769298596291</v>
          </cell>
        </row>
        <row r="29">
          <cell r="B29" t="str">
            <v>B4. Non-interest current account is at historical average minus two standard deviations in 2006 and 2007</v>
          </cell>
          <cell r="O29">
            <v>50.321172660215296</v>
          </cell>
          <cell r="P29">
            <v>92.393560373466798</v>
          </cell>
          <cell r="Q29">
            <v>101.79783897931311</v>
          </cell>
          <cell r="R29">
            <v>82.227220601839306</v>
          </cell>
          <cell r="S29">
            <v>90.330616201612486</v>
          </cell>
          <cell r="T29">
            <v>94.694815612594681</v>
          </cell>
        </row>
        <row r="30">
          <cell r="B30" t="str">
            <v>B5. Combination of 2-5 using one standard deviation shocks</v>
          </cell>
          <cell r="O30">
            <v>50.321172660215296</v>
          </cell>
          <cell r="P30">
            <v>72.86996924773382</v>
          </cell>
          <cell r="Q30">
            <v>72.405129034890663</v>
          </cell>
          <cell r="R30">
            <v>70.12775261490188</v>
          </cell>
          <cell r="S30">
            <v>76.736092289327118</v>
          </cell>
          <cell r="T30">
            <v>79.811136518564183</v>
          </cell>
        </row>
        <row r="31">
          <cell r="B31" t="str">
            <v>B6. One time 30 percent nominal depreciation in 2006</v>
          </cell>
          <cell r="O31">
            <v>50.321172660215296</v>
          </cell>
          <cell r="P31">
            <v>57.772286657857066</v>
          </cell>
          <cell r="Q31">
            <v>56.678812836179958</v>
          </cell>
          <cell r="R31">
            <v>60.813876523506245</v>
          </cell>
          <cell r="S31">
            <v>65.687649403929996</v>
          </cell>
          <cell r="T31">
            <v>67.33397741968443</v>
          </cell>
        </row>
        <row r="32">
          <cell r="B32" t="str">
            <v>Gross external financing need in percent of GDP 2/</v>
          </cell>
        </row>
        <row r="33">
          <cell r="B33" t="str">
            <v>Gross external financing need in percent of GDP 2/</v>
          </cell>
        </row>
        <row r="34">
          <cell r="B34" t="str">
            <v>A. Alternative Scenarios</v>
          </cell>
        </row>
        <row r="35">
          <cell r="B35" t="str">
            <v>A. Alternative Scenarios</v>
          </cell>
        </row>
        <row r="36">
          <cell r="B36" t="str">
            <v>A1. Key variables are at their historical averages in 2006-10 3/</v>
          </cell>
          <cell r="O36">
            <v>14.920185054561713</v>
          </cell>
          <cell r="P36">
            <v>13.858381744658772</v>
          </cell>
          <cell r="Q36">
            <v>13.427138370155225</v>
          </cell>
          <cell r="R36">
            <v>13.867381056961539</v>
          </cell>
          <cell r="S36">
            <v>13.660136680554141</v>
          </cell>
          <cell r="T36">
            <v>13.806678880115783</v>
          </cell>
        </row>
        <row r="37">
          <cell r="B37" t="str">
            <v>A1. Key variables are at their historical averages in 2006-10 3/</v>
          </cell>
          <cell r="O37">
            <v>8.2041276717685676</v>
          </cell>
          <cell r="P37">
            <v>8.1935821788025684</v>
          </cell>
          <cell r="Q37">
            <v>6.9499953612180061</v>
          </cell>
          <cell r="R37">
            <v>6.4906128314574607</v>
          </cell>
          <cell r="S37">
            <v>6.0405880885605079</v>
          </cell>
          <cell r="T37">
            <v>5.2801588026553956</v>
          </cell>
        </row>
        <row r="38">
          <cell r="B38" t="str">
            <v>A2. Country-specific shock in 2006, with reduction in GDP growth (relative to baseline) of one standard deviation 4/</v>
          </cell>
          <cell r="O38">
            <v>8.2041276717685676</v>
          </cell>
          <cell r="P38">
            <v>9.2627760685273088</v>
          </cell>
          <cell r="Q38">
            <v>8.6458369770439347</v>
          </cell>
          <cell r="R38">
            <v>8.8567286456715255</v>
          </cell>
          <cell r="S38">
            <v>9.1503959540788422</v>
          </cell>
          <cell r="T38">
            <v>8.9550049182362361</v>
          </cell>
        </row>
        <row r="39">
          <cell r="B39" t="str">
            <v>A3. Selected variables are consistent with market forecast in 2006-10</v>
          </cell>
          <cell r="O39">
            <v>8.2041276717685676</v>
          </cell>
          <cell r="P39">
            <v>9.2627760685273088</v>
          </cell>
          <cell r="Q39">
            <v>8.6458369770439365</v>
          </cell>
          <cell r="R39">
            <v>8.8567286456715255</v>
          </cell>
          <cell r="S39">
            <v>9.1503959540788422</v>
          </cell>
          <cell r="T39">
            <v>8.9550049182362361</v>
          </cell>
        </row>
        <row r="40">
          <cell r="B40" t="str">
            <v>B. Bound Tests</v>
          </cell>
        </row>
        <row r="41">
          <cell r="B41" t="str">
            <v>B. Bound Tests</v>
          </cell>
        </row>
        <row r="42">
          <cell r="B42" t="str">
            <v>B1. Nominal interest rate is at baseline plus one-half standard deviations</v>
          </cell>
          <cell r="O42">
            <v>14.920185054561713</v>
          </cell>
          <cell r="P42">
            <v>14.986375647076567</v>
          </cell>
          <cell r="Q42">
            <v>15.040221906616303</v>
          </cell>
          <cell r="R42">
            <v>15.400738537142727</v>
          </cell>
          <cell r="S42">
            <v>15.271950704794987</v>
          </cell>
          <cell r="T42">
            <v>15.494868903376229</v>
          </cell>
        </row>
        <row r="43">
          <cell r="B43" t="str">
            <v>B1. Nominal interest rate is at historical average plus two standard deviations in 2006 and 2007</v>
          </cell>
          <cell r="O43">
            <v>8.2041276717685676</v>
          </cell>
          <cell r="P43">
            <v>9.9146332934960384</v>
          </cell>
          <cell r="Q43">
            <v>9.2002847134345167</v>
          </cell>
          <cell r="R43">
            <v>9.1239997875965724</v>
          </cell>
          <cell r="S43">
            <v>9.4347094624072501</v>
          </cell>
          <cell r="T43">
            <v>9.2495268168991025</v>
          </cell>
        </row>
        <row r="44">
          <cell r="B44" t="str">
            <v>B2. Real GDP growth is at historical average minus two standard deviations in 2006 and 2007</v>
          </cell>
          <cell r="O44">
            <v>8.2041276717685676</v>
          </cell>
          <cell r="P44">
            <v>10.024350992023594</v>
          </cell>
          <cell r="Q44">
            <v>10.168294444041878</v>
          </cell>
          <cell r="R44">
            <v>10.373350919885866</v>
          </cell>
          <cell r="S44">
            <v>10.656614651312022</v>
          </cell>
          <cell r="T44">
            <v>10.378206216834604</v>
          </cell>
        </row>
        <row r="45">
          <cell r="B45" t="str">
            <v>B3. Change in US dollar GDP deflator is at historical average minus two standard deviations in 2006 and 2007</v>
          </cell>
          <cell r="O45">
            <v>8.2041276717685676</v>
          </cell>
          <cell r="P45">
            <v>11.505953903895701</v>
          </cell>
          <cell r="Q45">
            <v>13.387289205367505</v>
          </cell>
          <cell r="R45">
            <v>13.579525255100844</v>
          </cell>
          <cell r="S45">
            <v>13.840250185758082</v>
          </cell>
          <cell r="T45">
            <v>13.38562337845976</v>
          </cell>
        </row>
        <row r="46">
          <cell r="B46" t="str">
            <v>B4. Non-interest current account is at historical average minus two standard deviations in 2006 and 2007</v>
          </cell>
          <cell r="O46">
            <v>8.2041276717685676</v>
          </cell>
          <cell r="P46">
            <v>14.356249348524249</v>
          </cell>
          <cell r="Q46">
            <v>14.952933421943628</v>
          </cell>
          <cell r="R46">
            <v>11.445738752190605</v>
          </cell>
          <cell r="S46">
            <v>11.904492566157433</v>
          </cell>
          <cell r="T46">
            <v>11.807988471706409</v>
          </cell>
        </row>
        <row r="47">
          <cell r="B47" t="str">
            <v>B5. Combination of 2-5 using one standard deviation shocks</v>
          </cell>
          <cell r="O47">
            <v>8.2041276717685676</v>
          </cell>
          <cell r="P47">
            <v>13.104956202960578</v>
          </cell>
          <cell r="Q47">
            <v>14.36354535329688</v>
          </cell>
          <cell r="R47">
            <v>13.183253911388382</v>
          </cell>
          <cell r="S47">
            <v>13.657778714983262</v>
          </cell>
          <cell r="T47">
            <v>13.440570097267818</v>
          </cell>
        </row>
        <row r="48">
          <cell r="B48" t="str">
            <v>B6. One time 30 percent nominal depreciation in 2006</v>
          </cell>
          <cell r="O48">
            <v>8.2041276717685676</v>
          </cell>
          <cell r="P48">
            <v>12.606565636121831</v>
          </cell>
          <cell r="Q48">
            <v>11.691938654874152</v>
          </cell>
          <cell r="R48">
            <v>11.888001415411194</v>
          </cell>
          <cell r="S48">
            <v>12.157312447854775</v>
          </cell>
          <cell r="T48">
            <v>11.791306505632342</v>
          </cell>
        </row>
        <row r="49">
          <cell r="B49" t="str">
            <v xml:space="preserve">1/ Defined as non-interest current account deficit, plus interest and amortization on medium- and long-term debt, plus short-term debt at end of previous period. </v>
          </cell>
        </row>
        <row r="50">
          <cell r="B50" t="str">
            <v>2/ Gross external financing under the stress-test scenarios is derived by assuming the same ratio of short-term to total debt as in the baseline scenario and the same average maturity on medium- and long term</v>
          </cell>
        </row>
        <row r="51">
          <cell r="B51" t="str">
            <v xml:space="preserve">1/ Defined as non-interest current account deficit, plus interest and amortization on medium- and long-term debt, plus short-term debt at end of previous period. </v>
          </cell>
        </row>
        <row r="52">
          <cell r="B52" t="str">
            <v>2/ Gross external financing under the stress-test scenarios is derived by assuming the same ratio of short-term to total debt as in the baseline scenario and the same average maturity on medium- and long term</v>
          </cell>
        </row>
        <row r="53">
          <cell r="B53" t="str">
            <v>debt. Interest expenditures are derived by applying the respective interest rate to the previous period debt stock under each alternative scenario.</v>
          </cell>
        </row>
      </sheetData>
      <sheetData sheetId="6"/>
      <sheetData sheetId="7">
        <row r="2">
          <cell r="B2" t="str">
            <v>Table --. Country: External Sustainability Framework--Gross External Financing Need, 2000-2010</v>
          </cell>
        </row>
      </sheetData>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Cover page"/>
      <sheetName val="Vchecks"/>
      <sheetName val="Table 1.1"/>
      <sheetName val="Table 1.2"/>
      <sheetName val="Table 2"/>
      <sheetName val="Table 3"/>
      <sheetName val="Table 4"/>
      <sheetName val="Table 5"/>
      <sheetName val="Table 6"/>
      <sheetName val="Table 7"/>
      <sheetName val="Table 8"/>
      <sheetName val="Table 9.1"/>
      <sheetName val="Table 9.2"/>
      <sheetName val="Table 9.3"/>
      <sheetName val="Table10.1"/>
      <sheetName val="Table10.2"/>
      <sheetName val="Table 11"/>
      <sheetName val="Table 12+13"/>
      <sheetName val="Table 9_2"/>
      <sheetName val="Table10_1"/>
      <sheetName val="Table10_2"/>
      <sheetName val="M"/>
    </sheetNames>
    <sheetDataSet>
      <sheetData sheetId="0">
        <row r="8">
          <cell r="D8" t="str">
            <v>relation</v>
          </cell>
        </row>
      </sheetData>
      <sheetData sheetId="1">
        <row r="3">
          <cell r="E3">
            <v>2007</v>
          </cell>
        </row>
      </sheetData>
      <sheetData sheetId="2">
        <row r="10">
          <cell r="C10" t="str">
            <v>1=2+5</v>
          </cell>
        </row>
      </sheetData>
      <sheetData sheetId="3">
        <row r="10">
          <cell r="C10" t="str">
            <v>1=2+5</v>
          </cell>
        </row>
      </sheetData>
      <sheetData sheetId="4">
        <row r="10">
          <cell r="C10" t="str">
            <v>1=2+5</v>
          </cell>
        </row>
      </sheetData>
      <sheetData sheetId="5">
        <row r="12">
          <cell r="E12" t="str">
            <v>1=4+11=20+23+26</v>
          </cell>
        </row>
      </sheetData>
      <sheetData sheetId="6">
        <row r="8">
          <cell r="D8" t="str">
            <v>relation</v>
          </cell>
          <cell r="F8">
            <v>2007</v>
          </cell>
          <cell r="G8">
            <v>2008</v>
          </cell>
          <cell r="H8">
            <v>2009</v>
          </cell>
          <cell r="I8">
            <v>2010</v>
          </cell>
        </row>
        <row r="10">
          <cell r="D10">
            <v>1</v>
          </cell>
          <cell r="E10">
            <v>1</v>
          </cell>
        </row>
        <row r="11">
          <cell r="D11" t="str">
            <v>Greece</v>
          </cell>
        </row>
        <row r="12">
          <cell r="D12" t="str">
            <v>2=3+4+5+6</v>
          </cell>
          <cell r="E12">
            <v>2</v>
          </cell>
          <cell r="F12">
            <v>0</v>
          </cell>
          <cell r="G12">
            <v>0</v>
          </cell>
          <cell r="H12">
            <v>0</v>
          </cell>
          <cell r="I12">
            <v>0</v>
          </cell>
        </row>
        <row r="13">
          <cell r="D13">
            <v>3</v>
          </cell>
          <cell r="E13">
            <v>3</v>
          </cell>
        </row>
        <row r="14">
          <cell r="D14">
            <v>4</v>
          </cell>
          <cell r="E14">
            <v>4</v>
          </cell>
        </row>
        <row r="15">
          <cell r="D15">
            <v>5</v>
          </cell>
          <cell r="E15">
            <v>5</v>
          </cell>
        </row>
        <row r="16">
          <cell r="D16">
            <v>6</v>
          </cell>
          <cell r="E16">
            <v>6</v>
          </cell>
        </row>
        <row r="18">
          <cell r="D18" t="str">
            <v>7=8+9+10+11+12</v>
          </cell>
          <cell r="E18">
            <v>7</v>
          </cell>
          <cell r="F18">
            <v>0</v>
          </cell>
          <cell r="G18">
            <v>0</v>
          </cell>
          <cell r="H18">
            <v>0</v>
          </cell>
          <cell r="I18">
            <v>0</v>
          </cell>
        </row>
        <row r="19">
          <cell r="D19">
            <v>8</v>
          </cell>
          <cell r="E19">
            <v>8</v>
          </cell>
        </row>
        <row r="20">
          <cell r="D20">
            <v>9</v>
          </cell>
          <cell r="E20">
            <v>9</v>
          </cell>
        </row>
        <row r="21">
          <cell r="D21">
            <v>10</v>
          </cell>
          <cell r="E21">
            <v>10</v>
          </cell>
        </row>
        <row r="22">
          <cell r="D22">
            <v>11</v>
          </cell>
          <cell r="E22">
            <v>11</v>
          </cell>
        </row>
        <row r="23">
          <cell r="D23" t="str">
            <v>12 = 12a+..12x</v>
          </cell>
          <cell r="E23">
            <v>12</v>
          </cell>
          <cell r="F23">
            <v>0</v>
          </cell>
          <cell r="G23">
            <v>0</v>
          </cell>
          <cell r="H23">
            <v>0</v>
          </cell>
          <cell r="I23">
            <v>0</v>
          </cell>
        </row>
        <row r="24">
          <cell r="D24" t="str">
            <v>12a</v>
          </cell>
        </row>
        <row r="25">
          <cell r="D25" t="str">
            <v>12b</v>
          </cell>
        </row>
        <row r="26">
          <cell r="D26" t="str">
            <v>…</v>
          </cell>
        </row>
        <row r="27">
          <cell r="D27" t="str">
            <v>12x</v>
          </cell>
        </row>
        <row r="29">
          <cell r="D29" t="str">
            <v>13 = 13a+...13x</v>
          </cell>
          <cell r="E29">
            <v>13</v>
          </cell>
          <cell r="F29">
            <v>0</v>
          </cell>
          <cell r="G29">
            <v>0</v>
          </cell>
          <cell r="H29">
            <v>0</v>
          </cell>
          <cell r="I29">
            <v>0</v>
          </cell>
        </row>
        <row r="30">
          <cell r="D30" t="str">
            <v>13a</v>
          </cell>
        </row>
        <row r="31">
          <cell r="D31" t="str">
            <v>13b</v>
          </cell>
        </row>
        <row r="32">
          <cell r="D32" t="str">
            <v>....</v>
          </cell>
        </row>
        <row r="33">
          <cell r="D33" t="str">
            <v>13x</v>
          </cell>
        </row>
        <row r="35">
          <cell r="D35" t="str">
            <v>14=15+16+17+18</v>
          </cell>
          <cell r="E35">
            <v>14</v>
          </cell>
          <cell r="F35">
            <v>0</v>
          </cell>
          <cell r="G35">
            <v>0</v>
          </cell>
          <cell r="H35">
            <v>0</v>
          </cell>
          <cell r="I35">
            <v>0</v>
          </cell>
        </row>
        <row r="36">
          <cell r="D36">
            <v>15</v>
          </cell>
          <cell r="E36">
            <v>15</v>
          </cell>
        </row>
        <row r="37">
          <cell r="D37">
            <v>16</v>
          </cell>
          <cell r="E37">
            <v>16</v>
          </cell>
        </row>
        <row r="38">
          <cell r="D38">
            <v>17</v>
          </cell>
          <cell r="E38">
            <v>17</v>
          </cell>
        </row>
        <row r="39">
          <cell r="D39">
            <v>18</v>
          </cell>
          <cell r="E39">
            <v>18</v>
          </cell>
        </row>
        <row r="41">
          <cell r="D41" t="str">
            <v>19=2+7+13+14</v>
          </cell>
          <cell r="E41">
            <v>19</v>
          </cell>
          <cell r="F41">
            <v>0</v>
          </cell>
          <cell r="G41">
            <v>0</v>
          </cell>
          <cell r="H41">
            <v>0</v>
          </cell>
          <cell r="I41">
            <v>0</v>
          </cell>
        </row>
        <row r="43">
          <cell r="D43" t="str">
            <v>20=1-19</v>
          </cell>
          <cell r="E43">
            <v>20</v>
          </cell>
          <cell r="F43">
            <v>0</v>
          </cell>
          <cell r="G43">
            <v>0</v>
          </cell>
          <cell r="H43">
            <v>0</v>
          </cell>
          <cell r="I43">
            <v>0</v>
          </cell>
        </row>
        <row r="53">
          <cell r="D53" t="str">
            <v>relation</v>
          </cell>
          <cell r="F53">
            <v>2007</v>
          </cell>
          <cell r="G53">
            <v>2008</v>
          </cell>
          <cell r="H53">
            <v>2009</v>
          </cell>
          <cell r="I53">
            <v>2010</v>
          </cell>
        </row>
        <row r="55">
          <cell r="D55">
            <v>1</v>
          </cell>
          <cell r="E55">
            <v>21</v>
          </cell>
        </row>
        <row r="57">
          <cell r="D57" t="str">
            <v>2=3+4+5+6</v>
          </cell>
          <cell r="E57">
            <v>22</v>
          </cell>
          <cell r="F57">
            <v>0</v>
          </cell>
          <cell r="G57">
            <v>0</v>
          </cell>
          <cell r="H57">
            <v>0</v>
          </cell>
          <cell r="I57">
            <v>0</v>
          </cell>
        </row>
        <row r="58">
          <cell r="D58">
            <v>3</v>
          </cell>
          <cell r="E58">
            <v>23</v>
          </cell>
        </row>
        <row r="59">
          <cell r="D59">
            <v>4</v>
          </cell>
          <cell r="E59">
            <v>24</v>
          </cell>
        </row>
        <row r="60">
          <cell r="D60">
            <v>5</v>
          </cell>
          <cell r="E60">
            <v>25</v>
          </cell>
        </row>
        <row r="61">
          <cell r="D61">
            <v>6</v>
          </cell>
          <cell r="E61">
            <v>26</v>
          </cell>
        </row>
        <row r="63">
          <cell r="D63" t="str">
            <v>7=8+9+10+11+12</v>
          </cell>
          <cell r="E63">
            <v>27</v>
          </cell>
          <cell r="F63">
            <v>0</v>
          </cell>
          <cell r="G63">
            <v>0</v>
          </cell>
          <cell r="H63">
            <v>0</v>
          </cell>
          <cell r="I63">
            <v>0</v>
          </cell>
        </row>
        <row r="64">
          <cell r="D64">
            <v>8</v>
          </cell>
          <cell r="E64">
            <v>28</v>
          </cell>
        </row>
        <row r="65">
          <cell r="D65">
            <v>9</v>
          </cell>
          <cell r="E65">
            <v>29</v>
          </cell>
        </row>
        <row r="66">
          <cell r="D66">
            <v>10</v>
          </cell>
          <cell r="E66">
            <v>30</v>
          </cell>
        </row>
        <row r="67">
          <cell r="D67">
            <v>11</v>
          </cell>
          <cell r="E67">
            <v>31</v>
          </cell>
        </row>
        <row r="68">
          <cell r="D68" t="str">
            <v>12 = 12a+..12x</v>
          </cell>
          <cell r="E68">
            <v>32</v>
          </cell>
          <cell r="F68">
            <v>0</v>
          </cell>
          <cell r="G68">
            <v>0</v>
          </cell>
          <cell r="H68">
            <v>0</v>
          </cell>
          <cell r="I68">
            <v>0</v>
          </cell>
        </row>
        <row r="69">
          <cell r="D69" t="str">
            <v>12a</v>
          </cell>
        </row>
        <row r="70">
          <cell r="D70" t="str">
            <v>12b</v>
          </cell>
        </row>
        <row r="71">
          <cell r="D71" t="str">
            <v>…</v>
          </cell>
        </row>
        <row r="72">
          <cell r="D72" t="str">
            <v>12x</v>
          </cell>
        </row>
        <row r="74">
          <cell r="D74" t="str">
            <v>13 = 13a+...13x</v>
          </cell>
          <cell r="E74">
            <v>33</v>
          </cell>
          <cell r="F74">
            <v>0</v>
          </cell>
          <cell r="G74">
            <v>0</v>
          </cell>
          <cell r="H74">
            <v>0</v>
          </cell>
          <cell r="I74">
            <v>0</v>
          </cell>
        </row>
        <row r="75">
          <cell r="D75" t="str">
            <v>13a</v>
          </cell>
        </row>
        <row r="76">
          <cell r="D76" t="str">
            <v>13b</v>
          </cell>
        </row>
        <row r="77">
          <cell r="D77" t="str">
            <v>…</v>
          </cell>
        </row>
        <row r="78">
          <cell r="D78" t="str">
            <v>13x</v>
          </cell>
        </row>
        <row r="80">
          <cell r="D80" t="str">
            <v>14=15+16+17+18</v>
          </cell>
          <cell r="E80">
            <v>34</v>
          </cell>
          <cell r="F80">
            <v>0</v>
          </cell>
          <cell r="G80">
            <v>0</v>
          </cell>
          <cell r="H80">
            <v>0</v>
          </cell>
          <cell r="I80">
            <v>0</v>
          </cell>
        </row>
        <row r="81">
          <cell r="D81">
            <v>15</v>
          </cell>
          <cell r="E81">
            <v>35</v>
          </cell>
        </row>
        <row r="82">
          <cell r="D82">
            <v>16</v>
          </cell>
          <cell r="E82">
            <v>36</v>
          </cell>
        </row>
        <row r="83">
          <cell r="D83">
            <v>17</v>
          </cell>
          <cell r="E83">
            <v>37</v>
          </cell>
        </row>
        <row r="84">
          <cell r="D84">
            <v>18</v>
          </cell>
          <cell r="E84">
            <v>38</v>
          </cell>
        </row>
        <row r="86">
          <cell r="D86" t="str">
            <v>19=2+7+13+14</v>
          </cell>
          <cell r="E86">
            <v>39</v>
          </cell>
          <cell r="F86">
            <v>0</v>
          </cell>
          <cell r="G86">
            <v>0</v>
          </cell>
          <cell r="H86">
            <v>0</v>
          </cell>
          <cell r="I86">
            <v>0</v>
          </cell>
        </row>
        <row r="88">
          <cell r="D88" t="str">
            <v>20=1-19</v>
          </cell>
          <cell r="E88">
            <v>40</v>
          </cell>
          <cell r="F88">
            <v>0</v>
          </cell>
          <cell r="G88">
            <v>0</v>
          </cell>
          <cell r="H88">
            <v>0</v>
          </cell>
          <cell r="I88">
            <v>0</v>
          </cell>
        </row>
      </sheetData>
      <sheetData sheetId="7">
        <row r="3">
          <cell r="E3">
            <v>2007</v>
          </cell>
        </row>
        <row r="8">
          <cell r="C8" t="str">
            <v>relation</v>
          </cell>
          <cell r="D8">
            <v>1995</v>
          </cell>
          <cell r="E8">
            <v>1996</v>
          </cell>
          <cell r="F8">
            <v>1997</v>
          </cell>
          <cell r="G8">
            <v>1998</v>
          </cell>
          <cell r="H8">
            <v>1999</v>
          </cell>
          <cell r="I8">
            <v>2000</v>
          </cell>
          <cell r="J8">
            <v>2001</v>
          </cell>
          <cell r="K8">
            <v>2002</v>
          </cell>
          <cell r="L8">
            <v>2003</v>
          </cell>
          <cell r="M8">
            <v>2004</v>
          </cell>
          <cell r="N8">
            <v>2005</v>
          </cell>
          <cell r="O8">
            <v>2006</v>
          </cell>
          <cell r="P8">
            <v>2007</v>
          </cell>
          <cell r="Q8">
            <v>2008</v>
          </cell>
          <cell r="R8">
            <v>2009</v>
          </cell>
          <cell r="S8">
            <v>2010</v>
          </cell>
        </row>
        <row r="10">
          <cell r="C10" t="str">
            <v>1=2+6</v>
          </cell>
          <cell r="P10">
            <v>462</v>
          </cell>
          <cell r="Q10">
            <v>58</v>
          </cell>
          <cell r="R10">
            <v>550</v>
          </cell>
          <cell r="S10">
            <v>-1046</v>
          </cell>
        </row>
        <row r="11">
          <cell r="C11" t="str">
            <v>2=3+4+5</v>
          </cell>
          <cell r="P11">
            <v>462</v>
          </cell>
          <cell r="Q11">
            <v>58</v>
          </cell>
          <cell r="R11">
            <v>550</v>
          </cell>
          <cell r="S11">
            <v>-1046</v>
          </cell>
        </row>
        <row r="12">
          <cell r="C12">
            <v>3</v>
          </cell>
          <cell r="P12">
            <v>287</v>
          </cell>
          <cell r="Q12">
            <v>-253</v>
          </cell>
          <cell r="R12">
            <v>200</v>
          </cell>
          <cell r="S12">
            <v>-292</v>
          </cell>
        </row>
        <row r="13">
          <cell r="C13">
            <v>4</v>
          </cell>
          <cell r="P13">
            <v>166</v>
          </cell>
          <cell r="Q13">
            <v>293</v>
          </cell>
          <cell r="R13">
            <v>391</v>
          </cell>
          <cell r="S13">
            <v>-753</v>
          </cell>
        </row>
        <row r="14">
          <cell r="C14">
            <v>5</v>
          </cell>
          <cell r="P14">
            <v>9</v>
          </cell>
          <cell r="Q14">
            <v>18</v>
          </cell>
          <cell r="R14">
            <v>-41</v>
          </cell>
          <cell r="S14">
            <v>-1</v>
          </cell>
        </row>
        <row r="15">
          <cell r="C15">
            <v>6</v>
          </cell>
        </row>
        <row r="16">
          <cell r="C16" t="str">
            <v>7=8+12</v>
          </cell>
          <cell r="P16">
            <v>8995</v>
          </cell>
          <cell r="Q16">
            <v>9300</v>
          </cell>
          <cell r="R16">
            <v>9834</v>
          </cell>
          <cell r="S16">
            <v>8407</v>
          </cell>
        </row>
        <row r="17">
          <cell r="C17" t="str">
            <v>8=9+10+11</v>
          </cell>
          <cell r="P17">
            <v>5076</v>
          </cell>
          <cell r="Q17">
            <v>5134</v>
          </cell>
          <cell r="R17">
            <v>5684</v>
          </cell>
          <cell r="S17">
            <v>4638</v>
          </cell>
        </row>
        <row r="18">
          <cell r="C18">
            <v>9</v>
          </cell>
          <cell r="P18">
            <v>2629</v>
          </cell>
          <cell r="Q18">
            <v>2376</v>
          </cell>
          <cell r="R18">
            <v>2576</v>
          </cell>
          <cell r="S18">
            <v>2284</v>
          </cell>
        </row>
        <row r="19">
          <cell r="C19">
            <v>10</v>
          </cell>
          <cell r="P19">
            <v>2408</v>
          </cell>
          <cell r="Q19">
            <v>2701</v>
          </cell>
          <cell r="R19">
            <v>3092</v>
          </cell>
          <cell r="S19">
            <v>2339</v>
          </cell>
        </row>
        <row r="20">
          <cell r="C20">
            <v>11</v>
          </cell>
          <cell r="P20">
            <v>39</v>
          </cell>
          <cell r="Q20">
            <v>57</v>
          </cell>
          <cell r="R20">
            <v>16</v>
          </cell>
          <cell r="S20">
            <v>15</v>
          </cell>
        </row>
        <row r="21">
          <cell r="C21">
            <v>12</v>
          </cell>
          <cell r="O21">
            <v>3816</v>
          </cell>
          <cell r="P21">
            <v>3919</v>
          </cell>
          <cell r="Q21">
            <v>4166</v>
          </cell>
          <cell r="R21">
            <v>4150</v>
          </cell>
          <cell r="S21">
            <v>3769</v>
          </cell>
        </row>
        <row r="23">
          <cell r="C23" t="str">
            <v>13=14+18</v>
          </cell>
          <cell r="P23">
            <v>98</v>
          </cell>
          <cell r="Q23">
            <v>22</v>
          </cell>
          <cell r="R23">
            <v>354</v>
          </cell>
          <cell r="S23">
            <v>-88</v>
          </cell>
        </row>
        <row r="24">
          <cell r="C24" t="str">
            <v>14=15+16+17</v>
          </cell>
          <cell r="P24">
            <v>98</v>
          </cell>
          <cell r="Q24">
            <v>22</v>
          </cell>
          <cell r="R24">
            <v>354</v>
          </cell>
          <cell r="S24">
            <v>-88</v>
          </cell>
        </row>
        <row r="25">
          <cell r="C25">
            <v>15</v>
          </cell>
          <cell r="P25">
            <v>27</v>
          </cell>
          <cell r="Q25">
            <v>13</v>
          </cell>
          <cell r="R25">
            <v>285</v>
          </cell>
          <cell r="S25">
            <v>-162</v>
          </cell>
        </row>
        <row r="26">
          <cell r="C26">
            <v>16</v>
          </cell>
          <cell r="P26">
            <v>71</v>
          </cell>
          <cell r="Q26">
            <v>9</v>
          </cell>
          <cell r="R26">
            <v>69</v>
          </cell>
          <cell r="S26">
            <v>74</v>
          </cell>
        </row>
        <row r="27">
          <cell r="C27">
            <v>17</v>
          </cell>
        </row>
        <row r="28">
          <cell r="C28">
            <v>18</v>
          </cell>
        </row>
        <row r="29">
          <cell r="C29" t="str">
            <v>19=20+24</v>
          </cell>
          <cell r="P29">
            <v>647</v>
          </cell>
          <cell r="Q29">
            <v>669</v>
          </cell>
          <cell r="R29">
            <v>1023</v>
          </cell>
          <cell r="S29">
            <v>935</v>
          </cell>
        </row>
        <row r="30">
          <cell r="C30" t="str">
            <v>20=21+22+23</v>
          </cell>
          <cell r="P30">
            <v>647</v>
          </cell>
          <cell r="Q30">
            <v>669</v>
          </cell>
          <cell r="R30">
            <v>1023</v>
          </cell>
          <cell r="S30">
            <v>935</v>
          </cell>
        </row>
        <row r="31">
          <cell r="C31">
            <v>21</v>
          </cell>
          <cell r="P31">
            <v>409</v>
          </cell>
          <cell r="Q31">
            <v>422</v>
          </cell>
          <cell r="R31">
            <v>707</v>
          </cell>
          <cell r="S31">
            <v>545</v>
          </cell>
        </row>
        <row r="32">
          <cell r="C32">
            <v>22</v>
          </cell>
          <cell r="P32">
            <v>238</v>
          </cell>
          <cell r="Q32">
            <v>247</v>
          </cell>
          <cell r="R32">
            <v>316</v>
          </cell>
          <cell r="S32">
            <v>390</v>
          </cell>
        </row>
        <row r="33">
          <cell r="C33">
            <v>23</v>
          </cell>
        </row>
        <row r="34">
          <cell r="C34">
            <v>24</v>
          </cell>
        </row>
      </sheetData>
      <sheetData sheetId="8">
        <row r="10">
          <cell r="C10" t="str">
            <v>1=2+5</v>
          </cell>
        </row>
      </sheetData>
      <sheetData sheetId="9">
        <row r="13">
          <cell r="D13">
            <v>1</v>
          </cell>
        </row>
      </sheetData>
      <sheetData sheetId="10">
        <row r="10">
          <cell r="C10" t="str">
            <v>1=2+5</v>
          </cell>
        </row>
        <row r="13">
          <cell r="C13">
            <v>1</v>
          </cell>
          <cell r="D13" t="str">
            <v>2=3+6</v>
          </cell>
          <cell r="E13" t="str">
            <v>3=4+5</v>
          </cell>
          <cell r="F13">
            <v>4</v>
          </cell>
          <cell r="G13">
            <v>5</v>
          </cell>
          <cell r="H13" t="str">
            <v>6=7+8+9+10</v>
          </cell>
          <cell r="I13">
            <v>7</v>
          </cell>
          <cell r="J13">
            <v>8</v>
          </cell>
          <cell r="K13" t="str">
            <v>8a</v>
          </cell>
          <cell r="L13">
            <v>9</v>
          </cell>
          <cell r="M13">
            <v>10</v>
          </cell>
          <cell r="N13" t="str">
            <v>11=12+13</v>
          </cell>
          <cell r="O13">
            <v>12</v>
          </cell>
          <cell r="P13">
            <v>13</v>
          </cell>
          <cell r="Q13">
            <v>14</v>
          </cell>
        </row>
        <row r="14">
          <cell r="A14" t="str">
            <v>1. Foreign claims:</v>
          </cell>
        </row>
        <row r="15">
          <cell r="A15">
            <v>2007</v>
          </cell>
          <cell r="D15">
            <v>0</v>
          </cell>
          <cell r="E15">
            <v>0</v>
          </cell>
          <cell r="H15">
            <v>0</v>
          </cell>
          <cell r="N15">
            <v>0</v>
          </cell>
        </row>
        <row r="16">
          <cell r="A16">
            <v>2008</v>
          </cell>
          <cell r="D16">
            <v>0</v>
          </cell>
          <cell r="E16">
            <v>0</v>
          </cell>
          <cell r="H16">
            <v>0</v>
          </cell>
          <cell r="N16">
            <v>0</v>
          </cell>
        </row>
        <row r="17">
          <cell r="A17">
            <v>2009</v>
          </cell>
          <cell r="D17">
            <v>0</v>
          </cell>
          <cell r="E17">
            <v>0</v>
          </cell>
          <cell r="H17">
            <v>0</v>
          </cell>
          <cell r="N17">
            <v>0</v>
          </cell>
        </row>
        <row r="18">
          <cell r="A18">
            <v>2010</v>
          </cell>
          <cell r="D18">
            <v>0</v>
          </cell>
          <cell r="E18">
            <v>0</v>
          </cell>
          <cell r="H18">
            <v>0</v>
          </cell>
          <cell r="N18">
            <v>0</v>
          </cell>
        </row>
        <row r="19">
          <cell r="A19" t="str">
            <v>2. Claims against public corporations:</v>
          </cell>
        </row>
        <row r="20">
          <cell r="A20">
            <v>2007</v>
          </cell>
          <cell r="D20">
            <v>0</v>
          </cell>
          <cell r="E20">
            <v>0</v>
          </cell>
          <cell r="H20">
            <v>0</v>
          </cell>
          <cell r="N20">
            <v>0</v>
          </cell>
        </row>
        <row r="21">
          <cell r="A21">
            <v>2008</v>
          </cell>
          <cell r="D21">
            <v>0</v>
          </cell>
          <cell r="E21">
            <v>0</v>
          </cell>
          <cell r="H21">
            <v>0</v>
          </cell>
          <cell r="N21">
            <v>0</v>
          </cell>
        </row>
        <row r="22">
          <cell r="A22">
            <v>2009</v>
          </cell>
          <cell r="D22">
            <v>0</v>
          </cell>
          <cell r="E22">
            <v>0</v>
          </cell>
          <cell r="H22">
            <v>0</v>
          </cell>
          <cell r="N22">
            <v>0</v>
          </cell>
        </row>
        <row r="23">
          <cell r="A23">
            <v>2010</v>
          </cell>
          <cell r="D23">
            <v>0</v>
          </cell>
          <cell r="E23">
            <v>0</v>
          </cell>
          <cell r="H23">
            <v>0</v>
          </cell>
          <cell r="N23">
            <v>0</v>
          </cell>
        </row>
        <row r="24">
          <cell r="A24" t="str">
            <v>3. Other claims (4-1-2):</v>
          </cell>
        </row>
        <row r="25">
          <cell r="A25">
            <v>2007</v>
          </cell>
          <cell r="C25">
            <v>0</v>
          </cell>
          <cell r="D25">
            <v>0</v>
          </cell>
          <cell r="E25">
            <v>0</v>
          </cell>
          <cell r="H25">
            <v>0</v>
          </cell>
          <cell r="N25">
            <v>0</v>
          </cell>
        </row>
        <row r="26">
          <cell r="A26">
            <v>2008</v>
          </cell>
          <cell r="C26">
            <v>0</v>
          </cell>
          <cell r="D26">
            <v>0</v>
          </cell>
          <cell r="E26">
            <v>0</v>
          </cell>
          <cell r="H26">
            <v>0</v>
          </cell>
          <cell r="N26">
            <v>0</v>
          </cell>
        </row>
        <row r="27">
          <cell r="A27">
            <v>2009</v>
          </cell>
          <cell r="C27">
            <v>0</v>
          </cell>
          <cell r="D27">
            <v>0</v>
          </cell>
          <cell r="E27">
            <v>0</v>
          </cell>
          <cell r="H27">
            <v>0</v>
          </cell>
          <cell r="N27">
            <v>0</v>
          </cell>
        </row>
        <row r="28">
          <cell r="A28">
            <v>2010</v>
          </cell>
          <cell r="C28">
            <v>0</v>
          </cell>
          <cell r="D28">
            <v>0</v>
          </cell>
          <cell r="E28">
            <v>0</v>
          </cell>
          <cell r="H28">
            <v>0</v>
          </cell>
          <cell r="N28">
            <v>0</v>
          </cell>
        </row>
        <row r="29">
          <cell r="A29" t="str">
            <v>4. Total central government claims (1+2+3):</v>
          </cell>
        </row>
        <row r="30">
          <cell r="A30">
            <v>2007</v>
          </cell>
          <cell r="D30">
            <v>0</v>
          </cell>
          <cell r="E30">
            <v>0</v>
          </cell>
          <cell r="H30">
            <v>0</v>
          </cell>
          <cell r="N30">
            <v>0</v>
          </cell>
        </row>
        <row r="31">
          <cell r="A31">
            <v>2008</v>
          </cell>
          <cell r="D31">
            <v>0</v>
          </cell>
          <cell r="E31">
            <v>0</v>
          </cell>
          <cell r="H31">
            <v>0</v>
          </cell>
          <cell r="N31">
            <v>0</v>
          </cell>
        </row>
        <row r="32">
          <cell r="A32">
            <v>2009</v>
          </cell>
          <cell r="D32">
            <v>0</v>
          </cell>
          <cell r="E32">
            <v>0</v>
          </cell>
          <cell r="H32">
            <v>0</v>
          </cell>
          <cell r="N32">
            <v>0</v>
          </cell>
        </row>
        <row r="33">
          <cell r="A33">
            <v>2010</v>
          </cell>
          <cell r="D33">
            <v>0</v>
          </cell>
          <cell r="E33">
            <v>0</v>
          </cell>
          <cell r="H33">
            <v>0</v>
          </cell>
          <cell r="N33">
            <v>0</v>
          </cell>
        </row>
        <row r="34">
          <cell r="A34" t="str">
            <v>4.a)   of which: claims from guarantees, if any:</v>
          </cell>
        </row>
        <row r="35">
          <cell r="A35">
            <v>2007</v>
          </cell>
          <cell r="D35">
            <v>0</v>
          </cell>
          <cell r="E35">
            <v>0</v>
          </cell>
          <cell r="H35">
            <v>0</v>
          </cell>
          <cell r="N35">
            <v>0</v>
          </cell>
        </row>
        <row r="36">
          <cell r="A36">
            <v>2008</v>
          </cell>
          <cell r="D36">
            <v>0</v>
          </cell>
          <cell r="E36">
            <v>0</v>
          </cell>
          <cell r="H36">
            <v>0</v>
          </cell>
          <cell r="N36">
            <v>0</v>
          </cell>
        </row>
        <row r="37">
          <cell r="A37">
            <v>2009</v>
          </cell>
          <cell r="D37">
            <v>0</v>
          </cell>
          <cell r="E37">
            <v>0</v>
          </cell>
          <cell r="H37">
            <v>0</v>
          </cell>
          <cell r="N37">
            <v>0</v>
          </cell>
        </row>
        <row r="38">
          <cell r="A38">
            <v>2010</v>
          </cell>
          <cell r="D38">
            <v>0</v>
          </cell>
          <cell r="E38">
            <v>0</v>
          </cell>
          <cell r="H38">
            <v>0</v>
          </cell>
          <cell r="N38">
            <v>0</v>
          </cell>
        </row>
      </sheetData>
      <sheetData sheetId="11">
        <row r="12">
          <cell r="E12" t="str">
            <v>1=4+11=20+23+26</v>
          </cell>
        </row>
      </sheetData>
      <sheetData sheetId="12">
        <row r="10">
          <cell r="C10" t="str">
            <v>1=2+5</v>
          </cell>
        </row>
        <row r="13">
          <cell r="D13">
            <v>1</v>
          </cell>
          <cell r="E13" t="str">
            <v>2=3+6</v>
          </cell>
          <cell r="F13" t="str">
            <v>3=4+5</v>
          </cell>
          <cell r="G13">
            <v>4</v>
          </cell>
          <cell r="H13">
            <v>5</v>
          </cell>
          <cell r="I13" t="str">
            <v>6=7+8+9</v>
          </cell>
          <cell r="J13">
            <v>7</v>
          </cell>
          <cell r="K13">
            <v>8</v>
          </cell>
          <cell r="L13">
            <v>9</v>
          </cell>
          <cell r="M13" t="str">
            <v>10=11+12</v>
          </cell>
          <cell r="N13">
            <v>11</v>
          </cell>
          <cell r="O13">
            <v>12</v>
          </cell>
          <cell r="P13">
            <v>13</v>
          </cell>
        </row>
        <row r="14">
          <cell r="F14">
            <v>2</v>
          </cell>
        </row>
        <row r="15">
          <cell r="A15">
            <v>2007</v>
          </cell>
          <cell r="D15">
            <v>513</v>
          </cell>
          <cell r="E15">
            <v>-131</v>
          </cell>
          <cell r="F15">
            <v>201</v>
          </cell>
          <cell r="G15">
            <v>185</v>
          </cell>
          <cell r="H15">
            <v>16</v>
          </cell>
          <cell r="I15">
            <v>-332</v>
          </cell>
          <cell r="J15">
            <v>-173</v>
          </cell>
          <cell r="K15">
            <v>0</v>
          </cell>
          <cell r="L15">
            <v>-159</v>
          </cell>
          <cell r="M15">
            <v>58</v>
          </cell>
          <cell r="N15">
            <v>0</v>
          </cell>
          <cell r="O15">
            <v>58</v>
          </cell>
          <cell r="P15">
            <v>449</v>
          </cell>
        </row>
        <row r="16">
          <cell r="A16">
            <v>2008</v>
          </cell>
          <cell r="D16">
            <v>449</v>
          </cell>
          <cell r="E16">
            <v>-89</v>
          </cell>
          <cell r="F16">
            <v>107</v>
          </cell>
          <cell r="G16">
            <v>85</v>
          </cell>
          <cell r="H16">
            <v>22</v>
          </cell>
          <cell r="I16">
            <v>-196</v>
          </cell>
          <cell r="J16">
            <v>-104</v>
          </cell>
          <cell r="K16">
            <v>0</v>
          </cell>
          <cell r="L16">
            <v>-92</v>
          </cell>
          <cell r="M16">
            <v>170</v>
          </cell>
          <cell r="N16">
            <v>0</v>
          </cell>
          <cell r="O16">
            <v>170</v>
          </cell>
          <cell r="P16">
            <v>530</v>
          </cell>
        </row>
        <row r="17">
          <cell r="A17">
            <v>2009</v>
          </cell>
          <cell r="D17">
            <v>530</v>
          </cell>
          <cell r="E17">
            <v>-22</v>
          </cell>
          <cell r="F17">
            <v>149</v>
          </cell>
          <cell r="G17">
            <v>124</v>
          </cell>
          <cell r="H17">
            <v>25</v>
          </cell>
          <cell r="I17">
            <v>-171</v>
          </cell>
          <cell r="J17">
            <v>-171</v>
          </cell>
          <cell r="K17">
            <v>0</v>
          </cell>
          <cell r="L17">
            <v>0</v>
          </cell>
          <cell r="M17">
            <v>11</v>
          </cell>
          <cell r="N17">
            <v>0</v>
          </cell>
          <cell r="O17">
            <v>11</v>
          </cell>
          <cell r="P17">
            <v>518</v>
          </cell>
        </row>
        <row r="18">
          <cell r="A18">
            <v>2010</v>
          </cell>
          <cell r="D18">
            <v>518</v>
          </cell>
          <cell r="E18">
            <v>150</v>
          </cell>
          <cell r="F18">
            <v>295</v>
          </cell>
          <cell r="G18">
            <v>268</v>
          </cell>
          <cell r="H18">
            <v>27</v>
          </cell>
          <cell r="I18">
            <v>-145</v>
          </cell>
          <cell r="J18">
            <v>-145</v>
          </cell>
          <cell r="K18">
            <v>0</v>
          </cell>
          <cell r="L18">
            <v>0</v>
          </cell>
          <cell r="M18">
            <v>21</v>
          </cell>
          <cell r="N18">
            <v>0</v>
          </cell>
          <cell r="O18">
            <v>21</v>
          </cell>
          <cell r="P18">
            <v>677</v>
          </cell>
        </row>
      </sheetData>
      <sheetData sheetId="13">
        <row r="13">
          <cell r="F13" t="str">
            <v>1=2+3</v>
          </cell>
        </row>
      </sheetData>
      <sheetData sheetId="14">
        <row r="12">
          <cell r="E12" t="str">
            <v>1=4+11=20+23+26</v>
          </cell>
        </row>
        <row r="13">
          <cell r="E13" t="str">
            <v>2=3+5</v>
          </cell>
          <cell r="F13" t="str">
            <v xml:space="preserve">ESA table 2 </v>
          </cell>
        </row>
        <row r="14">
          <cell r="E14">
            <v>3</v>
          </cell>
        </row>
        <row r="15">
          <cell r="E15" t="str">
            <v>4=21+24+27=IV.A (1)</v>
          </cell>
        </row>
        <row r="16">
          <cell r="E16">
            <v>5</v>
          </cell>
        </row>
        <row r="17">
          <cell r="E17" t="str">
            <v>6=11+12+13+15=7+9</v>
          </cell>
          <cell r="F17" t="str">
            <v>ESA table 6 / EDP table 3</v>
          </cell>
        </row>
        <row r="18">
          <cell r="E18">
            <v>7</v>
          </cell>
          <cell r="F18" t="str">
            <v>EDP table 3</v>
          </cell>
        </row>
        <row r="19">
          <cell r="E19">
            <v>8</v>
          </cell>
        </row>
        <row r="20">
          <cell r="E20">
            <v>9</v>
          </cell>
          <cell r="F20" t="str">
            <v>EDP table 3</v>
          </cell>
        </row>
        <row r="21">
          <cell r="E21">
            <v>10</v>
          </cell>
        </row>
        <row r="22">
          <cell r="E22" t="str">
            <v>11=22+25+28=IV.B (1)</v>
          </cell>
        </row>
        <row r="23">
          <cell r="E23" t="str">
            <v>12=III (1)=VI.B (1)</v>
          </cell>
        </row>
        <row r="24">
          <cell r="E24">
            <v>13</v>
          </cell>
        </row>
        <row r="25">
          <cell r="E25">
            <v>14</v>
          </cell>
        </row>
        <row r="26">
          <cell r="E26">
            <v>15</v>
          </cell>
        </row>
        <row r="27">
          <cell r="E27">
            <v>16</v>
          </cell>
          <cell r="F27" t="str">
            <v>ESA table 6</v>
          </cell>
        </row>
        <row r="28">
          <cell r="E28">
            <v>17</v>
          </cell>
        </row>
        <row r="29">
          <cell r="E29">
            <v>18</v>
          </cell>
        </row>
        <row r="30">
          <cell r="E30">
            <v>19</v>
          </cell>
        </row>
        <row r="31">
          <cell r="F31" t="str">
            <v>In EDP table 2A+2B+2C+2D</v>
          </cell>
          <cell r="K31" t="str">
            <v>In EDP table 2A</v>
          </cell>
        </row>
        <row r="32">
          <cell r="E32" t="str">
            <v>20=21+22</v>
          </cell>
        </row>
        <row r="33">
          <cell r="E33">
            <v>21</v>
          </cell>
        </row>
        <row r="34">
          <cell r="E34">
            <v>22</v>
          </cell>
        </row>
        <row r="35">
          <cell r="E35" t="str">
            <v>23=24+25</v>
          </cell>
        </row>
        <row r="36">
          <cell r="E36">
            <v>24</v>
          </cell>
        </row>
        <row r="37">
          <cell r="E37">
            <v>25</v>
          </cell>
        </row>
        <row r="38">
          <cell r="E38" t="str">
            <v>26=27+28</v>
          </cell>
        </row>
        <row r="39">
          <cell r="E39">
            <v>27</v>
          </cell>
        </row>
        <row r="40">
          <cell r="E40">
            <v>28</v>
          </cell>
        </row>
        <row r="43">
          <cell r="E43" t="str">
            <v>1=3+7+8</v>
          </cell>
        </row>
        <row r="44">
          <cell r="E44" t="str">
            <v>2=5+6+7+8=V.A (1)+V.B (1)</v>
          </cell>
        </row>
        <row r="45">
          <cell r="E45" t="str">
            <v>3=4+6</v>
          </cell>
          <cell r="F45" t="str">
            <v xml:space="preserve">ESA table 2 </v>
          </cell>
          <cell r="G45">
            <v>1507</v>
          </cell>
          <cell r="H45">
            <v>1541</v>
          </cell>
          <cell r="I45">
            <v>998</v>
          </cell>
          <cell r="J45">
            <v>1598</v>
          </cell>
          <cell r="K45">
            <v>954</v>
          </cell>
          <cell r="L45">
            <v>1114</v>
          </cell>
          <cell r="M45">
            <v>660</v>
          </cell>
          <cell r="N45">
            <v>1175</v>
          </cell>
        </row>
        <row r="46">
          <cell r="E46">
            <v>4</v>
          </cell>
          <cell r="F46" t="str">
            <v xml:space="preserve">ESA table 2 </v>
          </cell>
          <cell r="G46">
            <v>1505</v>
          </cell>
          <cell r="H46">
            <v>1541</v>
          </cell>
          <cell r="I46">
            <v>998</v>
          </cell>
          <cell r="J46">
            <v>1598</v>
          </cell>
          <cell r="K46">
            <v>954</v>
          </cell>
          <cell r="L46">
            <v>1114</v>
          </cell>
          <cell r="M46">
            <v>660</v>
          </cell>
          <cell r="N46">
            <v>1175</v>
          </cell>
        </row>
        <row r="47">
          <cell r="E47">
            <v>5</v>
          </cell>
        </row>
        <row r="48">
          <cell r="E48">
            <v>6</v>
          </cell>
          <cell r="F48" t="str">
            <v xml:space="preserve">ESA table 2 </v>
          </cell>
          <cell r="G48">
            <v>2</v>
          </cell>
          <cell r="H48">
            <v>0</v>
          </cell>
        </row>
        <row r="49">
          <cell r="E49">
            <v>7</v>
          </cell>
        </row>
        <row r="50">
          <cell r="E50">
            <v>8</v>
          </cell>
        </row>
        <row r="51">
          <cell r="E51">
            <v>9</v>
          </cell>
        </row>
        <row r="52">
          <cell r="E52" t="str">
            <v>10=12+13</v>
          </cell>
        </row>
        <row r="53">
          <cell r="E53">
            <v>11</v>
          </cell>
        </row>
        <row r="54">
          <cell r="E54">
            <v>12</v>
          </cell>
        </row>
        <row r="55">
          <cell r="E55" t="str">
            <v>13=VII.A (1)</v>
          </cell>
        </row>
        <row r="56">
          <cell r="E56" t="str">
            <v>14=VII.A (3)</v>
          </cell>
        </row>
        <row r="59">
          <cell r="E59" t="str">
            <v>1=VI.B (1)</v>
          </cell>
        </row>
        <row r="60">
          <cell r="E60">
            <v>2</v>
          </cell>
        </row>
      </sheetData>
      <sheetData sheetId="15">
        <row r="10">
          <cell r="C10" t="str">
            <v>1=2+5</v>
          </cell>
        </row>
        <row r="13">
          <cell r="F13" t="str">
            <v>1=2+3</v>
          </cell>
          <cell r="G13">
            <v>4</v>
          </cell>
          <cell r="H13">
            <v>5</v>
          </cell>
          <cell r="I13" t="str">
            <v>6=7+8+9</v>
          </cell>
          <cell r="J13">
            <v>7</v>
          </cell>
          <cell r="K13">
            <v>8</v>
          </cell>
          <cell r="L13">
            <v>9</v>
          </cell>
          <cell r="M13" t="str">
            <v>10=11+12</v>
          </cell>
          <cell r="N13">
            <v>11</v>
          </cell>
        </row>
        <row r="14">
          <cell r="F14">
            <v>2</v>
          </cell>
        </row>
        <row r="15">
          <cell r="F15">
            <v>3</v>
          </cell>
          <cell r="G15">
            <v>185</v>
          </cell>
          <cell r="H15">
            <v>16</v>
          </cell>
          <cell r="I15">
            <v>-332</v>
          </cell>
          <cell r="J15">
            <v>-173</v>
          </cell>
          <cell r="K15">
            <v>0</v>
          </cell>
          <cell r="L15">
            <v>-159</v>
          </cell>
          <cell r="M15">
            <v>58</v>
          </cell>
          <cell r="N15">
            <v>0</v>
          </cell>
        </row>
        <row r="16">
          <cell r="F16">
            <v>4</v>
          </cell>
          <cell r="G16">
            <v>85</v>
          </cell>
          <cell r="H16">
            <v>22</v>
          </cell>
          <cell r="I16">
            <v>-196</v>
          </cell>
          <cell r="J16">
            <v>-104</v>
          </cell>
          <cell r="K16">
            <v>0</v>
          </cell>
          <cell r="L16">
            <v>-92</v>
          </cell>
          <cell r="M16">
            <v>170</v>
          </cell>
          <cell r="N16">
            <v>0</v>
          </cell>
        </row>
        <row r="17">
          <cell r="F17">
            <v>5</v>
          </cell>
          <cell r="G17">
            <v>124</v>
          </cell>
          <cell r="H17">
            <v>25</v>
          </cell>
          <cell r="I17">
            <v>-171</v>
          </cell>
          <cell r="J17">
            <v>-171</v>
          </cell>
          <cell r="K17">
            <v>0</v>
          </cell>
          <cell r="L17">
            <v>0</v>
          </cell>
          <cell r="M17">
            <v>11</v>
          </cell>
          <cell r="N17">
            <v>0</v>
          </cell>
        </row>
        <row r="18">
          <cell r="F18">
            <v>6</v>
          </cell>
          <cell r="G18">
            <v>268</v>
          </cell>
          <cell r="H18">
            <v>27</v>
          </cell>
          <cell r="I18">
            <v>-145</v>
          </cell>
          <cell r="J18">
            <v>-145</v>
          </cell>
          <cell r="K18">
            <v>0</v>
          </cell>
          <cell r="L18">
            <v>0</v>
          </cell>
          <cell r="M18">
            <v>21</v>
          </cell>
          <cell r="N18">
            <v>0</v>
          </cell>
        </row>
        <row r="19">
          <cell r="F19">
            <v>7</v>
          </cell>
        </row>
        <row r="20">
          <cell r="F20">
            <v>8</v>
          </cell>
        </row>
        <row r="21">
          <cell r="F21">
            <v>9</v>
          </cell>
        </row>
        <row r="22">
          <cell r="F22">
            <v>10</v>
          </cell>
        </row>
        <row r="23">
          <cell r="F23">
            <v>11</v>
          </cell>
        </row>
        <row r="24">
          <cell r="F24" t="str">
            <v>…..</v>
          </cell>
        </row>
        <row r="27">
          <cell r="F27" t="str">
            <v>1=2+3</v>
          </cell>
        </row>
        <row r="28">
          <cell r="F28">
            <v>2</v>
          </cell>
        </row>
        <row r="29">
          <cell r="F29">
            <v>3</v>
          </cell>
        </row>
        <row r="30">
          <cell r="F30">
            <v>4</v>
          </cell>
        </row>
        <row r="31">
          <cell r="F31">
            <v>5</v>
          </cell>
        </row>
        <row r="32">
          <cell r="F32">
            <v>6</v>
          </cell>
        </row>
        <row r="33">
          <cell r="F33">
            <v>7</v>
          </cell>
        </row>
        <row r="34">
          <cell r="F34">
            <v>8</v>
          </cell>
        </row>
        <row r="35">
          <cell r="F35">
            <v>9</v>
          </cell>
        </row>
        <row r="36">
          <cell r="F36">
            <v>10</v>
          </cell>
        </row>
        <row r="37">
          <cell r="F37">
            <v>11</v>
          </cell>
        </row>
        <row r="38">
          <cell r="F38" t="str">
            <v>…..</v>
          </cell>
        </row>
        <row r="41">
          <cell r="F41" t="str">
            <v>1=2+3</v>
          </cell>
        </row>
        <row r="42">
          <cell r="F42">
            <v>2</v>
          </cell>
        </row>
        <row r="43">
          <cell r="F43">
            <v>3</v>
          </cell>
        </row>
        <row r="44">
          <cell r="F44">
            <v>4</v>
          </cell>
        </row>
        <row r="45">
          <cell r="F45">
            <v>5</v>
          </cell>
        </row>
        <row r="46">
          <cell r="F46">
            <v>6</v>
          </cell>
        </row>
        <row r="47">
          <cell r="F47">
            <v>7</v>
          </cell>
        </row>
        <row r="48">
          <cell r="F48">
            <v>8</v>
          </cell>
        </row>
        <row r="49">
          <cell r="F49">
            <v>9</v>
          </cell>
        </row>
        <row r="50">
          <cell r="F50">
            <v>10</v>
          </cell>
        </row>
        <row r="51">
          <cell r="F51">
            <v>11</v>
          </cell>
        </row>
        <row r="52">
          <cell r="F52" t="str">
            <v>…..</v>
          </cell>
        </row>
        <row r="55">
          <cell r="F55" t="str">
            <v>1=2+3</v>
          </cell>
        </row>
        <row r="56">
          <cell r="F56">
            <v>2</v>
          </cell>
        </row>
        <row r="57">
          <cell r="F57">
            <v>3</v>
          </cell>
        </row>
        <row r="58">
          <cell r="F58">
            <v>4</v>
          </cell>
        </row>
        <row r="59">
          <cell r="F59">
            <v>5</v>
          </cell>
        </row>
        <row r="60">
          <cell r="F60">
            <v>6</v>
          </cell>
        </row>
        <row r="61">
          <cell r="F61">
            <v>7</v>
          </cell>
        </row>
        <row r="62">
          <cell r="F62">
            <v>8</v>
          </cell>
        </row>
        <row r="63">
          <cell r="F63">
            <v>9</v>
          </cell>
        </row>
        <row r="64">
          <cell r="F64">
            <v>10</v>
          </cell>
        </row>
        <row r="65">
          <cell r="F65">
            <v>11</v>
          </cell>
        </row>
        <row r="66">
          <cell r="F66" t="str">
            <v>…..</v>
          </cell>
        </row>
      </sheetData>
      <sheetData sheetId="16">
        <row r="13">
          <cell r="C13">
            <v>1</v>
          </cell>
        </row>
      </sheetData>
      <sheetData sheetId="17">
        <row r="12">
          <cell r="E12" t="str">
            <v>1=4+11=20+23+26</v>
          </cell>
        </row>
      </sheetData>
      <sheetData sheetId="18">
        <row r="10">
          <cell r="C10" t="str">
            <v>1=2+5</v>
          </cell>
        </row>
      </sheetData>
      <sheetData sheetId="19">
        <row r="13">
          <cell r="C13">
            <v>1</v>
          </cell>
        </row>
      </sheetData>
      <sheetData sheetId="20">
        <row r="12">
          <cell r="E12" t="str">
            <v>1=4+11=20+23+26</v>
          </cell>
        </row>
      </sheetData>
      <sheetData sheetId="21"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doc"/>
      <sheetName val="cover"/>
      <sheetName val="Output"/>
      <sheetName val="Input (real)"/>
      <sheetName val="EU Funds_RS"/>
      <sheetName val="EUfunds"/>
      <sheetName val="Table"/>
      <sheetName val="Table(%GDP)"/>
      <sheetName val="EUfunds 2006A4"/>
      <sheetName val="Baltics_Fiscal"/>
      <sheetName val="Input (MOF Act.)"/>
      <sheetName val="ControlSheet"/>
      <sheetName val="Summary"/>
      <sheetName val="Input (MOF Act.)_New"/>
      <sheetName val="Input (Bdgt&amp;MOFProj)"/>
      <sheetName val="Quarterly Bdgt&amp;MOFProj"/>
      <sheetName val="Quarterly"/>
      <sheetName val="Annual"/>
      <sheetName val="SR Table 2"/>
      <sheetName val="SR Table 3"/>
      <sheetName val="overview"/>
      <sheetName val="Summarytable"/>
      <sheetName val="Calculations"/>
      <sheetName val="Macro"/>
      <sheetName val="Structual balances"/>
      <sheetName val="Explicit measures"/>
      <sheetName val="Baltics_Fiscal (2)"/>
      <sheetName val="Auttho-rev"/>
      <sheetName val="Classification of measures"/>
      <sheetName val="Texttable"/>
      <sheetName val="Structural balance"/>
      <sheetName val="Medium Term (per cent GDP)"/>
      <sheetName val="Sheet4"/>
      <sheetName val="Medium Term (nominal)"/>
      <sheetName val="Sheet5"/>
      <sheetName val="Medium Term"/>
      <sheetName val="2009 measures"/>
      <sheetName val="2010 measures"/>
      <sheetName val="Measures2009"/>
      <sheetName val="Aug2009"/>
      <sheetName val="proj2009"/>
      <sheetName val="2010budget"/>
      <sheetName val="2009 supplementary"/>
      <sheetName val="Sheet3"/>
      <sheetName val="Sheet2"/>
      <sheetName val="income tax"/>
      <sheetName val="soc_sec-tax"/>
      <sheetName val="profit_tax"/>
      <sheetName val="vat"/>
      <sheetName val="excise"/>
      <sheetName val="RED TABLE 1"/>
      <sheetName val="RED TABLE 2"/>
      <sheetName val="RED TABLE 3"/>
      <sheetName val="RED TABLE 4"/>
      <sheetName val="RED TABLE 5"/>
      <sheetName val="Tax changes"/>
      <sheetName val="auth1996"/>
      <sheetName val="auth1997"/>
      <sheetName val="auth1998"/>
      <sheetName val="auth1999"/>
      <sheetName val="auth2000"/>
      <sheetName val="Explicit measures (2)"/>
      <sheetName val="auth2001"/>
      <sheetName val="auth2002"/>
      <sheetName val="auth2003"/>
      <sheetName val="auth2004"/>
      <sheetName val="auth2005"/>
      <sheetName val="budget2006"/>
      <sheetName val="authFRCST2006"/>
      <sheetName val="auth2006"/>
      <sheetName val="Budget2007-old"/>
      <sheetName val="auth2007"/>
      <sheetName val="budget 2007"/>
      <sheetName val="suppl budget 2007"/>
      <sheetName val="budget 2007_old2"/>
      <sheetName val="authFrcst2007_old"/>
      <sheetName val="spring forecast 2007"/>
      <sheetName val="Sheet1"/>
      <sheetName val="budget 2008"/>
      <sheetName val="2008authadjust"/>
      <sheetName val="authorities"/>
      <sheetName val="authorities_pgdp"/>
      <sheetName val="Table to authorities too"/>
      <sheetName val="WEOQ4"/>
      <sheetName val="FSUOUT"/>
      <sheetName val="Measures"/>
    </sheetNames>
    <sheetDataSet>
      <sheetData sheetId="0"/>
      <sheetData sheetId="1"/>
      <sheetData sheetId="2"/>
      <sheetData sheetId="3">
        <row r="35">
          <cell r="O35">
            <v>2.7841397496968456</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1">
          <cell r="F11">
            <v>52442.399999999994</v>
          </cell>
        </row>
      </sheetData>
      <sheetData sheetId="34"/>
      <sheetData sheetId="35">
        <row r="25">
          <cell r="F25">
            <v>2535.1435329999995</v>
          </cell>
        </row>
      </sheetData>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Instructions"/>
      <sheetName val="YC"/>
      <sheetName val="Vols"/>
      <sheetName val="FX&amp;Indices"/>
      <sheetName val="TOTALS"/>
      <sheetName val="Statistics"/>
      <sheetName val="Live Deals"/>
      <sheetName val="IRS"/>
      <sheetName val="Currency swaps"/>
      <sheetName val="INF"/>
      <sheetName val="PPL"/>
      <sheetName val="GGBs before swaps"/>
      <sheetName val="LOANS"/>
      <sheetName val="LOANS 4.5_5.5"/>
      <sheetName val="OLD_LOANS"/>
      <sheetName val="Foreign Loans"/>
      <sheetName val="BONDS"/>
      <sheetName val="After swap"/>
      <sheetName val="Closed + Matured"/>
      <sheetName val="Fixing"/>
    </sheetNames>
    <sheetDataSet>
      <sheetData sheetId="0"/>
      <sheetData sheetId="1">
        <row r="1">
          <cell r="A1">
            <v>40941</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54.xml><?xml version="1.0" encoding="utf-8"?>
<externalLink xmlns="http://schemas.openxmlformats.org/spreadsheetml/2006/main">
  <externalBook xmlns:r="http://schemas.openxmlformats.org/officeDocument/2006/relationships" r:id="rId1">
    <sheetNames>
      <sheetName val="Q1"/>
      <sheetName val="Q2"/>
      <sheetName val="Q3"/>
      <sheetName val="ReadMe"/>
      <sheetName val="DA"/>
      <sheetName val="Micro"/>
      <sheetName val="Q4"/>
      <sheetName val="Q5"/>
      <sheetName val="Q6"/>
      <sheetName val="Q7"/>
      <sheetName val="QQ"/>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55.xml><?xml version="1.0" encoding="utf-8"?>
<externalLink xmlns="http://schemas.openxmlformats.org/spreadsheetml/2006/main">
  <externalBook xmlns:r="http://schemas.openxmlformats.org/officeDocument/2006/relationships" r:id="rId1">
    <sheetNames>
      <sheetName val="CONTENTS"/>
      <sheetName val="OUTPUT"/>
      <sheetName val="Scratch pad"/>
      <sheetName val="ControlSheet"/>
      <sheetName val="INPUT"/>
      <sheetName val="Sel. Ind.-MacroframeworkI"/>
      <sheetName val="Annual Meetings Selec Indicator"/>
      <sheetName val="WETA"/>
      <sheetName val="GDP Prod. - Input"/>
      <sheetName val="National Accounts"/>
      <sheetName val="Chart real growth rates"/>
      <sheetName val="Figure 3"/>
      <sheetName val="INE PIBprod"/>
      <sheetName val="PROJECTIONS"/>
      <sheetName val="AnMeets"/>
      <sheetName val="PIN Selected Indicators."/>
      <sheetName val="weekly-monthly Rep."/>
      <sheetName val="MacroframeworkII"/>
      <sheetName val="RED TABLES"/>
      <sheetName val="Basic Data"/>
      <sheetName val="SUMMARY"/>
      <sheetName val="Excel macros"/>
      <sheetName val="moz macroframework Brief Feb200"/>
      <sheetName val="Q1"/>
      <sheetName val="Q2"/>
      <sheetName val="Q3"/>
      <sheetName val="M"/>
      <sheetName val="Assump"/>
      <sheetName val="Last"/>
      <sheetName val="wage growth"/>
      <sheetName val="Gin"/>
      <sheetName val="Din"/>
      <sheetName val="Scratch_pad"/>
      <sheetName val="Sel__Ind_-MacroframeworkI"/>
      <sheetName val="Annual_Meetings_Selec_Indicator"/>
      <sheetName val="GDP_Prod__-_Input"/>
      <sheetName val="National_Accounts"/>
      <sheetName val="Chart_real_growth_rates"/>
      <sheetName val="Figure_3"/>
      <sheetName val="INE_PIBprod"/>
      <sheetName val="PIN_Selected_Indicators_"/>
      <sheetName val="weekly-monthly_Rep_"/>
      <sheetName val="RED_TABLES"/>
      <sheetName val="Basic_Data"/>
      <sheetName val="Excel_macros"/>
      <sheetName val="moz_macroframework_Brief_Feb200"/>
      <sheetName val="wage_growth"/>
      <sheetName val="CPI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row r="1">
          <cell r="C1" t="str">
            <v>SUMMARY TABLES FOR EACH SECTOR; WEO SUBMISISON DATA AND CODES; CONSISTENCY CHECKS</v>
          </cell>
        </row>
        <row r="3">
          <cell r="B3" t="str">
            <v>WEO</v>
          </cell>
          <cell r="C3" t="str">
            <v>DNE PROJECTIONS</v>
          </cell>
          <cell r="E3" t="str">
            <v>80a1</v>
          </cell>
          <cell r="F3" t="str">
            <v>81a1</v>
          </cell>
          <cell r="G3" t="str">
            <v>82a1</v>
          </cell>
          <cell r="H3" t="str">
            <v>83a1</v>
          </cell>
          <cell r="I3" t="str">
            <v>84a1</v>
          </cell>
          <cell r="J3" t="str">
            <v>85a1</v>
          </cell>
          <cell r="K3" t="str">
            <v>86a1</v>
          </cell>
          <cell r="L3" t="str">
            <v>87a1</v>
          </cell>
          <cell r="M3" t="str">
            <v>88a1</v>
          </cell>
          <cell r="N3" t="str">
            <v>89a1</v>
          </cell>
          <cell r="O3" t="str">
            <v>90a1</v>
          </cell>
          <cell r="P3" t="str">
            <v>91a1</v>
          </cell>
          <cell r="Q3" t="str">
            <v>92a1</v>
          </cell>
          <cell r="R3" t="str">
            <v>93a1</v>
          </cell>
          <cell r="S3" t="str">
            <v>94a1</v>
          </cell>
          <cell r="T3" t="str">
            <v>95a1</v>
          </cell>
          <cell r="U3" t="str">
            <v>96a1</v>
          </cell>
          <cell r="V3" t="str">
            <v>97a1</v>
          </cell>
          <cell r="W3" t="str">
            <v>98a1</v>
          </cell>
          <cell r="X3" t="str">
            <v>99a1</v>
          </cell>
          <cell r="Y3" t="str">
            <v>100a1</v>
          </cell>
          <cell r="Z3" t="str">
            <v>101a1</v>
          </cell>
          <cell r="AA3" t="str">
            <v>102a1</v>
          </cell>
          <cell r="AB3" t="str">
            <v>103a1</v>
          </cell>
          <cell r="AC3" t="str">
            <v>104a1</v>
          </cell>
          <cell r="AD3" t="str">
            <v>105a1</v>
          </cell>
          <cell r="AE3" t="str">
            <v>105a1</v>
          </cell>
          <cell r="AF3" t="str">
            <v>105a1</v>
          </cell>
        </row>
        <row r="4">
          <cell r="B4" t="str">
            <v>CODES</v>
          </cell>
          <cell r="C4" t="str">
            <v xml:space="preserve">      TWELVE-MONTH PERIOD ENDING:</v>
          </cell>
          <cell r="E4">
            <v>1980</v>
          </cell>
          <cell r="F4">
            <v>1981</v>
          </cell>
          <cell r="G4">
            <v>1982</v>
          </cell>
          <cell r="H4">
            <v>1983</v>
          </cell>
          <cell r="I4">
            <v>1984</v>
          </cell>
          <cell r="J4">
            <v>1985</v>
          </cell>
          <cell r="K4">
            <v>1986</v>
          </cell>
          <cell r="L4">
            <v>1987</v>
          </cell>
          <cell r="M4">
            <v>1988</v>
          </cell>
          <cell r="N4">
            <v>1989</v>
          </cell>
          <cell r="O4">
            <v>1990</v>
          </cell>
          <cell r="P4">
            <v>1991</v>
          </cell>
          <cell r="Q4">
            <v>1992</v>
          </cell>
          <cell r="R4">
            <v>1993</v>
          </cell>
          <cell r="S4">
            <v>1994</v>
          </cell>
          <cell r="T4">
            <v>1995</v>
          </cell>
          <cell r="U4">
            <v>1996</v>
          </cell>
          <cell r="V4">
            <v>1997</v>
          </cell>
          <cell r="W4">
            <v>1998</v>
          </cell>
          <cell r="X4">
            <v>1999</v>
          </cell>
          <cell r="Y4">
            <v>2000</v>
          </cell>
          <cell r="Z4">
            <v>2001</v>
          </cell>
          <cell r="AA4">
            <v>2002</v>
          </cell>
          <cell r="AB4">
            <v>2003</v>
          </cell>
          <cell r="AC4">
            <v>2004</v>
          </cell>
          <cell r="AD4">
            <v>2005</v>
          </cell>
          <cell r="AE4">
            <v>2006</v>
          </cell>
          <cell r="AF4">
            <v>2007</v>
          </cell>
          <cell r="AG4">
            <v>2008</v>
          </cell>
          <cell r="AH4">
            <v>2009</v>
          </cell>
          <cell r="AI4">
            <v>2010</v>
          </cell>
          <cell r="AJ4">
            <v>2011</v>
          </cell>
          <cell r="AK4">
            <v>2012</v>
          </cell>
          <cell r="AL4">
            <v>2013</v>
          </cell>
          <cell r="AM4">
            <v>2014</v>
          </cell>
          <cell r="AN4">
            <v>2015</v>
          </cell>
          <cell r="AO4">
            <v>2016</v>
          </cell>
          <cell r="AP4">
            <v>2017</v>
          </cell>
          <cell r="AQ4">
            <v>2018</v>
          </cell>
          <cell r="AR4">
            <v>2019</v>
          </cell>
          <cell r="AS4">
            <v>2020</v>
          </cell>
          <cell r="AT4">
            <v>2021</v>
          </cell>
        </row>
        <row r="6">
          <cell r="C6" t="str">
            <v>current date</v>
          </cell>
        </row>
        <row r="7">
          <cell r="C7" t="str">
            <v>last update</v>
          </cell>
        </row>
        <row r="9">
          <cell r="C9" t="str">
            <v>I.   INDICATORS OF FACTOR INPUT AND PRICES</v>
          </cell>
        </row>
        <row r="11">
          <cell r="B11" t="str">
            <v>ENDA_PR</v>
          </cell>
          <cell r="C11" t="str">
            <v>Representative rate (average)</v>
          </cell>
        </row>
        <row r="12">
          <cell r="C12" t="str">
            <v>Representative rate (year end)</v>
          </cell>
        </row>
        <row r="13">
          <cell r="B13" t="str">
            <v>ENDA</v>
          </cell>
          <cell r="C13" t="str">
            <v>Official rate (average)</v>
          </cell>
        </row>
        <row r="14">
          <cell r="B14" t="str">
            <v>ENDE</v>
          </cell>
          <cell r="C14" t="str">
            <v>Official rate (year end)</v>
          </cell>
        </row>
        <row r="15">
          <cell r="C15" t="str">
            <v>Market rate (average)</v>
          </cell>
        </row>
        <row r="16">
          <cell r="C16" t="str">
            <v>Depreciation % -Repr. rate (average)</v>
          </cell>
        </row>
        <row r="17">
          <cell r="C17" t="str">
            <v>Depreciation - Repr. rate (year end)</v>
          </cell>
        </row>
        <row r="19">
          <cell r="B19" t="str">
            <v>PCPI</v>
          </cell>
          <cell r="C19" t="str">
            <v>CPI (index; average, 1990 = 100)</v>
          </cell>
        </row>
        <row r="20">
          <cell r="B20" t="str">
            <v>PCPIE</v>
          </cell>
          <cell r="C20" t="str">
            <v>CPI (index; year end, 1990 = 100)</v>
          </cell>
        </row>
        <row r="21">
          <cell r="C21" t="str">
            <v>GDP Deflator index 1990=100</v>
          </cell>
        </row>
        <row r="22">
          <cell r="C22" t="str">
            <v>Inflation  (avg)</v>
          </cell>
        </row>
        <row r="23">
          <cell r="C23" t="str">
            <v xml:space="preserve">Inflation (eop)  </v>
          </cell>
        </row>
        <row r="24">
          <cell r="C24" t="str">
            <v>GDP deflator (% change)</v>
          </cell>
        </row>
        <row r="28">
          <cell r="C28" t="str">
            <v>II.  NATIONAL ACCOUNTS IN NOMINAL and  REAL TERMS  and PROJECTIONS</v>
          </cell>
        </row>
        <row r="30">
          <cell r="C30" t="str">
            <v>II.I NATIONAL ACCOUNTS IN NOMINAL TERMS</v>
          </cell>
        </row>
        <row r="32">
          <cell r="C32" t="str">
            <v>Billions of meticais, at current prices)</v>
          </cell>
        </row>
        <row r="33">
          <cell r="C33" t="str">
            <v>Total consumption</v>
          </cell>
        </row>
        <row r="34">
          <cell r="B34" t="str">
            <v>NCG</v>
          </cell>
          <cell r="C34" t="str">
            <v xml:space="preserve">  Public consumption  </v>
          </cell>
        </row>
        <row r="35">
          <cell r="B35" t="str">
            <v>NCP</v>
          </cell>
          <cell r="C35" t="str">
            <v xml:space="preserve">  Private consumption</v>
          </cell>
        </row>
        <row r="36">
          <cell r="C36" t="str">
            <v xml:space="preserve">     Monetary private consumption</v>
          </cell>
        </row>
        <row r="37">
          <cell r="C37" t="str">
            <v xml:space="preserve">     Nonmonetary private consumption</v>
          </cell>
        </row>
        <row r="38">
          <cell r="B38" t="str">
            <v>NFI</v>
          </cell>
          <cell r="C38" t="str">
            <v>Total investment</v>
          </cell>
        </row>
        <row r="39">
          <cell r="C39" t="str">
            <v xml:space="preserve">  Public investment                                            </v>
          </cell>
        </row>
        <row r="40">
          <cell r="B40" t="str">
            <v>NFIP</v>
          </cell>
          <cell r="C40" t="str">
            <v xml:space="preserve">  Private investment  </v>
          </cell>
        </row>
        <row r="41">
          <cell r="B41" t="str">
            <v>NINV</v>
          </cell>
          <cell r="C41" t="str">
            <v>Changes in inventories</v>
          </cell>
        </row>
        <row r="42">
          <cell r="C42" t="str">
            <v>Domestic demand</v>
          </cell>
        </row>
        <row r="43">
          <cell r="B43" t="str">
            <v>NX</v>
          </cell>
          <cell r="C43" t="str">
            <v>Exports of goods and services</v>
          </cell>
        </row>
        <row r="44">
          <cell r="B44" t="str">
            <v>NXG</v>
          </cell>
          <cell r="C44" t="str">
            <v xml:space="preserve">  Exports of goods</v>
          </cell>
        </row>
        <row r="45">
          <cell r="B45" t="str">
            <v>NM</v>
          </cell>
          <cell r="C45" t="str">
            <v>Imports of goods and services</v>
          </cell>
        </row>
        <row r="46">
          <cell r="B46" t="str">
            <v>NMG</v>
          </cell>
          <cell r="C46" t="str">
            <v xml:space="preserve">  Imports of goods</v>
          </cell>
        </row>
        <row r="47">
          <cell r="B47" t="str">
            <v>NGDP</v>
          </cell>
          <cell r="C47" t="str">
            <v>Gross domestic product  (GDP)</v>
          </cell>
        </row>
        <row r="48">
          <cell r="C48" t="str">
            <v xml:space="preserve">Memorandum items </v>
          </cell>
        </row>
        <row r="49">
          <cell r="B49" t="str">
            <v>NGPXO</v>
          </cell>
          <cell r="C49" t="str">
            <v>Non-oil GDP</v>
          </cell>
        </row>
        <row r="50">
          <cell r="B50" t="str">
            <v>NGNI</v>
          </cell>
          <cell r="C50" t="str">
            <v>National income, accrual (BPM5)</v>
          </cell>
        </row>
        <row r="51">
          <cell r="C51" t="str">
            <v>Gross National Product (GNP)</v>
          </cell>
        </row>
        <row r="52">
          <cell r="C52" t="str">
            <v>Dollar GDP</v>
          </cell>
        </row>
        <row r="53">
          <cell r="C53" t="str">
            <v>Dollar GDP per capita</v>
          </cell>
        </row>
        <row r="54">
          <cell r="C54" t="str">
            <v>Dollar GNP per capita</v>
          </cell>
        </row>
        <row r="56">
          <cell r="C56" t="str">
            <v>Percentage of GDP</v>
          </cell>
        </row>
        <row r="57">
          <cell r="C57" t="str">
            <v>Total consumption</v>
          </cell>
        </row>
        <row r="58">
          <cell r="C58" t="str">
            <v xml:space="preserve">  Public consumption</v>
          </cell>
        </row>
        <row r="59">
          <cell r="C59" t="str">
            <v xml:space="preserve">  Private consumption</v>
          </cell>
        </row>
        <row r="60">
          <cell r="C60" t="str">
            <v>Total investment</v>
          </cell>
        </row>
        <row r="61">
          <cell r="C61" t="str">
            <v xml:space="preserve">  Public gross fixed capital formation</v>
          </cell>
        </row>
        <row r="62">
          <cell r="C62" t="str">
            <v xml:space="preserve">  Private gross fixed capital formation</v>
          </cell>
        </row>
        <row r="63">
          <cell r="C63" t="str">
            <v>Changes in inventories</v>
          </cell>
        </row>
        <row r="64">
          <cell r="C64" t="str">
            <v>Exports of goods and services</v>
          </cell>
        </row>
        <row r="65">
          <cell r="C65" t="str">
            <v xml:space="preserve">  Exports of goods</v>
          </cell>
        </row>
        <row r="66">
          <cell r="C66" t="str">
            <v>Imports of goods and services</v>
          </cell>
        </row>
        <row r="67">
          <cell r="C67" t="str">
            <v xml:space="preserve">  Imports of goods</v>
          </cell>
        </row>
        <row r="69">
          <cell r="C69" t="str">
            <v>Real growth rates</v>
          </cell>
        </row>
        <row r="70">
          <cell r="C70" t="str">
            <v>Total consumption</v>
          </cell>
        </row>
        <row r="71">
          <cell r="C71" t="str">
            <v xml:space="preserve">  Public consumption</v>
          </cell>
        </row>
        <row r="72">
          <cell r="C72" t="str">
            <v xml:space="preserve">  Private consumption</v>
          </cell>
        </row>
        <row r="73">
          <cell r="C73" t="str">
            <v xml:space="preserve">        Monetary private consumption + emergency aid</v>
          </cell>
        </row>
        <row r="74">
          <cell r="C74" t="str">
            <v xml:space="preserve">        Non-monetary private cons.</v>
          </cell>
        </row>
        <row r="75">
          <cell r="C75" t="str">
            <v>Gross fixed capital formation</v>
          </cell>
        </row>
        <row r="76">
          <cell r="C76" t="str">
            <v xml:space="preserve">  Public gross fixed capital formation</v>
          </cell>
        </row>
        <row r="77">
          <cell r="C77" t="str">
            <v xml:space="preserve">  Private gross fixed capital formation</v>
          </cell>
        </row>
        <row r="78">
          <cell r="C78" t="str">
            <v>Changes in inventories</v>
          </cell>
        </row>
        <row r="79">
          <cell r="C79" t="str">
            <v>Exports of goods and services</v>
          </cell>
        </row>
        <row r="80">
          <cell r="C80" t="str">
            <v>Imports of goods and services</v>
          </cell>
        </row>
        <row r="81">
          <cell r="C81" t="str">
            <v>Underlying gross domestic product</v>
          </cell>
        </row>
        <row r="82">
          <cell r="C82" t="str">
            <v>GDP at market prices (excl. large projects)</v>
          </cell>
          <cell r="D82" t="str">
            <v/>
          </cell>
        </row>
        <row r="83">
          <cell r="C83" t="str">
            <v xml:space="preserve">Memorandum items </v>
          </cell>
        </row>
        <row r="84">
          <cell r="C84" t="str">
            <v>Total Consumption per capita</v>
          </cell>
        </row>
        <row r="85">
          <cell r="C85" t="str">
            <v>Private Consumption per capita</v>
          </cell>
        </row>
        <row r="86">
          <cell r="C86" t="str">
            <v/>
          </cell>
        </row>
        <row r="87">
          <cell r="C87" t="str">
            <v>Deflators  (percent)</v>
          </cell>
        </row>
        <row r="88">
          <cell r="C88" t="str">
            <v>Total consumption</v>
          </cell>
        </row>
        <row r="89">
          <cell r="C89" t="str">
            <v xml:space="preserve">  Public consumption</v>
          </cell>
        </row>
        <row r="90">
          <cell r="C90" t="str">
            <v xml:space="preserve">  Private consumption</v>
          </cell>
        </row>
        <row r="91">
          <cell r="C91" t="str">
            <v>Gross fixed capital formation</v>
          </cell>
        </row>
        <row r="92">
          <cell r="C92" t="str">
            <v xml:space="preserve">  Public gross fixed capital formation</v>
          </cell>
        </row>
        <row r="93">
          <cell r="C93" t="str">
            <v xml:space="preserve">  Private gross fixed capital formation</v>
          </cell>
        </row>
        <row r="94">
          <cell r="C94" t="str">
            <v>Exports of goods and services</v>
          </cell>
        </row>
        <row r="95">
          <cell r="C95" t="str">
            <v>Imports of goods and services</v>
          </cell>
        </row>
        <row r="96">
          <cell r="C96" t="str">
            <v>Gross domestic product</v>
          </cell>
        </row>
        <row r="97">
          <cell r="C97" t="str">
            <v>Deflator: (1990 should = 100)</v>
          </cell>
        </row>
        <row r="99">
          <cell r="C99" t="str">
            <v>II.II NATIONAL ACCOUNTS IN 1999 REAL TERMS (for projections)</v>
          </cell>
        </row>
        <row r="101">
          <cell r="C101" t="str">
            <v>GDP Components in billions of 1999 Meticals (for projections)</v>
          </cell>
        </row>
        <row r="102">
          <cell r="C102" t="str">
            <v>Total consumption</v>
          </cell>
        </row>
        <row r="103">
          <cell r="C103" t="str">
            <v xml:space="preserve">    Private consumption</v>
          </cell>
        </row>
        <row r="104">
          <cell r="C104" t="str">
            <v xml:space="preserve">        Monetary private consumption + emergency aid</v>
          </cell>
        </row>
        <row r="105">
          <cell r="C105" t="str">
            <v xml:space="preserve">        Non-monetary private cons.</v>
          </cell>
        </row>
        <row r="106">
          <cell r="C106" t="str">
            <v xml:space="preserve">    Public consumption</v>
          </cell>
        </row>
        <row r="107">
          <cell r="C107" t="str">
            <v>Total investment</v>
          </cell>
        </row>
        <row r="108">
          <cell r="C108" t="str">
            <v xml:space="preserve">    Public investment</v>
          </cell>
        </row>
        <row r="109">
          <cell r="C109" t="str">
            <v xml:space="preserve">    Private investment </v>
          </cell>
        </row>
        <row r="110">
          <cell r="C110" t="str">
            <v xml:space="preserve">  Domestic demand</v>
          </cell>
        </row>
        <row r="111">
          <cell r="C111" t="str">
            <v>Exports goods and nonfactor services</v>
          </cell>
        </row>
        <row r="112">
          <cell r="C112" t="str">
            <v>Imports goods and nonfactor services</v>
          </cell>
        </row>
        <row r="113">
          <cell r="C113" t="str">
            <v>GDP at market prices (excl. large projects)</v>
          </cell>
        </row>
        <row r="114">
          <cell r="C114" t="str">
            <v xml:space="preserve">Memorandum items </v>
          </cell>
        </row>
        <row r="115">
          <cell r="C115" t="str">
            <v>Total consumption per capita</v>
          </cell>
        </row>
        <row r="116">
          <cell r="C116" t="str">
            <v>Private consumption per capita</v>
          </cell>
        </row>
        <row r="117">
          <cell r="C117" t="str">
            <v/>
          </cell>
        </row>
        <row r="118">
          <cell r="C118" t="str">
            <v>Average propensity to consume</v>
          </cell>
        </row>
        <row r="119">
          <cell r="C119" t="str">
            <v>Freely distributed foreign aid (in 1999 met.)</v>
          </cell>
        </row>
        <row r="120">
          <cell r="C120" t="str">
            <v xml:space="preserve">          Emergency food aid (from fiscal) Mill USD</v>
          </cell>
        </row>
        <row r="121">
          <cell r="C121" t="str">
            <v xml:space="preserve">          Emergency nonfood aid, mill. USD (from fiscal proj)</v>
          </cell>
        </row>
        <row r="122">
          <cell r="C122" t="str">
            <v>Real disposable income of the monetized private sector, 1995 meticais</v>
          </cell>
        </row>
        <row r="123">
          <cell r="C123" t="str">
            <v xml:space="preserve">      GDP</v>
          </cell>
        </row>
        <row r="124">
          <cell r="C124" t="str">
            <v xml:space="preserve">      Subsistance production/consumption  (-)</v>
          </cell>
        </row>
        <row r="125">
          <cell r="C125" t="str">
            <v xml:space="preserve">     Amortization of Pande Gas, bill. 1996 Mt.</v>
          </cell>
        </row>
        <row r="126">
          <cell r="C126" t="str">
            <v xml:space="preserve">          Amortization of Pande Gas, mill. US$</v>
          </cell>
        </row>
        <row r="127">
          <cell r="C127" t="str">
            <v xml:space="preserve">      Real net taxes</v>
          </cell>
        </row>
        <row r="128">
          <cell r="C128" t="str">
            <v xml:space="preserve">      Net private sector factor income, cash</v>
          </cell>
        </row>
        <row r="130">
          <cell r="C130" t="str">
            <v>Base deflators for projection (100=1997)</v>
          </cell>
        </row>
        <row r="131">
          <cell r="C131" t="str">
            <v>Total consumption</v>
          </cell>
        </row>
        <row r="132">
          <cell r="C132" t="str">
            <v xml:space="preserve">  Public consumption</v>
          </cell>
        </row>
        <row r="133">
          <cell r="C133" t="str">
            <v xml:space="preserve">  Private consumption</v>
          </cell>
        </row>
        <row r="134">
          <cell r="C134" t="str">
            <v>Gross fixed capital formation</v>
          </cell>
        </row>
        <row r="135">
          <cell r="C135" t="str">
            <v xml:space="preserve">  Public gross fixed capital formation</v>
          </cell>
        </row>
        <row r="136">
          <cell r="C136" t="str">
            <v xml:space="preserve">  Private gross fixed capital formation</v>
          </cell>
        </row>
        <row r="137">
          <cell r="C137" t="str">
            <v>Exports of goods and services</v>
          </cell>
        </row>
        <row r="138">
          <cell r="C138" t="str">
            <v>Imports of goods and services</v>
          </cell>
        </row>
        <row r="139">
          <cell r="C139" t="str">
            <v>Gross domestic product</v>
          </cell>
        </row>
        <row r="141">
          <cell r="C141" t="str">
            <v>Base index, exports</v>
          </cell>
        </row>
        <row r="142">
          <cell r="C142" t="str">
            <v>Base index, imports</v>
          </cell>
        </row>
        <row r="144">
          <cell r="C144" t="str">
            <v>II.III NATIONAL ACCOUNTS IN 1990 REAL TERMS (for WEO)</v>
          </cell>
        </row>
        <row r="146">
          <cell r="C146" t="str">
            <v>Billions of meticais, at 1990 constant prices)</v>
          </cell>
        </row>
        <row r="147">
          <cell r="C147" t="str">
            <v>Total consumption</v>
          </cell>
        </row>
        <row r="148">
          <cell r="B148" t="str">
            <v>NCG_R</v>
          </cell>
          <cell r="C148" t="str">
            <v xml:space="preserve">  Public consumption</v>
          </cell>
        </row>
        <row r="149">
          <cell r="B149" t="str">
            <v>NCP_R</v>
          </cell>
          <cell r="C149" t="str">
            <v xml:space="preserve">  Private consumption</v>
          </cell>
        </row>
        <row r="150">
          <cell r="B150" t="str">
            <v>NFI_R</v>
          </cell>
          <cell r="C150" t="str">
            <v>Gross fixed capital formation</v>
          </cell>
        </row>
        <row r="151">
          <cell r="C151" t="str">
            <v xml:space="preserve">  Public gross fixed capital formation</v>
          </cell>
        </row>
        <row r="152">
          <cell r="C152" t="str">
            <v xml:space="preserve">  Private gross fixed capital formation</v>
          </cell>
        </row>
        <row r="153">
          <cell r="B153" t="str">
            <v>NINV_R</v>
          </cell>
          <cell r="C153" t="str">
            <v>Changes in inventories</v>
          </cell>
        </row>
        <row r="154">
          <cell r="B154" t="str">
            <v>NX_R</v>
          </cell>
          <cell r="C154" t="str">
            <v>Exports of goods and services</v>
          </cell>
        </row>
        <row r="155">
          <cell r="B155" t="str">
            <v>NXG_R</v>
          </cell>
          <cell r="C155" t="str">
            <v xml:space="preserve">  Exports of goods</v>
          </cell>
        </row>
        <row r="156">
          <cell r="B156" t="str">
            <v>NM_R</v>
          </cell>
          <cell r="C156" t="str">
            <v>Imports of goods and services</v>
          </cell>
        </row>
        <row r="157">
          <cell r="B157" t="str">
            <v>NMG_R</v>
          </cell>
          <cell r="C157" t="str">
            <v xml:space="preserve">  Imports of goods</v>
          </cell>
        </row>
        <row r="158">
          <cell r="B158" t="str">
            <v>NGDP_R</v>
          </cell>
          <cell r="C158" t="str">
            <v xml:space="preserve">Gross domestic product </v>
          </cell>
        </row>
        <row r="159">
          <cell r="C159" t="str">
            <v xml:space="preserve">Memorandum items </v>
          </cell>
        </row>
        <row r="160">
          <cell r="B160" t="str">
            <v>NGPXO_R</v>
          </cell>
          <cell r="C160" t="str">
            <v>Non-oil GDP</v>
          </cell>
        </row>
        <row r="161">
          <cell r="C161" t="str">
            <v xml:space="preserve">   Net factor income at 1990 metical </v>
          </cell>
        </row>
        <row r="162">
          <cell r="C162" t="str">
            <v>GNP</v>
          </cell>
        </row>
        <row r="163">
          <cell r="C163" t="str">
            <v xml:space="preserve">GDP per capita </v>
          </cell>
        </row>
        <row r="164">
          <cell r="C164" t="str">
            <v>GNP per capita</v>
          </cell>
        </row>
        <row r="166">
          <cell r="C166" t="str">
            <v>Percentage change</v>
          </cell>
        </row>
        <row r="167">
          <cell r="C167" t="str">
            <v>Total consumption</v>
          </cell>
        </row>
        <row r="168">
          <cell r="C168" t="str">
            <v xml:space="preserve">  Public consumption</v>
          </cell>
        </row>
        <row r="169">
          <cell r="C169" t="str">
            <v xml:space="preserve">  Private consumption</v>
          </cell>
        </row>
        <row r="170">
          <cell r="C170" t="str">
            <v>Gross fixed capital formation</v>
          </cell>
        </row>
        <row r="171">
          <cell r="C171" t="str">
            <v xml:space="preserve">  Public gross fixed capital formation</v>
          </cell>
        </row>
        <row r="172">
          <cell r="C172" t="str">
            <v xml:space="preserve">  Private gross fixed capital formation</v>
          </cell>
        </row>
        <row r="173">
          <cell r="C173" t="str">
            <v>Changes in inventories</v>
          </cell>
        </row>
        <row r="174">
          <cell r="C174" t="str">
            <v>Exports of goods and services</v>
          </cell>
        </row>
        <row r="175">
          <cell r="C175" t="str">
            <v xml:space="preserve">  Exports of goods</v>
          </cell>
        </row>
        <row r="176">
          <cell r="C176" t="str">
            <v>Imports of goods and services</v>
          </cell>
        </row>
        <row r="177">
          <cell r="C177" t="str">
            <v xml:space="preserve">  Imports of goods</v>
          </cell>
        </row>
        <row r="178">
          <cell r="C178" t="str">
            <v>Real GDP growth rate:</v>
          </cell>
        </row>
        <row r="179">
          <cell r="C179" t="str">
            <v>Non-oil GDP</v>
          </cell>
        </row>
        <row r="181">
          <cell r="C181" t="str">
            <v xml:space="preserve">III.    FISCAL AND FINANCIAL INDICATORS </v>
          </cell>
        </row>
        <row r="183">
          <cell r="C183" t="str">
            <v>Central Government (bill. met.)</v>
          </cell>
        </row>
        <row r="184">
          <cell r="B184" t="str">
            <v>GCRG</v>
          </cell>
          <cell r="C184" t="str">
            <v>Total revenue and grants</v>
          </cell>
        </row>
        <row r="185">
          <cell r="C185" t="str">
            <v xml:space="preserve">   Total revenue</v>
          </cell>
        </row>
        <row r="186">
          <cell r="B186" t="str">
            <v>GCG</v>
          </cell>
          <cell r="C186" t="str">
            <v xml:space="preserve">  Grants received (current and capital)</v>
          </cell>
        </row>
        <row r="187">
          <cell r="B187" t="str">
            <v>GCGC</v>
          </cell>
          <cell r="C187" t="str">
            <v xml:space="preserve">     of which: project grants received</v>
          </cell>
        </row>
        <row r="188">
          <cell r="C188" t="str">
            <v xml:space="preserve">   Estimated grant financed technical assistance</v>
          </cell>
        </row>
        <row r="189">
          <cell r="C189" t="str">
            <v xml:space="preserve">   Tax revenue</v>
          </cell>
        </row>
        <row r="190">
          <cell r="B190" t="str">
            <v>GCENL</v>
          </cell>
          <cell r="C190" t="str">
            <v>Total expenditure and net lending</v>
          </cell>
        </row>
        <row r="191">
          <cell r="B191" t="str">
            <v>GCEG</v>
          </cell>
          <cell r="C191" t="str">
            <v>General public services</v>
          </cell>
        </row>
        <row r="192">
          <cell r="B192" t="str">
            <v>GCED</v>
          </cell>
          <cell r="C192" t="str">
            <v xml:space="preserve">   Defense</v>
          </cell>
        </row>
        <row r="193">
          <cell r="B193" t="str">
            <v>GCEE</v>
          </cell>
          <cell r="C193" t="str">
            <v xml:space="preserve">   Education</v>
          </cell>
        </row>
        <row r="194">
          <cell r="B194" t="str">
            <v>GCEEP</v>
          </cell>
          <cell r="C194" t="str">
            <v xml:space="preserve">      Elementary education</v>
          </cell>
        </row>
        <row r="195">
          <cell r="B195" t="str">
            <v>GCEH</v>
          </cell>
          <cell r="C195" t="str">
            <v xml:space="preserve">   Health</v>
          </cell>
        </row>
        <row r="196">
          <cell r="B196" t="str">
            <v>GCEHP</v>
          </cell>
          <cell r="C196" t="str">
            <v xml:space="preserve">      Basic healthcare</v>
          </cell>
        </row>
        <row r="197">
          <cell r="B197" t="str">
            <v>GCESWH</v>
          </cell>
          <cell r="C197" t="str">
            <v xml:space="preserve">   Social security, welfare &amp; housing</v>
          </cell>
        </row>
        <row r="198">
          <cell r="B198" t="str">
            <v>GCEES</v>
          </cell>
          <cell r="C198" t="str">
            <v xml:space="preserve">   Economic affairs &amp; services</v>
          </cell>
        </row>
        <row r="199">
          <cell r="B199" t="str">
            <v>GCEO</v>
          </cell>
          <cell r="C199" t="str">
            <v xml:space="preserve">   Other (residual)</v>
          </cell>
        </row>
        <row r="200">
          <cell r="C200" t="str">
            <v>Total expenditure (excluding net lending)</v>
          </cell>
        </row>
        <row r="201">
          <cell r="B201" t="str">
            <v>GCEC</v>
          </cell>
          <cell r="C201" t="str">
            <v xml:space="preserve">  Current expenditure</v>
          </cell>
        </row>
        <row r="202">
          <cell r="B202" t="str">
            <v>GCEW</v>
          </cell>
          <cell r="C202" t="str">
            <v xml:space="preserve">  Wages and salaries</v>
          </cell>
        </row>
        <row r="203">
          <cell r="B203" t="str">
            <v>GCEI_D</v>
          </cell>
          <cell r="C203" t="str">
            <v xml:space="preserve">    Domestic interest payments (scheduled)</v>
          </cell>
        </row>
        <row r="204">
          <cell r="B204" t="str">
            <v>GCEI_F</v>
          </cell>
          <cell r="C204" t="str">
            <v xml:space="preserve">    Foreign interest payments (scheduled  -budget)</v>
          </cell>
        </row>
        <row r="205">
          <cell r="C205" t="str">
            <v>Net Taxes</v>
          </cell>
        </row>
        <row r="206">
          <cell r="C206" t="str">
            <v>Net foreign borrowing</v>
          </cell>
        </row>
        <row r="207">
          <cell r="C207" t="str">
            <v>Domestic financing</v>
          </cell>
        </row>
        <row r="208">
          <cell r="C208" t="str">
            <v xml:space="preserve">   Of which:   bank financing</v>
          </cell>
        </row>
        <row r="210">
          <cell r="C210" t="str">
            <v>General Government (bill. met.)</v>
          </cell>
        </row>
        <row r="211">
          <cell r="B211" t="str">
            <v>GGRG</v>
          </cell>
          <cell r="C211" t="str">
            <v>Total revenue and grants</v>
          </cell>
        </row>
        <row r="212">
          <cell r="B212" t="str">
            <v>GGENL</v>
          </cell>
          <cell r="C212" t="str">
            <v>Total expenditure and net lending</v>
          </cell>
        </row>
        <row r="213">
          <cell r="B213" t="str">
            <v>GGEC</v>
          </cell>
          <cell r="C213" t="str">
            <v xml:space="preserve">  Current expenditure</v>
          </cell>
        </row>
        <row r="214">
          <cell r="C214" t="str">
            <v xml:space="preserve">        Current expenditure (adjusted)</v>
          </cell>
        </row>
        <row r="215">
          <cell r="B215" t="str">
            <v>GGED</v>
          </cell>
          <cell r="C215" t="str">
            <v xml:space="preserve">    Expenditure on national defense</v>
          </cell>
        </row>
        <row r="216">
          <cell r="C216" t="str">
            <v>Government investment</v>
          </cell>
        </row>
        <row r="217">
          <cell r="C217" t="str">
            <v xml:space="preserve">   Investment expenditure (from budget)</v>
          </cell>
        </row>
        <row r="219">
          <cell r="C219" t="str">
            <v>In percent of GDP</v>
          </cell>
        </row>
        <row r="220">
          <cell r="C220" t="str">
            <v>Central Government balance</v>
          </cell>
        </row>
        <row r="221">
          <cell r="C221" t="str">
            <v>Central Government balance (excl. grants)</v>
          </cell>
        </row>
        <row r="222">
          <cell r="C222" t="str">
            <v>General Government balance</v>
          </cell>
        </row>
        <row r="223">
          <cell r="C223" t="str">
            <v>Government investment/GDP:</v>
          </cell>
        </row>
        <row r="224">
          <cell r="C224" t="str">
            <v>Grants/GDP</v>
          </cell>
        </row>
        <row r="225">
          <cell r="C225" t="str">
            <v>Expenditure+net lending/GDP</v>
          </cell>
        </row>
        <row r="226">
          <cell r="C226" t="str">
            <v>Primary balance/GDP (revenue and grants - non-interest expenditure and net lending</v>
          </cell>
        </row>
        <row r="227">
          <cell r="C227" t="str">
            <v>Bank financing/GDP</v>
          </cell>
        </row>
        <row r="230">
          <cell r="C230" t="str">
            <v>IV. MONETARY INDICATORS</v>
          </cell>
        </row>
        <row r="232">
          <cell r="B232" t="str">
            <v>FMB</v>
          </cell>
          <cell r="C232" t="str">
            <v>Stock of broad money (M2; year end)</v>
          </cell>
        </row>
        <row r="233">
          <cell r="B233" t="str">
            <v>FIDR</v>
          </cell>
          <cell r="C233" t="str">
            <v>Short-term interest rate (central monetary authorities)</v>
          </cell>
        </row>
        <row r="234">
          <cell r="C234" t="str">
            <v>Rediscount rate (end of year)</v>
          </cell>
        </row>
        <row r="235">
          <cell r="C235" t="str">
            <v>Velocity of circulation</v>
          </cell>
        </row>
        <row r="236">
          <cell r="C236" t="str">
            <v>Broad money growth:</v>
          </cell>
        </row>
        <row r="237">
          <cell r="C237" t="str">
            <v>Broad money/DGP</v>
          </cell>
        </row>
        <row r="238">
          <cell r="C238" t="str">
            <v>CPS/GDP</v>
          </cell>
        </row>
        <row r="239">
          <cell r="C239" t="str">
            <v>COB/M2</v>
          </cell>
        </row>
        <row r="241">
          <cell r="C241" t="str">
            <v>V.   FOREIGN TRADE</v>
          </cell>
        </row>
        <row r="243">
          <cell r="B243" t="str">
            <v>TXG_D</v>
          </cell>
          <cell r="C243" t="str">
            <v>Export deflator/unit value for goods (index in U.S. dollars)</v>
          </cell>
        </row>
        <row r="244">
          <cell r="B244" t="str">
            <v>TMG_D</v>
          </cell>
          <cell r="C244" t="str">
            <v>Import deflator/unit value for goods (index in U.S. dollars)</v>
          </cell>
        </row>
        <row r="246">
          <cell r="B246" t="str">
            <v>TXGO</v>
          </cell>
          <cell r="C246" t="str">
            <v>Value of oil exports (US$ million)</v>
          </cell>
        </row>
        <row r="247">
          <cell r="B247" t="str">
            <v>TMGO</v>
          </cell>
          <cell r="C247" t="str">
            <v>Value of oil imports (US$ million)</v>
          </cell>
        </row>
        <row r="249">
          <cell r="C249" t="str">
            <v>Annual change export and import unit values, exchange rate</v>
          </cell>
        </row>
        <row r="250">
          <cell r="C250" t="str">
            <v xml:space="preserve">  Exports (national currency)</v>
          </cell>
        </row>
        <row r="251">
          <cell r="C251" t="str">
            <v xml:space="preserve">  Imports (national currency)</v>
          </cell>
        </row>
        <row r="252">
          <cell r="C252" t="str">
            <v xml:space="preserve">  Export deflator</v>
          </cell>
        </row>
        <row r="253">
          <cell r="C253" t="str">
            <v xml:space="preserve">  Import deflator</v>
          </cell>
        </row>
        <row r="254">
          <cell r="C254" t="str">
            <v xml:space="preserve">  Representative rate</v>
          </cell>
        </row>
        <row r="256">
          <cell r="C256" t="str">
            <v>Change in terms of trade (merchandise):</v>
          </cell>
        </row>
        <row r="257">
          <cell r="C257" t="str">
            <v xml:space="preserve">   Trade data</v>
          </cell>
        </row>
        <row r="258">
          <cell r="C258" t="str">
            <v xml:space="preserve">   National accounts</v>
          </cell>
        </row>
        <row r="260">
          <cell r="C260" t="str">
            <v>VI.  BALANCE OF PAYMENTS (Millions of U.S. dollars)</v>
          </cell>
        </row>
        <row r="262">
          <cell r="B262" t="str">
            <v>BCA</v>
          </cell>
          <cell r="C262" t="str">
            <v>Balance on CA (excl. capital transfers)</v>
          </cell>
        </row>
        <row r="263">
          <cell r="C263" t="str">
            <v>Balance on CA excl. grants (BPM4)</v>
          </cell>
        </row>
        <row r="264">
          <cell r="C264" t="str">
            <v>Balance on CA (BPM4)</v>
          </cell>
        </row>
        <row r="265">
          <cell r="C265" t="str">
            <v>Current account (CA)/ GDP</v>
          </cell>
        </row>
        <row r="267">
          <cell r="B267" t="str">
            <v>BXG</v>
          </cell>
          <cell r="C267" t="str">
            <v>Exports of goods</v>
          </cell>
        </row>
        <row r="268">
          <cell r="B268" t="str">
            <v>BXS</v>
          </cell>
          <cell r="C268" t="str">
            <v>Exports of non factor (NF) services</v>
          </cell>
        </row>
        <row r="269">
          <cell r="C269" t="str">
            <v>Exports of goods, NF services and income</v>
          </cell>
        </row>
        <row r="270">
          <cell r="C270" t="str">
            <v xml:space="preserve">    Exports of goods and NF services</v>
          </cell>
        </row>
        <row r="271">
          <cell r="B271" t="str">
            <v>BMG</v>
          </cell>
          <cell r="C271" t="str">
            <v>Imports of goods (- sign)</v>
          </cell>
        </row>
        <row r="272">
          <cell r="B272" t="str">
            <v>BMS</v>
          </cell>
          <cell r="C272" t="str">
            <v>Imports of NF services (- sign)</v>
          </cell>
        </row>
        <row r="273">
          <cell r="C273" t="str">
            <v>Imports of goods, NF services and income</v>
          </cell>
        </row>
        <row r="274">
          <cell r="C274" t="str">
            <v xml:space="preserve">    Imports of goods and NF services</v>
          </cell>
        </row>
        <row r="275">
          <cell r="B275" t="str">
            <v>BXI</v>
          </cell>
          <cell r="C275" t="str">
            <v>Income credits</v>
          </cell>
        </row>
        <row r="276">
          <cell r="B276" t="str">
            <v>BMI</v>
          </cell>
          <cell r="C276" t="str">
            <v>Income debits (- sign)</v>
          </cell>
        </row>
        <row r="277">
          <cell r="B277" t="str">
            <v>BMII_G</v>
          </cell>
          <cell r="C277" t="str">
            <v xml:space="preserve">     Interest on public debt (scheduled; - sign)</v>
          </cell>
        </row>
        <row r="278">
          <cell r="B278" t="str">
            <v>BMIIMU</v>
          </cell>
          <cell r="C278" t="str">
            <v xml:space="preserve">       To multilateral creditors (scheduled; - sign)</v>
          </cell>
        </row>
        <row r="279">
          <cell r="B279" t="str">
            <v>BMIIBI</v>
          </cell>
          <cell r="C279" t="str">
            <v xml:space="preserve">       To bilateral creditors (scheduled; - sign)</v>
          </cell>
        </row>
        <row r="280">
          <cell r="B280" t="str">
            <v>BMIIBA</v>
          </cell>
          <cell r="C280" t="str">
            <v xml:space="preserve">       To banks (scheduled; - sign)</v>
          </cell>
        </row>
        <row r="281">
          <cell r="B281" t="str">
            <v>BMII_P</v>
          </cell>
          <cell r="C281" t="str">
            <v xml:space="preserve">  Interest on nonpublic debt (scheduled; - sign)</v>
          </cell>
        </row>
        <row r="282">
          <cell r="C282" t="str">
            <v xml:space="preserve"> Non energy imports</v>
          </cell>
        </row>
        <row r="284">
          <cell r="B284" t="str">
            <v>BTRP</v>
          </cell>
          <cell r="C284" t="str">
            <v>Private current transfers, net (excl. capital transfers) (BPM4,5)</v>
          </cell>
        </row>
        <row r="285">
          <cell r="B285" t="str">
            <v>BTRG</v>
          </cell>
          <cell r="C285" t="str">
            <v>Official current transfers, net (excl. capital transfers) (BPM5)</v>
          </cell>
        </row>
        <row r="286">
          <cell r="C286" t="str">
            <v>Official transfers, net(BPM4)</v>
          </cell>
        </row>
        <row r="287">
          <cell r="C287" t="str">
            <v>Net factor income and unreq. transfers, accrued (BPM4)</v>
          </cell>
        </row>
        <row r="288">
          <cell r="C288" t="str">
            <v>Net factor income and unreq. transfers, cash (BPM4)</v>
          </cell>
        </row>
        <row r="289">
          <cell r="B289" t="str">
            <v>cash interest needs to be entered for form. to make sense.  Add HCB to equal SR table!</v>
          </cell>
          <cell r="C289" t="str">
            <v>Net factor income and unreq. transf. accrued (BPM5) 6/</v>
          </cell>
        </row>
        <row r="290">
          <cell r="C290" t="str">
            <v>Net factor income and transfers, cash (BPM5) 4/</v>
          </cell>
        </row>
        <row r="291">
          <cell r="B291" t="str">
            <v>cash interest needs to be entered for form. to make sense.  Add HCB to equal SR table!</v>
          </cell>
          <cell r="C291" t="str">
            <v>Disposable national income (cash basis, BPM4) in Mt</v>
          </cell>
        </row>
        <row r="292">
          <cell r="B292" t="str">
            <v>cash interest needs to be entered for form. to make sense.  Add HCB to equal SR table!</v>
          </cell>
        </row>
        <row r="295">
          <cell r="B295" t="str">
            <v>BK</v>
          </cell>
          <cell r="C295" t="str">
            <v>Balance on capital account (BPM5)</v>
          </cell>
        </row>
        <row r="296">
          <cell r="B296" t="str">
            <v>BKF</v>
          </cell>
          <cell r="C296" t="str">
            <v xml:space="preserve">  Debt forgiveness (with forgiven amount +)</v>
          </cell>
        </row>
        <row r="297">
          <cell r="B297" t="str">
            <v>BKFMU</v>
          </cell>
          <cell r="C297" t="str">
            <v xml:space="preserve">    By multilateral creditors</v>
          </cell>
        </row>
        <row r="298">
          <cell r="B298" t="str">
            <v>BKFBI</v>
          </cell>
          <cell r="C298" t="str">
            <v xml:space="preserve">    By bilateral creditors</v>
          </cell>
        </row>
        <row r="299">
          <cell r="B299" t="str">
            <v>BKFBA</v>
          </cell>
          <cell r="C299" t="str">
            <v xml:space="preserve">    By banks</v>
          </cell>
        </row>
        <row r="300">
          <cell r="C300" t="str">
            <v>Balance on capital account (BPM4)   1/</v>
          </cell>
        </row>
        <row r="301">
          <cell r="D301" t="str">
            <v/>
          </cell>
        </row>
        <row r="302">
          <cell r="B302" t="str">
            <v>BF</v>
          </cell>
          <cell r="C302" t="str">
            <v>Balance on financial account (BPM5, incl. reserves)</v>
          </cell>
        </row>
        <row r="304">
          <cell r="B304" t="str">
            <v>BFD</v>
          </cell>
          <cell r="C304" t="str">
            <v>Direct investment, net</v>
          </cell>
        </row>
        <row r="305">
          <cell r="B305" t="str">
            <v>BFDL</v>
          </cell>
          <cell r="C305" t="str">
            <v xml:space="preserve">   of which: debt-creating direct inv. Liabilities</v>
          </cell>
        </row>
        <row r="306">
          <cell r="B306" t="str">
            <v>BFDI</v>
          </cell>
          <cell r="C306" t="str">
            <v xml:space="preserve">  Direct investment in reporting country</v>
          </cell>
        </row>
        <row r="308">
          <cell r="B308" t="str">
            <v>BFL_C_G</v>
          </cell>
          <cell r="C308" t="str">
            <v>Gross public borrowing, including IMF</v>
          </cell>
        </row>
        <row r="309">
          <cell r="B309" t="str">
            <v>BFL_CMU</v>
          </cell>
          <cell r="C309" t="str">
            <v xml:space="preserve">  From multilateral creditors (incl. IMF)</v>
          </cell>
        </row>
        <row r="310">
          <cell r="B310" t="str">
            <v>BFL_CBI</v>
          </cell>
          <cell r="C310" t="str">
            <v xml:space="preserve">  From bilateral creditors</v>
          </cell>
        </row>
        <row r="311">
          <cell r="B311" t="str">
            <v>BFL_CBA</v>
          </cell>
          <cell r="C311" t="str">
            <v xml:space="preserve">  From banks</v>
          </cell>
        </row>
        <row r="312">
          <cell r="B312" t="str">
            <v>BFL_C_P</v>
          </cell>
          <cell r="C312" t="str">
            <v>Other gross borrowing</v>
          </cell>
        </row>
        <row r="314">
          <cell r="B314" t="str">
            <v>BFL_D_G</v>
          </cell>
          <cell r="C314" t="str">
            <v>Public amortization (scheduled; - sign)</v>
          </cell>
        </row>
        <row r="315">
          <cell r="B315" t="str">
            <v>BFL_DMU</v>
          </cell>
          <cell r="C315" t="str">
            <v xml:space="preserve">  To multilateral creditors (scheduled; - sign) (incl. IMF)</v>
          </cell>
        </row>
        <row r="316">
          <cell r="B316" t="str">
            <v>BFL_DBI</v>
          </cell>
          <cell r="C316" t="str">
            <v xml:space="preserve">  To bilateral creditors (scheduled; - sign)</v>
          </cell>
        </row>
        <row r="317">
          <cell r="B317" t="str">
            <v>BFL_DBA</v>
          </cell>
          <cell r="C317" t="str">
            <v xml:space="preserve">  To banks (scheduled; - sign)</v>
          </cell>
        </row>
        <row r="318">
          <cell r="B318" t="str">
            <v>BFL_D_P</v>
          </cell>
          <cell r="C318" t="str">
            <v>Other amortization (scheduled; - sign)</v>
          </cell>
        </row>
        <row r="319">
          <cell r="C319" t="str">
            <v/>
          </cell>
        </row>
        <row r="320">
          <cell r="B320" t="str">
            <v>BFUND</v>
          </cell>
          <cell r="C320" t="str">
            <v>Memorandum: Net credit from IMF</v>
          </cell>
        </row>
        <row r="322">
          <cell r="B322" t="str">
            <v>BFL_DF</v>
          </cell>
          <cell r="C322" t="str">
            <v>Amortization on account of debt-reduction operations (- sign)</v>
          </cell>
        </row>
        <row r="323">
          <cell r="B323" t="str">
            <v>BFLB_DF</v>
          </cell>
          <cell r="C323" t="str">
            <v xml:space="preserve">  To banks (- sign)</v>
          </cell>
        </row>
        <row r="325">
          <cell r="B325" t="str">
            <v>BER</v>
          </cell>
          <cell r="C325" t="str">
            <v>Rescheduling of current maturities</v>
          </cell>
        </row>
        <row r="326">
          <cell r="B326" t="str">
            <v>BERBI</v>
          </cell>
          <cell r="C326" t="str">
            <v xml:space="preserve">  Of obligations to bilateral creditors</v>
          </cell>
        </row>
        <row r="327">
          <cell r="B327" t="str">
            <v>BERBA</v>
          </cell>
          <cell r="C327" t="str">
            <v xml:space="preserve">  Of obligations to banks</v>
          </cell>
        </row>
        <row r="329">
          <cell r="B329" t="str">
            <v>BEA</v>
          </cell>
          <cell r="C329" t="str">
            <v>Accumulation of arrears, net (decrease -)</v>
          </cell>
        </row>
        <row r="330">
          <cell r="B330" t="str">
            <v>BEAMU</v>
          </cell>
          <cell r="C330" t="str">
            <v xml:space="preserve">  To multilateral creditors, net (decrease -)</v>
          </cell>
        </row>
        <row r="331">
          <cell r="B331" t="str">
            <v>BEABI</v>
          </cell>
          <cell r="C331" t="str">
            <v xml:space="preserve">  To bilateral creditors, net (decrease -)</v>
          </cell>
        </row>
        <row r="332">
          <cell r="B332" t="str">
            <v>BEABA</v>
          </cell>
          <cell r="C332" t="str">
            <v xml:space="preserve">  To banks, net (decrease -)</v>
          </cell>
        </row>
        <row r="334">
          <cell r="B334" t="str">
            <v>BEO</v>
          </cell>
          <cell r="C334" t="str">
            <v>Other exceptional financing</v>
          </cell>
        </row>
        <row r="336">
          <cell r="B336" t="str">
            <v>BFOTH</v>
          </cell>
          <cell r="C336" t="str">
            <v>Other long-term financial flows, net</v>
          </cell>
        </row>
        <row r="337">
          <cell r="B337" t="str">
            <v>BFPA</v>
          </cell>
          <cell r="C337" t="str">
            <v xml:space="preserve">  Portfolio investment assets, net (increase -)</v>
          </cell>
        </row>
        <row r="338">
          <cell r="B338" t="str">
            <v>BFPL</v>
          </cell>
          <cell r="C338" t="str">
            <v xml:space="preserve">  Portfolio investment liabilities, net </v>
          </cell>
        </row>
        <row r="339">
          <cell r="B339" t="str">
            <v>BFPQ</v>
          </cell>
          <cell r="C339" t="str">
            <v xml:space="preserve">   Of which:  equity securities</v>
          </cell>
        </row>
        <row r="341">
          <cell r="B341" t="str">
            <v>BFO_S</v>
          </cell>
          <cell r="C341" t="str">
            <v>Other short-term flows, net   17/</v>
          </cell>
        </row>
        <row r="342">
          <cell r="D342" t="str">
            <v/>
          </cell>
        </row>
        <row r="343">
          <cell r="B343" t="str">
            <v>BFLRES</v>
          </cell>
          <cell r="C343" t="str">
            <v>Residual financing (projections only; history = 0)</v>
          </cell>
        </row>
        <row r="344">
          <cell r="B344" t="str">
            <v>BFRA</v>
          </cell>
          <cell r="C344" t="str">
            <v>Reserve assets (accumulation -)</v>
          </cell>
        </row>
        <row r="345">
          <cell r="C345" t="str">
            <v>NFA accumulation</v>
          </cell>
        </row>
        <row r="346">
          <cell r="B346" t="str">
            <v>BNEO</v>
          </cell>
          <cell r="C346" t="str">
            <v>Net errors and omissions (= 0 in projection period)</v>
          </cell>
        </row>
        <row r="348">
          <cell r="B348" t="str">
            <v/>
          </cell>
          <cell r="C348" t="str">
            <v>Exceptional financing</v>
          </cell>
        </row>
        <row r="350">
          <cell r="B350" t="str">
            <v>BFL</v>
          </cell>
          <cell r="C350" t="str">
            <v>Net liability flows</v>
          </cell>
        </row>
        <row r="351">
          <cell r="B351" t="str">
            <v>BFLMU</v>
          </cell>
          <cell r="C351" t="str">
            <v>Multilateral</v>
          </cell>
        </row>
        <row r="352">
          <cell r="B352" t="str">
            <v>BFLBI</v>
          </cell>
          <cell r="C352" t="str">
            <v>Bilateral</v>
          </cell>
        </row>
        <row r="353">
          <cell r="B353" t="str">
            <v>BFLBA</v>
          </cell>
          <cell r="C353" t="str">
            <v>Banks</v>
          </cell>
        </row>
        <row r="355">
          <cell r="C355" t="str">
            <v>VII. EXTERNAL DEBT (Millions of U.S. dollars)</v>
          </cell>
        </row>
        <row r="357">
          <cell r="B357" t="str">
            <v>D_G</v>
          </cell>
          <cell r="C357" t="str">
            <v>Total public debt (incl. short-term debt, arrears, and IMF)</v>
          </cell>
        </row>
        <row r="358">
          <cell r="B358" t="str">
            <v>DMU</v>
          </cell>
          <cell r="C358" t="str">
            <v xml:space="preserve">  Multilateral debt</v>
          </cell>
        </row>
        <row r="359">
          <cell r="B359" t="str">
            <v>DBI</v>
          </cell>
          <cell r="C359" t="str">
            <v xml:space="preserve">  Bilateral debt</v>
          </cell>
        </row>
        <row r="360">
          <cell r="B360" t="str">
            <v>DBA</v>
          </cell>
          <cell r="C360" t="str">
            <v xml:space="preserve">  Debt to banks</v>
          </cell>
        </row>
        <row r="361">
          <cell r="B361" t="str">
            <v>D_P</v>
          </cell>
          <cell r="C361" t="str">
            <v>Other (nonpublic) debt    9/</v>
          </cell>
        </row>
        <row r="362">
          <cell r="D362" t="str">
            <v/>
          </cell>
        </row>
        <row r="363">
          <cell r="B363" t="str">
            <v>DA</v>
          </cell>
          <cell r="C363" t="str">
            <v>Total stock of arrears 7/</v>
          </cell>
        </row>
        <row r="364">
          <cell r="B364" t="str">
            <v>DAMU</v>
          </cell>
          <cell r="C364" t="str">
            <v xml:space="preserve">  To multilateral creditors  11/</v>
          </cell>
        </row>
        <row r="365">
          <cell r="B365" t="str">
            <v>DABI</v>
          </cell>
          <cell r="C365" t="str">
            <v xml:space="preserve">  To bilateral creditors  12/</v>
          </cell>
        </row>
        <row r="366">
          <cell r="B366" t="str">
            <v>DABA</v>
          </cell>
          <cell r="C366" t="str">
            <v xml:space="preserve">  To banks  18/</v>
          </cell>
        </row>
        <row r="368">
          <cell r="B368" t="str">
            <v>D_S</v>
          </cell>
          <cell r="C368" t="str">
            <v>Total short-term debt  7/  14/</v>
          </cell>
        </row>
        <row r="369">
          <cell r="D369" t="str">
            <v/>
          </cell>
        </row>
        <row r="370">
          <cell r="B370" t="str">
            <v>DDR</v>
          </cell>
          <cell r="C370" t="str">
            <v>Impact of debt-reduction operations  15/</v>
          </cell>
        </row>
        <row r="371">
          <cell r="B371" t="str">
            <v>DDRBA</v>
          </cell>
          <cell r="C371" t="str">
            <v xml:space="preserve">  Impact of bank debt-reduction operations  13/</v>
          </cell>
        </row>
        <row r="372">
          <cell r="C372" t="str">
            <v>Memorandum items:</v>
          </cell>
        </row>
        <row r="373">
          <cell r="C373" t="str">
            <v>Public external debt to GDP ratio:  16/</v>
          </cell>
        </row>
        <row r="374">
          <cell r="C374" t="str">
            <v>Public external debt service (scheduled) (% of exports of g&amp;s):</v>
          </cell>
        </row>
        <row r="375">
          <cell r="C375" t="str">
            <v>Public external debt service (cash) (% of exports of g&amp;s):</v>
          </cell>
        </row>
        <row r="376">
          <cell r="C376" t="str">
            <v>Public external debt to exports of goods and services</v>
          </cell>
        </row>
        <row r="377">
          <cell r="C377" t="str">
            <v xml:space="preserve">    Scheduled debt service/fiscal revenue bef. grants</v>
          </cell>
        </row>
        <row r="378">
          <cell r="B378" t="str">
            <v/>
          </cell>
          <cell r="C378" t="str">
            <v>Debt relief</v>
          </cell>
        </row>
        <row r="379">
          <cell r="C379" t="str">
            <v/>
          </cell>
          <cell r="D379" t="str">
            <v/>
          </cell>
        </row>
        <row r="380">
          <cell r="C380" t="str">
            <v xml:space="preserve"> VIII. SAVINGS INVESTMENT BALANCE </v>
          </cell>
        </row>
        <row r="381">
          <cell r="C381" t="str">
            <v>In current prices</v>
          </cell>
        </row>
        <row r="382">
          <cell r="C382" t="str">
            <v>BPM5</v>
          </cell>
        </row>
        <row r="383">
          <cell r="C383" t="str">
            <v>Net factor income and Unrequired transfers, accrued (BPM5)</v>
          </cell>
        </row>
        <row r="384">
          <cell r="C384" t="str">
            <v xml:space="preserve">  Net factor income from abroad (accrued) (NFI)</v>
          </cell>
        </row>
        <row r="385">
          <cell r="C385" t="str">
            <v xml:space="preserve">  Income credits</v>
          </cell>
        </row>
        <row r="386">
          <cell r="C386" t="str">
            <v xml:space="preserve">  Income debits</v>
          </cell>
        </row>
        <row r="387">
          <cell r="C387" t="str">
            <v>Net unrequited transfers (NUT) (BPM5)</v>
          </cell>
        </row>
        <row r="388">
          <cell r="C388" t="str">
            <v xml:space="preserve">  Public sector (BPM5)</v>
          </cell>
        </row>
        <row r="389">
          <cell r="C389" t="str">
            <v xml:space="preserve">  Private sector</v>
          </cell>
          <cell r="D389" t="str">
            <v/>
          </cell>
        </row>
        <row r="391">
          <cell r="C391" t="str">
            <v>Gross national product (GNP) = GDP + NFI (BPM5)</v>
          </cell>
        </row>
        <row r="392">
          <cell r="C392" t="str">
            <v>Gross domestic income (GDI) = GNP + NUT (BPM5)</v>
          </cell>
        </row>
        <row r="393">
          <cell r="C393" t="str">
            <v>Gross National Savings (GNS) = GDI - C (BPM5)</v>
          </cell>
        </row>
        <row r="395">
          <cell r="C395" t="str">
            <v>BPM4</v>
          </cell>
        </row>
        <row r="396">
          <cell r="C396" t="str">
            <v>Net factor income and Unrequired transfers, accrued (BPM4)</v>
          </cell>
        </row>
        <row r="397">
          <cell r="C397" t="str">
            <v>Net unrequited transfers (NUT) (BPM4)</v>
          </cell>
        </row>
        <row r="398">
          <cell r="C398" t="str">
            <v xml:space="preserve">  Public sector (BPM4)</v>
          </cell>
        </row>
        <row r="399">
          <cell r="C399" t="str">
            <v>Net factor income from abroad, cash</v>
          </cell>
        </row>
        <row r="401">
          <cell r="C401" t="str">
            <v>Gross disposable income (GDI) = GNP + NUT (BPM4)</v>
          </cell>
        </row>
        <row r="402">
          <cell r="C402" t="str">
            <v>Gross National Savings (GNS) = GDI - C (BPM4)</v>
          </cell>
        </row>
        <row r="404">
          <cell r="C404" t="str">
            <v>As appears in OLD macroframework (BPM4)</v>
          </cell>
        </row>
        <row r="406">
          <cell r="C406" t="str">
            <v>Gross domestic product</v>
          </cell>
        </row>
        <row r="407">
          <cell r="C407" t="str">
            <v>Domestic absorption (A) = C + I</v>
          </cell>
        </row>
        <row r="409">
          <cell r="C409" t="str">
            <v>Net factor income and unrequited transfers, cash, (OM)</v>
          </cell>
        </row>
        <row r="410">
          <cell r="C410" t="str">
            <v xml:space="preserve">  Net factor income from abroad, cash, (OM)</v>
          </cell>
        </row>
        <row r="411">
          <cell r="C411" t="str">
            <v xml:space="preserve">       Public sector  (from BOP)</v>
          </cell>
          <cell r="D411" t="str">
            <v/>
          </cell>
        </row>
        <row r="412">
          <cell r="C412" t="str">
            <v xml:space="preserve">       Private sector</v>
          </cell>
        </row>
        <row r="413">
          <cell r="C413" t="str">
            <v xml:space="preserve">                   o/w servicing of HCB and gas in bill of MT</v>
          </cell>
        </row>
        <row r="414">
          <cell r="C414" t="str">
            <v xml:space="preserve">  Net unrequited transfers, cash basis (NUT)</v>
          </cell>
        </row>
        <row r="415">
          <cell r="C415" t="str">
            <v xml:space="preserve">       Public sector</v>
          </cell>
          <cell r="D415" t="str">
            <v/>
          </cell>
        </row>
        <row r="416">
          <cell r="C416" t="str">
            <v xml:space="preserve">       Private sector</v>
          </cell>
        </row>
        <row r="417">
          <cell r="D417" t="str">
            <v/>
          </cell>
        </row>
        <row r="418">
          <cell r="C418" t="str">
            <v>Gross domestic income (GDI) = GDP + NFI +NUT (OM)</v>
          </cell>
        </row>
        <row r="419">
          <cell r="C419" t="str">
            <v>Gross National Savings (GNS) = GDI - C (OM)</v>
          </cell>
        </row>
        <row r="420">
          <cell r="C420" t="str">
            <v xml:space="preserve">  Public sector </v>
          </cell>
          <cell r="D420" t="str">
            <v/>
          </cell>
        </row>
        <row r="421">
          <cell r="C421" t="str">
            <v xml:space="preserve">  Private sector</v>
          </cell>
          <cell r="D421" t="str">
            <v/>
          </cell>
        </row>
        <row r="423">
          <cell r="C423" t="str">
            <v>Gross Domestic Savings (GDS) = GDP - C</v>
          </cell>
        </row>
        <row r="424">
          <cell r="C424" t="str">
            <v xml:space="preserve">  Public sector </v>
          </cell>
          <cell r="D424" t="str">
            <v/>
          </cell>
        </row>
        <row r="425">
          <cell r="C425" t="str">
            <v xml:space="preserve">  Private sector</v>
          </cell>
        </row>
        <row r="427">
          <cell r="C427" t="str">
            <v>Gross investment (I)</v>
          </cell>
        </row>
        <row r="428">
          <cell r="C428" t="str">
            <v xml:space="preserve">  Public investment</v>
          </cell>
        </row>
        <row r="429">
          <cell r="C429" t="str">
            <v xml:space="preserve">  Private investment</v>
          </cell>
        </row>
        <row r="430">
          <cell r="C430" t="str">
            <v xml:space="preserve">    o/w : electricity and gas projects</v>
          </cell>
        </row>
        <row r="432">
          <cell r="C432" t="str">
            <v>Foreign savings = I - GNS</v>
          </cell>
        </row>
        <row r="433">
          <cell r="C433" t="str">
            <v>Net official  resource transfers</v>
          </cell>
        </row>
        <row r="434">
          <cell r="C434" t="str">
            <v>Gross energy savings</v>
          </cell>
        </row>
        <row r="435">
          <cell r="C435" t="str">
            <v>IX.  FLOW OF FUNDS</v>
          </cell>
        </row>
        <row r="437">
          <cell r="C437" t="str">
            <v>SECTORAL NONFINANCIAL TRANSACTIONS</v>
          </cell>
        </row>
        <row r="438">
          <cell r="B438" t="str">
            <v>I</v>
          </cell>
        </row>
        <row r="439">
          <cell r="B439" t="str">
            <v>I.1</v>
          </cell>
          <cell r="C439" t="str">
            <v>Domestic sector (savings - investment = GDI - A) (BPM5)</v>
          </cell>
        </row>
        <row r="440">
          <cell r="C440" t="str">
            <v>Domestic sector (savings - investment = GDI - A) (BPM4)</v>
          </cell>
        </row>
        <row r="441">
          <cell r="C441" t="str">
            <v>Domestic sector (savings - investment = GDI - A) (OM)</v>
          </cell>
        </row>
        <row r="442">
          <cell r="B442" t="str">
            <v>I.1.1</v>
          </cell>
          <cell r="C442" t="str">
            <v xml:space="preserve">  Private sector</v>
          </cell>
        </row>
        <row r="443">
          <cell r="C443" t="str">
            <v xml:space="preserve">    Private sector - non-energy</v>
          </cell>
        </row>
        <row r="444">
          <cell r="C444" t="str">
            <v xml:space="preserve">    Private sector - energy</v>
          </cell>
        </row>
        <row r="445">
          <cell r="C445" t="str">
            <v xml:space="preserve">  Public sector</v>
          </cell>
        </row>
        <row r="446">
          <cell r="C446" t="str">
            <v xml:space="preserve">  Banking sector</v>
          </cell>
          <cell r="D446" t="str">
            <v/>
          </cell>
        </row>
        <row r="447">
          <cell r="C447" t="str">
            <v>External sector</v>
          </cell>
        </row>
        <row r="448">
          <cell r="C448" t="str">
            <v>Horizontal Check</v>
          </cell>
        </row>
        <row r="450">
          <cell r="C450" t="str">
            <v>X. CONSISTENCY CHECK TABLE - Blue checks correspond to WEO</v>
          </cell>
        </row>
        <row r="452">
          <cell r="D452" t="str">
            <v/>
          </cell>
        </row>
        <row r="453">
          <cell r="C453" t="str">
            <v>I:  NATIONAL ACCOUNTS IN REAL TERMS</v>
          </cell>
        </row>
        <row r="455">
          <cell r="C455" t="str">
            <v>Real GDP accounting identity:</v>
          </cell>
        </row>
        <row r="456">
          <cell r="C456" t="str">
            <v xml:space="preserve"> NGDP_R-(NCG_R+NCP_R+NFI_R+NINV_R+NX_R-NM_R)=0</v>
          </cell>
        </row>
        <row r="458">
          <cell r="C458" t="str">
            <v>II:  NATIONAL ACCOUNTS IN NOMINAL TERMS</v>
          </cell>
        </row>
        <row r="460">
          <cell r="C460" t="str">
            <v>Nominal GDP accounting identity:</v>
          </cell>
        </row>
        <row r="461">
          <cell r="C461" t="str">
            <v xml:space="preserve"> NGDP-(NCG+NCP+NFI+NINV+NX-NM)=0</v>
          </cell>
        </row>
        <row r="463">
          <cell r="C463" t="str">
            <v>National income identity:</v>
          </cell>
        </row>
        <row r="464">
          <cell r="C464" t="str">
            <v xml:space="preserve">  NGNI-(NGDP+((BXI+BMI+BTRP+BTRG)*ENDA_PR)/1000)=0</v>
          </cell>
        </row>
        <row r="466">
          <cell r="C466" t="str">
            <v>III:  BALANCE OF PAYMENTS</v>
          </cell>
        </row>
        <row r="468">
          <cell r="C468" t="str">
            <v>Current account identity:</v>
          </cell>
        </row>
        <row r="469">
          <cell r="C469" t="str">
            <v xml:space="preserve">  BCA-(BXG+BMG+BXS+BMS+BXI+BMI+BTRP+BTRG)=0</v>
          </cell>
        </row>
        <row r="470">
          <cell r="C470" t="str">
            <v>As percent of GDP:</v>
          </cell>
        </row>
        <row r="471">
          <cell r="C471" t="str">
            <v xml:space="preserve">  (BCA/((NGDP/ENDA_PR)*1000))*100</v>
          </cell>
        </row>
        <row r="472">
          <cell r="C472" t="str">
            <v>Financial account identity:</v>
          </cell>
        </row>
        <row r="473">
          <cell r="C473" t="str">
            <v xml:space="preserve">  BF-(BFD+BFL_C_G+BFL_C_P+BFL_D_G+BFL_D_P+BFL_DF</v>
          </cell>
        </row>
        <row r="474">
          <cell r="C474" t="str">
            <v xml:space="preserve">      +BER+BEA+BEO+BFOTH+BFO_S+BFLRES+BFRA)=0</v>
          </cell>
        </row>
        <row r="475">
          <cell r="C475" t="str">
            <v>Overall balance of payments identity:</v>
          </cell>
        </row>
        <row r="476">
          <cell r="C476" t="str">
            <v xml:space="preserve">  BCA+BK+BF+BNEO=0</v>
          </cell>
        </row>
        <row r="478">
          <cell r="C478" t="str">
            <v>Debt file v. BOP file</v>
          </cell>
        </row>
        <row r="479">
          <cell r="C479" t="str">
            <v>Total interest, scheduled</v>
          </cell>
        </row>
        <row r="480">
          <cell r="C480" t="str">
            <v>Total amortization, no IMF</v>
          </cell>
        </row>
        <row r="483">
          <cell r="C483" t="str">
            <v>Fiscal v. Real</v>
          </cell>
        </row>
        <row r="484">
          <cell r="C484" t="str">
            <v>Public investment</v>
          </cell>
        </row>
        <row r="486">
          <cell r="C486" t="str">
            <v>Fiscal v. BOP</v>
          </cell>
        </row>
        <row r="487">
          <cell r="C487" t="str">
            <v>Foreign interest payments from budget, after debt relief, only proj.</v>
          </cell>
        </row>
        <row r="489">
          <cell r="C489" t="str">
            <v>Explanatory notes:</v>
          </cell>
        </row>
        <row r="491">
          <cell r="C491" t="str">
            <v xml:space="preserve">1.  There is no information on the composition of debt relief, nor on the maturity of cancelled debt.  All debt relief </v>
          </cell>
        </row>
        <row r="492">
          <cell r="C492" t="str">
            <v xml:space="preserve">    assumed to be rescheduling; debt cancelled assumed to apply to future maturities.</v>
          </cell>
        </row>
        <row r="493">
          <cell r="C493" t="str">
            <v>2.  Population present in the country: sharp changes reflect refugee movements.</v>
          </cell>
        </row>
        <row r="494">
          <cell r="C494" t="str">
            <v>4.  Current transfers in 1980-1990 estimated by keeping 1990 proportion of project grants in total fixed.</v>
          </cell>
        </row>
        <row r="495">
          <cell r="C495" t="str">
            <v>5.  Mozambique does not produce constant price series, only real growth rates of NA aggregates based on previous</v>
          </cell>
        </row>
        <row r="496">
          <cell r="C496" t="str">
            <v xml:space="preserve">    year's prices.</v>
          </cell>
        </row>
        <row r="497">
          <cell r="C497" t="str">
            <v>6.  All private transfers assumed to be current.</v>
          </cell>
        </row>
        <row r="498">
          <cell r="C498" t="str">
            <v>7.  For 1980-1992 stocks of arrears derived from changes of arrears in BOP; does not reflect valuation changes or</v>
          </cell>
        </row>
        <row r="499">
          <cell r="C499" t="str">
            <v xml:space="preserve">    revisions.  Cummulative changes amount to $160 more than known arrears in 1993, possibly unregistered debt </v>
          </cell>
        </row>
        <row r="500">
          <cell r="C500" t="str">
            <v xml:space="preserve">    cancellation.</v>
          </cell>
        </row>
        <row r="501">
          <cell r="C501" t="str">
            <v>8.  The parallel market rate should have been used as representative up to 1992, but data are not available until 1990.</v>
          </cell>
        </row>
        <row r="502">
          <cell r="C502" t="str">
            <v>9.  For 1980-85 source is ETA; from 1986-1993 source are official publications; thereafter, staff data base reconciled</v>
          </cell>
        </row>
        <row r="503">
          <cell r="C503" t="str">
            <v>9.  with authorities.</v>
          </cell>
        </row>
        <row r="504">
          <cell r="C504" t="str">
            <v>10. For 1987-1993 source official publication; for 1985-86, extrapolation between available figure from documents for</v>
          </cell>
        </row>
        <row r="505">
          <cell r="C505" t="str">
            <v xml:space="preserve">    1984 and 1987.  For 1980-83 assumed annual nominal growth rate of 10 percent.</v>
          </cell>
        </row>
        <row r="506">
          <cell r="C506" t="str">
            <v>11. Residual.</v>
          </cell>
        </row>
        <row r="507">
          <cell r="C507" t="str">
            <v>12. For 1985-93 source is official publication.  Appears to include both insured and uninsured debt.  Before 1984,</v>
          </cell>
        </row>
        <row r="508">
          <cell r="C508" t="str">
            <v xml:space="preserve">    assumed to have grown at 10 percent annually; for 1984, source is Fund document.  As of 1993, all commercial debt </v>
          </cell>
        </row>
        <row r="509">
          <cell r="C509" t="str">
            <v xml:space="preserve">    debt cancelled or taken over by bilaterals.</v>
          </cell>
        </row>
        <row r="510">
          <cell r="C510" t="str">
            <v xml:space="preserve">13. Arrears to banks for 1984, 1990 and 92 from documents.  In 1993 all debt to banks had been assumed by bilaterals. </v>
          </cell>
        </row>
        <row r="511">
          <cell r="C511" t="str">
            <v xml:space="preserve">    Data for 1991 and 1983-89 based on assumptions.  Before 1983, Mozambique did not incurr significant arrears.</v>
          </cell>
        </row>
        <row r="512">
          <cell r="C512" t="str">
            <v>14. All available data show no arrears or negligible arrears to multilaterals.</v>
          </cell>
        </row>
        <row r="513">
          <cell r="C513" t="str">
            <v>15. Residual.</v>
          </cell>
        </row>
        <row r="514">
          <cell r="C514" t="str">
            <v>16. Data for 1988 and 1989 from fund documents.  Thereafter extrapolated</v>
          </cell>
        </row>
        <row r="515">
          <cell r="C515" t="str">
            <v xml:space="preserve">    to become 0 by 1992.  Before extrapolated to start increasing in 1984.</v>
          </cell>
        </row>
        <row r="516">
          <cell r="B516" t="str">
            <v>I.1.2</v>
          </cell>
          <cell r="C516" t="str">
            <v>17. Up until 1992 the foreign assets of commercial banks cannot be separated from those of the Monetary Authorities.</v>
          </cell>
        </row>
        <row r="517">
          <cell r="B517" t="str">
            <v>I.1.3</v>
          </cell>
          <cell r="C517" t="str">
            <v>18.  Includes entire HCB debt, which may contain some bilateral elements.</v>
          </cell>
        </row>
        <row r="518">
          <cell r="B518" t="str">
            <v>I.2</v>
          </cell>
          <cell r="C518" t="str">
            <v/>
          </cell>
        </row>
        <row r="519">
          <cell r="B519" t="str">
            <v>I.1+I.2</v>
          </cell>
        </row>
        <row r="524">
          <cell r="D524" t="str">
            <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Set>
  </externalBook>
</externalLink>
</file>

<file path=xl/externalLinks/externalLink56.xml><?xml version="1.0" encoding="utf-8"?>
<externalLink xmlns="http://schemas.openxmlformats.org/spreadsheetml/2006/main">
  <externalBook xmlns:r="http://schemas.openxmlformats.org/officeDocument/2006/relationships" r:id="rId1">
    <sheetNames>
      <sheetName val="T10.HIPC Ratios"/>
      <sheetName val="IDA-tab7"/>
      <sheetName val="T9.Assistance"/>
      <sheetName val="T1 BoP OUT Long"/>
      <sheetName val="T3 Key Ratios"/>
      <sheetName val="T3B New Key Ratios"/>
      <sheetName val="T6 IMF Assistance"/>
      <sheetName val="T6 IMF Assistance old"/>
      <sheetName val="Chart4"/>
      <sheetName val="Debt Serv 2"/>
      <sheetName val="Tx. NPV&amp;DS"/>
      <sheetName val="Stress Chart 4 old"/>
      <sheetName val="DebtService Long"/>
      <sheetName val="SUMMARY"/>
      <sheetName val="IDA_tab7"/>
    </sheetNames>
    <sheetDataSet>
      <sheetData sheetId="0" refreshError="1"/>
      <sheetData sheetId="1" refreshError="1">
        <row r="7">
          <cell r="K7">
            <v>2006</v>
          </cell>
          <cell r="L7">
            <v>2007</v>
          </cell>
          <cell r="M7">
            <v>2008</v>
          </cell>
          <cell r="N7">
            <v>2009</v>
          </cell>
          <cell r="O7">
            <v>2010</v>
          </cell>
          <cell r="P7">
            <v>2011</v>
          </cell>
          <cell r="Q7">
            <v>2012</v>
          </cell>
          <cell r="R7">
            <v>2013</v>
          </cell>
          <cell r="S7">
            <v>2014</v>
          </cell>
          <cell r="T7">
            <v>2015</v>
          </cell>
          <cell r="V7">
            <v>2016</v>
          </cell>
          <cell r="W7">
            <v>2017</v>
          </cell>
          <cell r="X7">
            <v>2018</v>
          </cell>
          <cell r="Y7">
            <v>2019</v>
          </cell>
          <cell r="Z7">
            <v>2020</v>
          </cell>
          <cell r="AA7">
            <v>2021</v>
          </cell>
          <cell r="AB7">
            <v>2022</v>
          </cell>
          <cell r="AC7">
            <v>2023</v>
          </cell>
          <cell r="AD7">
            <v>2024</v>
          </cell>
          <cell r="AE7">
            <v>2025</v>
          </cell>
          <cell r="AG7">
            <v>2026</v>
          </cell>
          <cell r="AH7">
            <v>2027</v>
          </cell>
          <cell r="AI7">
            <v>2028</v>
          </cell>
          <cell r="AJ7">
            <v>2029</v>
          </cell>
          <cell r="AK7">
            <v>2030</v>
          </cell>
          <cell r="AL7">
            <v>2031</v>
          </cell>
          <cell r="AM7">
            <v>2032</v>
          </cell>
          <cell r="AN7">
            <v>2033</v>
          </cell>
          <cell r="AO7">
            <v>2034</v>
          </cell>
          <cell r="AP7">
            <v>2035</v>
          </cell>
        </row>
        <row r="9">
          <cell r="K9">
            <v>30.930637973268755</v>
          </cell>
          <cell r="L9">
            <v>32.903048732688859</v>
          </cell>
          <cell r="M9">
            <v>36.12669280541639</v>
          </cell>
          <cell r="N9">
            <v>37.707819330624304</v>
          </cell>
          <cell r="O9">
            <v>40.577921623302139</v>
          </cell>
          <cell r="P9">
            <v>41.066077165354962</v>
          </cell>
          <cell r="Q9">
            <v>43.137792329705853</v>
          </cell>
          <cell r="R9">
            <v>45.710894436789545</v>
          </cell>
          <cell r="S9">
            <v>48.238526828678943</v>
          </cell>
          <cell r="T9">
            <v>50.61375221412915</v>
          </cell>
          <cell r="V9">
            <v>50.54146115122893</v>
          </cell>
          <cell r="W9">
            <v>51.185053236416685</v>
          </cell>
          <cell r="X9">
            <v>51.841771428948796</v>
          </cell>
          <cell r="Y9">
            <v>51.519914592962429</v>
          </cell>
          <cell r="Z9">
            <v>51.177481072244483</v>
          </cell>
          <cell r="AA9">
            <v>50.835047551526515</v>
          </cell>
          <cell r="AB9">
            <v>50.492614030808546</v>
          </cell>
          <cell r="AC9">
            <v>50.150180510090614</v>
          </cell>
          <cell r="AD9">
            <v>49.80774698937266</v>
          </cell>
          <cell r="AE9">
            <v>49.465313468654692</v>
          </cell>
          <cell r="AG9">
            <v>49.122879947936745</v>
          </cell>
          <cell r="AH9">
            <v>47.253349714340047</v>
          </cell>
          <cell r="AI9">
            <v>42.900695551088518</v>
          </cell>
          <cell r="AJ9">
            <v>39.039524236637568</v>
          </cell>
          <cell r="AK9">
            <v>32.316316888063696</v>
          </cell>
          <cell r="AL9">
            <v>30.502634991774411</v>
          </cell>
          <cell r="AM9">
            <v>25.651077456621984</v>
          </cell>
          <cell r="AN9">
            <v>19.368423516473822</v>
          </cell>
          <cell r="AO9">
            <v>13.540369690053312</v>
          </cell>
          <cell r="AP9">
            <v>6.7321142914467229</v>
          </cell>
        </row>
        <row r="10">
          <cell r="A10" t="str">
            <v>Of which</v>
          </cell>
        </row>
        <row r="11">
          <cell r="A11" t="str">
            <v>IDA</v>
          </cell>
          <cell r="B11">
            <v>15.608934481471259</v>
          </cell>
          <cell r="C11">
            <v>18.654135526984085</v>
          </cell>
          <cell r="D11">
            <v>19.317389821871917</v>
          </cell>
          <cell r="E11">
            <v>21.564202333667854</v>
          </cell>
          <cell r="F11">
            <v>24.312401798756834</v>
          </cell>
          <cell r="G11">
            <v>27.015132964601673</v>
          </cell>
          <cell r="H11">
            <v>30.199024032151677</v>
          </cell>
          <cell r="J11">
            <v>407.01316343995893</v>
          </cell>
          <cell r="K11">
            <v>30.930637973268755</v>
          </cell>
          <cell r="L11">
            <v>32.903048732688859</v>
          </cell>
          <cell r="M11">
            <v>36.12669280541639</v>
          </cell>
          <cell r="N11">
            <v>37.707819330624304</v>
          </cell>
          <cell r="O11">
            <v>40.577921623302139</v>
          </cell>
          <cell r="P11">
            <v>41.066077165354962</v>
          </cell>
          <cell r="Q11">
            <v>43.137792329705853</v>
          </cell>
          <cell r="R11">
            <v>45.710894436789545</v>
          </cell>
          <cell r="S11">
            <v>48.238526828678943</v>
          </cell>
          <cell r="T11">
            <v>50.61375221412915</v>
          </cell>
          <cell r="U11">
            <v>507.0165840322544</v>
          </cell>
          <cell r="V11">
            <v>50.54146115122893</v>
          </cell>
          <cell r="W11">
            <v>51.185053236416685</v>
          </cell>
          <cell r="X11">
            <v>51.841771428948796</v>
          </cell>
          <cell r="Y11">
            <v>51.519914592962429</v>
          </cell>
          <cell r="Z11">
            <v>51.177481072244483</v>
          </cell>
          <cell r="AA11">
            <v>50.835047551526515</v>
          </cell>
          <cell r="AB11">
            <v>50.492614030808546</v>
          </cell>
          <cell r="AC11">
            <v>50.150180510090614</v>
          </cell>
          <cell r="AD11">
            <v>49.80774698937266</v>
          </cell>
          <cell r="AE11">
            <v>49.465313468654692</v>
          </cell>
          <cell r="AF11">
            <v>306.42738628443681</v>
          </cell>
          <cell r="AG11">
            <v>49.122879947936745</v>
          </cell>
          <cell r="AH11">
            <v>47.253349714340047</v>
          </cell>
          <cell r="AI11">
            <v>42.900695551088518</v>
          </cell>
          <cell r="AJ11">
            <v>39.039524236637568</v>
          </cell>
          <cell r="AK11">
            <v>32.316316888063696</v>
          </cell>
          <cell r="AL11">
            <v>30.502634991774411</v>
          </cell>
          <cell r="AM11">
            <v>25.651077456621984</v>
          </cell>
          <cell r="AN11">
            <v>19.368423516473822</v>
          </cell>
          <cell r="AO11">
            <v>13.540369690053312</v>
          </cell>
          <cell r="AP11">
            <v>6.7321142914467229</v>
          </cell>
          <cell r="AQ11">
            <v>1377.1283547161554</v>
          </cell>
        </row>
        <row r="13">
          <cell r="K13">
            <v>15.545529445526629</v>
          </cell>
          <cell r="L13">
            <v>16.84194682761488</v>
          </cell>
          <cell r="M13">
            <v>18.311919785616151</v>
          </cell>
          <cell r="N13">
            <v>18.533580070370459</v>
          </cell>
          <cell r="O13">
            <v>19.590642754595301</v>
          </cell>
          <cell r="P13">
            <v>20.211500772084634</v>
          </cell>
          <cell r="Q13">
            <v>20.56109881801023</v>
          </cell>
          <cell r="R13">
            <v>21.409325053489649</v>
          </cell>
          <cell r="S13">
            <v>24.080963902462297</v>
          </cell>
          <cell r="T13">
            <v>26.617017233000489</v>
          </cell>
          <cell r="V13">
            <v>26.705554115188317</v>
          </cell>
          <cell r="W13">
            <v>27.509974145464067</v>
          </cell>
          <cell r="X13">
            <v>28.32752028308418</v>
          </cell>
          <cell r="Y13">
            <v>28.166491392185822</v>
          </cell>
          <cell r="Z13">
            <v>27.984885816555895</v>
          </cell>
          <cell r="AA13">
            <v>27.803280240925925</v>
          </cell>
          <cell r="AB13">
            <v>27.621674665295998</v>
          </cell>
          <cell r="AC13">
            <v>27.440069089666068</v>
          </cell>
          <cell r="AD13">
            <v>27.258463514036137</v>
          </cell>
          <cell r="AE13">
            <v>27.076857938406189</v>
          </cell>
          <cell r="AG13">
            <v>26.895252362776215</v>
          </cell>
          <cell r="AH13">
            <v>26.713646787146299</v>
          </cell>
          <cell r="AI13">
            <v>26.205175618398968</v>
          </cell>
          <cell r="AJ13">
            <v>25.430587665936145</v>
          </cell>
          <cell r="AK13">
            <v>22.692217709119497</v>
          </cell>
          <cell r="AL13">
            <v>20.949068765260222</v>
          </cell>
          <cell r="AM13">
            <v>19.877651538179158</v>
          </cell>
          <cell r="AN13">
            <v>17.380716505034126</v>
          </cell>
          <cell r="AO13">
            <v>11.617495603235161</v>
          </cell>
          <cell r="AP13">
            <v>5.7738726010925676</v>
          </cell>
        </row>
        <row r="15">
          <cell r="K15">
            <v>11.519095423327286</v>
          </cell>
          <cell r="L15">
            <v>12.837695614050535</v>
          </cell>
          <cell r="M15">
            <v>14.329851380686804</v>
          </cell>
          <cell r="N15">
            <v>15.094222801442239</v>
          </cell>
          <cell r="O15">
            <v>16.701117636591139</v>
          </cell>
          <cell r="P15">
            <v>17.275048240627914</v>
          </cell>
          <cell r="Q15">
            <v>17.639383502950007</v>
          </cell>
          <cell r="R15">
            <v>18.519042987357679</v>
          </cell>
          <cell r="S15">
            <v>19.23377042246301</v>
          </cell>
          <cell r="T15">
            <v>19.811030507038897</v>
          </cell>
          <cell r="V15">
            <v>19.943933006496721</v>
          </cell>
          <cell r="W15">
            <v>20.792718654042471</v>
          </cell>
          <cell r="X15">
            <v>21.654630408932587</v>
          </cell>
          <cell r="Y15">
            <v>21.537967135304228</v>
          </cell>
          <cell r="Z15">
            <v>21.400727176944308</v>
          </cell>
          <cell r="AA15">
            <v>21.263487218584331</v>
          </cell>
          <cell r="AB15">
            <v>21.1262472602244</v>
          </cell>
          <cell r="AC15">
            <v>20.989007301864472</v>
          </cell>
          <cell r="AD15">
            <v>20.851767343504537</v>
          </cell>
          <cell r="AE15">
            <v>20.714527385144596</v>
          </cell>
          <cell r="AG15">
            <v>20.577287426784622</v>
          </cell>
          <cell r="AH15">
            <v>20.440047468424702</v>
          </cell>
          <cell r="AI15">
            <v>19.975941916947374</v>
          </cell>
          <cell r="AJ15">
            <v>18.178564570494014</v>
          </cell>
          <cell r="AK15">
            <v>14.429326398294997</v>
          </cell>
          <cell r="AL15">
            <v>12.869565060930061</v>
          </cell>
          <cell r="AM15">
            <v>11.857404635595996</v>
          </cell>
          <cell r="AN15">
            <v>9.3863343391344625</v>
          </cell>
          <cell r="AO15">
            <v>7.6087595852455401</v>
          </cell>
          <cell r="AP15">
            <v>5.7738726010925676</v>
          </cell>
        </row>
        <row r="17">
          <cell r="K17">
            <v>15.385108527742126</v>
          </cell>
          <cell r="L17">
            <v>16.061101905073979</v>
          </cell>
          <cell r="M17">
            <v>17.814773019800239</v>
          </cell>
          <cell r="N17">
            <v>19.174239260253845</v>
          </cell>
          <cell r="O17">
            <v>20.987278868706838</v>
          </cell>
          <cell r="P17">
            <v>20.854576393270328</v>
          </cell>
          <cell r="Q17">
            <v>22.576693511695623</v>
          </cell>
          <cell r="R17">
            <v>24.301569383299896</v>
          </cell>
          <cell r="S17">
            <v>24.157562926216645</v>
          </cell>
          <cell r="T17">
            <v>23.996734981128661</v>
          </cell>
          <cell r="V17">
            <v>23.835907036040613</v>
          </cell>
          <cell r="W17">
            <v>23.675079090952618</v>
          </cell>
          <cell r="X17">
            <v>23.514251145864616</v>
          </cell>
          <cell r="Y17">
            <v>23.353423200776607</v>
          </cell>
          <cell r="Z17">
            <v>23.192595255688587</v>
          </cell>
          <cell r="AA17">
            <v>23.031767310600589</v>
          </cell>
          <cell r="AB17">
            <v>22.870939365512548</v>
          </cell>
          <cell r="AC17">
            <v>22.710111420424546</v>
          </cell>
          <cell r="AD17">
            <v>22.549283475336523</v>
          </cell>
          <cell r="AE17">
            <v>22.388455530248503</v>
          </cell>
          <cell r="AG17">
            <v>22.22762758516053</v>
          </cell>
          <cell r="AH17">
            <v>20.539702927193748</v>
          </cell>
          <cell r="AI17">
            <v>16.69551993268955</v>
          </cell>
          <cell r="AJ17">
            <v>13.608936570701424</v>
          </cell>
          <cell r="AK17">
            <v>9.6240991789441992</v>
          </cell>
          <cell r="AL17">
            <v>9.5535662265141887</v>
          </cell>
          <cell r="AM17">
            <v>5.7734259184428254</v>
          </cell>
          <cell r="AN17">
            <v>1.9877070114396957</v>
          </cell>
          <cell r="AO17">
            <v>1.9228740868181511</v>
          </cell>
          <cell r="AP17">
            <v>0.9582416903541553</v>
          </cell>
        </row>
        <row r="18">
          <cell r="A18" t="str">
            <v>Of which</v>
          </cell>
        </row>
        <row r="19">
          <cell r="K19">
            <v>19.411542549941469</v>
          </cell>
          <cell r="L19">
            <v>20.065353118638324</v>
          </cell>
          <cell r="M19">
            <v>21.796841424729585</v>
          </cell>
          <cell r="N19">
            <v>22.613596529182065</v>
          </cell>
          <cell r="O19">
            <v>23.876803986711</v>
          </cell>
          <cell r="P19">
            <v>23.791028924727048</v>
          </cell>
          <cell r="Q19">
            <v>25.498408826755846</v>
          </cell>
          <cell r="R19">
            <v>27.191851449431866</v>
          </cell>
          <cell r="S19">
            <v>29.004756406215932</v>
          </cell>
          <cell r="T19">
            <v>30.802721707090253</v>
          </cell>
          <cell r="V19">
            <v>30.597528144732209</v>
          </cell>
          <cell r="W19">
            <v>30.392334582374215</v>
          </cell>
          <cell r="X19">
            <v>30.18714102001621</v>
          </cell>
          <cell r="Y19">
            <v>29.981947457658201</v>
          </cell>
          <cell r="Z19">
            <v>29.776753895300175</v>
          </cell>
          <cell r="AA19">
            <v>29.571560332942184</v>
          </cell>
          <cell r="AB19">
            <v>29.366366770584147</v>
          </cell>
          <cell r="AC19">
            <v>29.161173208226142</v>
          </cell>
          <cell r="AD19">
            <v>28.955979645868123</v>
          </cell>
          <cell r="AE19">
            <v>28.750786083510096</v>
          </cell>
          <cell r="AG19">
            <v>28.545592521152123</v>
          </cell>
          <cell r="AH19">
            <v>26.813302245915345</v>
          </cell>
          <cell r="AI19">
            <v>22.924753634141144</v>
          </cell>
          <cell r="AJ19">
            <v>20.860959666143554</v>
          </cell>
          <cell r="AK19">
            <v>17.886990489768699</v>
          </cell>
          <cell r="AL19">
            <v>17.63306993084435</v>
          </cell>
          <cell r="AM19">
            <v>13.793672821025988</v>
          </cell>
          <cell r="AN19">
            <v>9.9820891773393594</v>
          </cell>
          <cell r="AO19">
            <v>5.9316101048077723</v>
          </cell>
          <cell r="AP19">
            <v>0.9582416903541553</v>
          </cell>
        </row>
        <row r="24">
          <cell r="K24">
            <v>49.740676351514082</v>
          </cell>
          <cell r="L24">
            <v>48.813415545646478</v>
          </cell>
          <cell r="M24">
            <v>49.311939832835492</v>
          </cell>
          <cell r="N24">
            <v>50.849504428068428</v>
          </cell>
          <cell r="O24">
            <v>51.720931060832733</v>
          </cell>
          <cell r="P24">
            <v>50.782976687298756</v>
          </cell>
          <cell r="Q24">
            <v>52.33622837983922</v>
          </cell>
          <cell r="R24">
            <v>53.163626926847527</v>
          </cell>
          <cell r="S24">
            <v>50.079396105965671</v>
          </cell>
          <cell r="T24">
            <v>47.411491800897984</v>
          </cell>
          <cell r="V24">
            <v>47.161096044927135</v>
          </cell>
          <cell r="W24">
            <v>46.253891700767994</v>
          </cell>
          <cell r="X24">
            <v>45.357730836979272</v>
          </cell>
          <cell r="Y24">
            <v>45.328924524200708</v>
          </cell>
          <cell r="Z24">
            <v>45.317969485346211</v>
          </cell>
          <cell r="AA24">
            <v>45.306866856484277</v>
          </cell>
          <cell r="AB24">
            <v>45.295613634813257</v>
          </cell>
          <cell r="AC24">
            <v>45.284206735517316</v>
          </cell>
          <cell r="AD24">
            <v>45.272642988946679</v>
          </cell>
          <cell r="AE24">
            <v>45.260919137681555</v>
          </cell>
          <cell r="AG24">
            <v>45.249031833472806</v>
          </cell>
          <cell r="AH24">
            <v>43.467189207457466</v>
          </cell>
          <cell r="AI24">
            <v>38.916664912361625</v>
          </cell>
          <cell r="AJ24">
            <v>34.859381195864557</v>
          </cell>
          <cell r="AK24">
            <v>29.78092835356167</v>
          </cell>
          <cell r="AL24">
            <v>31.320462081687307</v>
          </cell>
          <cell r="AM24">
            <v>22.507537658822123</v>
          </cell>
          <cell r="AN24">
            <v>10.262616416607425</v>
          </cell>
          <cell r="AO24">
            <v>14.201045693978982</v>
          </cell>
          <cell r="AP24">
            <v>14.233889219195511</v>
          </cell>
        </row>
        <row r="26">
          <cell r="K26">
            <v>62.758299931341675</v>
          </cell>
          <cell r="L26">
            <v>60.983264139604152</v>
          </cell>
          <cell r="M26">
            <v>60.334450048141782</v>
          </cell>
          <cell r="N26">
            <v>59.970576211010155</v>
          </cell>
          <cell r="O26">
            <v>58.841860380053546</v>
          </cell>
          <cell r="P26">
            <v>57.933531924491056</v>
          </cell>
          <cell r="Q26">
            <v>59.109211319553204</v>
          </cell>
          <cell r="R26">
            <v>59.486588010290653</v>
          </cell>
          <cell r="S26">
            <v>60.127782320607515</v>
          </cell>
          <cell r="T26">
            <v>60.858403812415787</v>
          </cell>
          <cell r="V26">
            <v>60.53946096488788</v>
          </cell>
          <cell r="W26">
            <v>59.377362453832419</v>
          </cell>
          <cell r="X26">
            <v>58.229377947450899</v>
          </cell>
          <cell r="Y26">
            <v>58.194870264310772</v>
          </cell>
          <cell r="Z26">
            <v>58.183312799756479</v>
          </cell>
          <cell r="AA26">
            <v>58.171599629110972</v>
          </cell>
          <cell r="AB26">
            <v>58.159727584446273</v>
          </cell>
          <cell r="AC26">
            <v>58.147693411310222</v>
          </cell>
          <cell r="AD26">
            <v>58.135493765751697</v>
          </cell>
          <cell r="AE26">
            <v>58.123125211222948</v>
          </cell>
          <cell r="AG26">
            <v>58.110584215352169</v>
          </cell>
          <cell r="AH26">
            <v>56.743706865247425</v>
          </cell>
          <cell r="AI26">
            <v>53.436787771520123</v>
          </cell>
          <cell r="AJ26">
            <v>53.435486405252064</v>
          </cell>
          <cell r="AK26">
            <v>55.349718693888072</v>
          </cell>
          <cell r="AL26">
            <v>57.808349788795056</v>
          </cell>
          <cell r="AM26">
            <v>53.774243379648233</v>
          </cell>
          <cell r="AN26">
            <v>51.537953870376121</v>
          </cell>
          <cell r="AO26">
            <v>43.806854913016913</v>
          </cell>
          <cell r="AP26">
            <v>14.233889219195511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7.xml><?xml version="1.0" encoding="utf-8"?>
<externalLink xmlns="http://schemas.openxmlformats.org/spreadsheetml/2006/main">
  <externalBook xmlns:r="http://schemas.openxmlformats.org/officeDocument/2006/relationships" r:id="rId1">
    <sheetNames>
      <sheetName val="ΕΠΙΤ-ΙΣΟΤ"/>
      <sheetName val="ΕΠΙΤ_ΙΣΟΤ"/>
    </sheetNames>
    <sheetDataSet>
      <sheetData sheetId="0" refreshError="1"/>
      <sheetData sheetId="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PlanTres"/>
      <sheetName val="ToC"/>
      <sheetName val="Links-In"/>
      <sheetName val="Links-Out"/>
      <sheetName val="FRTOFe"/>
      <sheetName val="TOFE"/>
      <sheetName val="Debt service to the Fund"/>
      <sheetName val="TOFERED"/>
      <sheetName val="TOFoldSR"/>
      <sheetName val="Quarterly TOFE"/>
      <sheetName val="SOCEXHIPC"/>
      <sheetName val="Health and Education"/>
      <sheetName val="Detailed Expenditure"/>
      <sheetName val="RED18"/>
      <sheetName val="ExpRED"/>
      <sheetName val="Dette Interieure"/>
      <sheetName val="Revenue"/>
      <sheetName val="RevRED"/>
      <sheetName val="Detailed revenue"/>
      <sheetName val="TECW"/>
      <sheetName val="recettes 98"/>
      <sheetName val="TARIF98"/>
      <sheetName val="TARIF99"/>
      <sheetName val="TAFIF20"/>
      <sheetName val="DGD"/>
      <sheetName val="DGI"/>
      <sheetName val="Tresor"/>
      <sheetName val="Recovery"/>
      <sheetName val="HE&amp;EDII"/>
      <sheetName val="Arrears"/>
      <sheetName val="Debt"/>
      <sheetName val="Debt service"/>
      <sheetName val="Disbursements"/>
      <sheetName val="Disbursements (Proj)"/>
      <sheetName val="ReveII "/>
      <sheetName val="CheckTOFe"/>
      <sheetName val="Mac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Contents"/>
      <sheetName val="Inputs"/>
      <sheetName val="Input 2 (march 2000)"/>
      <sheetName val="Outputs"/>
      <sheetName val="TOFE"/>
      <sheetName val="quarterly"/>
      <sheetName val="monthly"/>
      <sheetName val="TOFE_SR"/>
      <sheetName val="Projections_SR"/>
      <sheetName val="Educ and Health"/>
      <sheetName val="Indicators"/>
      <sheetName val="Debt"/>
      <sheetName val="Fiscal93-99"/>
      <sheetName val="Semesters"/>
      <sheetName val="DENOS+Arriérés"/>
      <sheetName val="DENO"/>
      <sheetName val="Dep fonct"/>
      <sheetName val="Dep_capital"/>
      <sheetName val="ext_fin"/>
      <sheetName val="RED_19"/>
      <sheetName val="RED_20"/>
      <sheetName val="RED_21"/>
      <sheetName val="RED_22_23"/>
      <sheetName val="RED_25"/>
      <sheetName val="RED_26"/>
      <sheetName val="RED_28"/>
      <sheetName val="Modu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A"/>
      <sheetName val="C"/>
      <sheetName val="BoP OUT Medium"/>
      <sheetName val="BoP OUT Long"/>
      <sheetName val="IMF Assistance"/>
      <sheetName val="IMF Assistance Old"/>
      <sheetName val="large projects"/>
      <sheetName val="Terms of Trade"/>
      <sheetName val="Exports"/>
      <sheetName val="Services"/>
      <sheetName val="Key Ratios"/>
      <sheetName val="Debt Service  Long"/>
      <sheetName val="DebtService to budget"/>
      <sheetName val="B"/>
      <sheetName val="D"/>
      <sheetName val="E"/>
      <sheetName val="F"/>
      <sheetName val="Workspace contents"/>
      <sheetName val="OUTPUT"/>
      <sheetName val="Conten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ummary BOP"/>
      <sheetName val="RoadMap"/>
      <sheetName val="BOE Data"/>
      <sheetName val="BOEDOL"/>
      <sheetName val="Sheet4"/>
      <sheetName val="WEO"/>
      <sheetName val="TRE"/>
      <sheetName val="DESK"/>
      <sheetName val="STAT"/>
      <sheetName val="Assumptions"/>
      <sheetName val="CAP-REPAY"/>
      <sheetName val="Trade"/>
      <sheetName val="Services"/>
      <sheetName val="Capital Act."/>
      <sheetName val="TRY-BOP"/>
      <sheetName val="NIR"/>
      <sheetName val="Sheet3"/>
      <sheetName val="Sheet1"/>
      <sheetName val="DEBT-NON-D-FL"/>
      <sheetName val="DEBT-RAWDT"/>
      <sheetName val="Debt"/>
      <sheetName val="debt-nt"/>
      <sheetName val="Print Table"/>
      <sheetName val="FDI"/>
      <sheetName val="CompDebt"/>
      <sheetName val="Sheet2"/>
      <sheetName val="Graphs"/>
      <sheetName val="Module1"/>
      <sheetName val="Module2"/>
      <sheetName val="Module3"/>
      <sheetName val="Module4"/>
      <sheetName val="Module5"/>
      <sheetName val="Module6"/>
      <sheetName val="Module7"/>
      <sheetName val="Module8"/>
      <sheetName val="Module9"/>
      <sheetName val="Module10"/>
      <sheetName val="Module11"/>
      <sheetName val="Module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92D050"/>
  </sheetPr>
  <dimension ref="A1:I571"/>
  <sheetViews>
    <sheetView tabSelected="1" workbookViewId="0">
      <selection sqref="A1:I1"/>
    </sheetView>
  </sheetViews>
  <sheetFormatPr defaultColWidth="9.109375" defaultRowHeight="13.2"/>
  <cols>
    <col min="1" max="1" width="2.44140625" style="314" bestFit="1" customWidth="1"/>
    <col min="2" max="2" width="33.5546875" style="314" customWidth="1"/>
    <col min="3" max="3" width="43" style="314" customWidth="1"/>
    <col min="4" max="5" width="15.44140625" style="314" customWidth="1"/>
    <col min="6" max="7" width="15.44140625" style="314" bestFit="1" customWidth="1"/>
    <col min="8" max="9" width="15.44140625" style="314" customWidth="1"/>
    <col min="10" max="16384" width="9.109375" style="314"/>
  </cols>
  <sheetData>
    <row r="1" spans="1:9" ht="54.75" customHeight="1">
      <c r="A1" s="951" t="s">
        <v>711</v>
      </c>
      <c r="B1" s="952"/>
      <c r="C1" s="952"/>
      <c r="D1" s="952"/>
      <c r="E1" s="952"/>
      <c r="F1" s="952"/>
      <c r="G1" s="952"/>
      <c r="H1" s="952"/>
      <c r="I1" s="952"/>
    </row>
    <row r="2" spans="1:9" ht="13.8">
      <c r="A2" s="315"/>
      <c r="B2" s="316"/>
      <c r="C2" s="316"/>
      <c r="D2" s="316"/>
      <c r="E2" s="316"/>
      <c r="F2" s="316"/>
      <c r="G2" s="316"/>
      <c r="H2" s="316"/>
      <c r="I2" s="316"/>
    </row>
    <row r="3" spans="1:9" ht="13.8">
      <c r="A3" s="317"/>
      <c r="B3" s="318"/>
      <c r="C3" s="318"/>
      <c r="D3" s="318" t="s">
        <v>394</v>
      </c>
      <c r="E3" s="318" t="s">
        <v>394</v>
      </c>
      <c r="F3" s="318">
        <v>2021</v>
      </c>
      <c r="G3" s="318">
        <v>2022</v>
      </c>
      <c r="H3" s="318">
        <v>2023</v>
      </c>
      <c r="I3" s="318">
        <v>2024</v>
      </c>
    </row>
    <row r="4" spans="1:9" ht="13.8">
      <c r="A4" s="317"/>
      <c r="B4" s="328" t="s">
        <v>204</v>
      </c>
      <c r="C4" s="328" t="s">
        <v>655</v>
      </c>
      <c r="D4" s="318" t="s">
        <v>624</v>
      </c>
      <c r="E4" s="318" t="s">
        <v>656</v>
      </c>
      <c r="F4" s="318" t="s">
        <v>657</v>
      </c>
      <c r="G4" s="318" t="s">
        <v>657</v>
      </c>
      <c r="H4" s="318" t="s">
        <v>657</v>
      </c>
      <c r="I4" s="318" t="s">
        <v>657</v>
      </c>
    </row>
    <row r="5" spans="1:9" ht="13.8">
      <c r="A5" s="318">
        <v>1</v>
      </c>
      <c r="B5" s="329" t="s">
        <v>205</v>
      </c>
      <c r="C5" s="318"/>
      <c r="D5" s="319"/>
      <c r="E5" s="319"/>
      <c r="F5" s="319"/>
      <c r="G5" s="319"/>
      <c r="H5" s="319"/>
      <c r="I5" s="319"/>
    </row>
    <row r="6" spans="1:9" ht="13.8">
      <c r="A6" s="331"/>
      <c r="B6" s="330" t="s">
        <v>658</v>
      </c>
      <c r="C6" s="331">
        <v>21</v>
      </c>
      <c r="D6" s="345">
        <v>2750000</v>
      </c>
      <c r="E6" s="345">
        <v>2750000</v>
      </c>
      <c r="F6" s="345">
        <v>2716000</v>
      </c>
      <c r="G6" s="345">
        <v>2668000</v>
      </c>
      <c r="H6" s="345">
        <v>2621000</v>
      </c>
      <c r="I6" s="345">
        <v>2621000</v>
      </c>
    </row>
    <row r="7" spans="1:9" ht="13.8">
      <c r="A7" s="331"/>
      <c r="B7" s="332" t="s">
        <v>712</v>
      </c>
      <c r="C7" s="331"/>
      <c r="D7" s="345"/>
      <c r="E7" s="345"/>
      <c r="F7" s="345"/>
      <c r="G7" s="345"/>
      <c r="H7" s="345"/>
      <c r="I7" s="345"/>
    </row>
    <row r="8" spans="1:9" ht="13.8">
      <c r="A8" s="331"/>
      <c r="B8" s="333" t="s">
        <v>659</v>
      </c>
      <c r="C8" s="331" t="s">
        <v>660</v>
      </c>
      <c r="D8" s="345">
        <v>440000</v>
      </c>
      <c r="E8" s="345">
        <v>440000</v>
      </c>
      <c r="F8" s="345">
        <v>440000</v>
      </c>
      <c r="G8" s="345">
        <v>440000</v>
      </c>
      <c r="H8" s="345">
        <v>440000</v>
      </c>
      <c r="I8" s="345">
        <v>440000</v>
      </c>
    </row>
    <row r="9" spans="1:9" ht="13.8">
      <c r="A9" s="331"/>
      <c r="B9" s="330" t="s">
        <v>661</v>
      </c>
      <c r="C9" s="331">
        <v>23</v>
      </c>
      <c r="D9" s="345">
        <v>188000</v>
      </c>
      <c r="E9" s="345">
        <v>188000</v>
      </c>
      <c r="F9" s="345">
        <v>203000</v>
      </c>
      <c r="G9" s="345">
        <v>203000</v>
      </c>
      <c r="H9" s="345">
        <v>203000</v>
      </c>
      <c r="I9" s="345">
        <v>203000</v>
      </c>
    </row>
    <row r="10" spans="1:9" ht="41.4">
      <c r="A10" s="331"/>
      <c r="B10" s="333" t="s">
        <v>713</v>
      </c>
      <c r="C10" s="331" t="s">
        <v>662</v>
      </c>
      <c r="D10" s="345">
        <v>0</v>
      </c>
      <c r="E10" s="345">
        <v>0</v>
      </c>
      <c r="F10" s="345">
        <v>0</v>
      </c>
      <c r="G10" s="345">
        <v>0</v>
      </c>
      <c r="H10" s="345">
        <v>0</v>
      </c>
      <c r="I10" s="345">
        <v>0</v>
      </c>
    </row>
    <row r="11" spans="1:9" ht="27.6">
      <c r="A11" s="331"/>
      <c r="B11" s="333" t="s">
        <v>663</v>
      </c>
      <c r="C11" s="331" t="s">
        <v>664</v>
      </c>
      <c r="D11" s="345">
        <v>183000</v>
      </c>
      <c r="E11" s="345">
        <v>183000</v>
      </c>
      <c r="F11" s="345">
        <v>198000</v>
      </c>
      <c r="G11" s="345">
        <v>198000</v>
      </c>
      <c r="H11" s="345">
        <v>198000</v>
      </c>
      <c r="I11" s="345">
        <v>198000</v>
      </c>
    </row>
    <row r="12" spans="1:9" ht="27.6">
      <c r="A12" s="352"/>
      <c r="B12" s="333" t="s">
        <v>714</v>
      </c>
      <c r="C12" s="331" t="s">
        <v>665</v>
      </c>
      <c r="D12" s="345">
        <v>0</v>
      </c>
      <c r="E12" s="345">
        <v>0</v>
      </c>
      <c r="F12" s="345">
        <v>0</v>
      </c>
      <c r="G12" s="345">
        <v>0</v>
      </c>
      <c r="H12" s="345">
        <v>0</v>
      </c>
      <c r="I12" s="345">
        <v>0</v>
      </c>
    </row>
    <row r="13" spans="1:9" ht="27.6">
      <c r="A13" s="352"/>
      <c r="B13" s="333" t="s">
        <v>666</v>
      </c>
      <c r="C13" s="331" t="s">
        <v>667</v>
      </c>
      <c r="D13" s="345">
        <v>0</v>
      </c>
      <c r="E13" s="345">
        <v>0</v>
      </c>
      <c r="F13" s="345">
        <v>0</v>
      </c>
      <c r="G13" s="345">
        <v>0</v>
      </c>
      <c r="H13" s="345">
        <v>0</v>
      </c>
      <c r="I13" s="345">
        <v>0</v>
      </c>
    </row>
    <row r="14" spans="1:9" ht="13.8">
      <c r="A14" s="352"/>
      <c r="B14" s="333" t="s">
        <v>668</v>
      </c>
      <c r="C14" s="331" t="s">
        <v>669</v>
      </c>
      <c r="D14" s="345">
        <v>5000</v>
      </c>
      <c r="E14" s="345">
        <v>5000</v>
      </c>
      <c r="F14" s="345">
        <v>5000</v>
      </c>
      <c r="G14" s="345">
        <v>5000</v>
      </c>
      <c r="H14" s="345">
        <v>5000</v>
      </c>
      <c r="I14" s="345">
        <v>5000</v>
      </c>
    </row>
    <row r="15" spans="1:9" ht="13.8">
      <c r="A15" s="331"/>
      <c r="B15" s="330" t="s">
        <v>447</v>
      </c>
      <c r="C15" s="331"/>
      <c r="D15" s="345">
        <v>753000</v>
      </c>
      <c r="E15" s="345">
        <v>753000</v>
      </c>
      <c r="F15" s="345">
        <v>753000</v>
      </c>
      <c r="G15" s="345">
        <v>753000</v>
      </c>
      <c r="H15" s="345">
        <v>753000</v>
      </c>
      <c r="I15" s="345">
        <v>753000</v>
      </c>
    </row>
    <row r="16" spans="1:9" ht="13.8">
      <c r="A16" s="331"/>
      <c r="B16" s="330" t="s">
        <v>448</v>
      </c>
      <c r="C16" s="331"/>
      <c r="D16" s="345">
        <v>0</v>
      </c>
      <c r="E16" s="345">
        <v>0</v>
      </c>
      <c r="F16" s="345">
        <v>0</v>
      </c>
      <c r="G16" s="345">
        <v>0</v>
      </c>
      <c r="H16" s="345">
        <v>0</v>
      </c>
      <c r="I16" s="345">
        <v>0</v>
      </c>
    </row>
    <row r="17" spans="1:9" ht="13.8">
      <c r="A17" s="334"/>
      <c r="B17" s="334" t="s">
        <v>206</v>
      </c>
      <c r="C17" s="334"/>
      <c r="D17" s="346">
        <f>D6+D9+D15+D16</f>
        <v>3691000</v>
      </c>
      <c r="E17" s="346">
        <f>E6+E9+E15+E16</f>
        <v>3691000</v>
      </c>
      <c r="F17" s="346">
        <f t="shared" ref="F17:I17" si="0">F6+F9+F15+F16</f>
        <v>3672000</v>
      </c>
      <c r="G17" s="346">
        <f t="shared" si="0"/>
        <v>3624000</v>
      </c>
      <c r="H17" s="346">
        <f t="shared" si="0"/>
        <v>3577000</v>
      </c>
      <c r="I17" s="346">
        <f t="shared" si="0"/>
        <v>3577000</v>
      </c>
    </row>
    <row r="18" spans="1:9" ht="13.8">
      <c r="A18" s="336"/>
      <c r="B18" s="335" t="s">
        <v>207</v>
      </c>
      <c r="C18" s="336"/>
      <c r="D18" s="347">
        <v>0</v>
      </c>
      <c r="E18" s="347">
        <v>0</v>
      </c>
      <c r="F18" s="347">
        <v>0</v>
      </c>
      <c r="G18" s="347">
        <v>0</v>
      </c>
      <c r="H18" s="347">
        <v>0</v>
      </c>
      <c r="I18" s="347">
        <v>0</v>
      </c>
    </row>
    <row r="19" spans="1:9" ht="13.8">
      <c r="A19" s="334"/>
      <c r="B19" s="334" t="s">
        <v>396</v>
      </c>
      <c r="C19" s="334"/>
      <c r="D19" s="346">
        <f>D17-D18</f>
        <v>3691000</v>
      </c>
      <c r="E19" s="346">
        <f>E17-E18</f>
        <v>3691000</v>
      </c>
      <c r="F19" s="346">
        <f t="shared" ref="F19:I19" si="1">F17-F18</f>
        <v>3672000</v>
      </c>
      <c r="G19" s="346">
        <f t="shared" si="1"/>
        <v>3624000</v>
      </c>
      <c r="H19" s="346">
        <f t="shared" si="1"/>
        <v>3577000</v>
      </c>
      <c r="I19" s="346">
        <f t="shared" si="1"/>
        <v>3577000</v>
      </c>
    </row>
    <row r="20" spans="1:9" ht="13.8">
      <c r="A20" s="318">
        <v>2</v>
      </c>
      <c r="B20" s="329" t="s">
        <v>670</v>
      </c>
      <c r="C20" s="318"/>
      <c r="D20" s="319"/>
      <c r="E20" s="319"/>
      <c r="F20" s="319"/>
      <c r="G20" s="319"/>
      <c r="H20" s="319"/>
      <c r="I20" s="319"/>
    </row>
    <row r="21" spans="1:9" ht="13.8">
      <c r="A21" s="331"/>
      <c r="B21" s="330" t="s">
        <v>671</v>
      </c>
      <c r="C21" s="331"/>
      <c r="D21" s="345">
        <v>139550000</v>
      </c>
      <c r="E21" s="345">
        <v>139550000</v>
      </c>
      <c r="F21" s="345">
        <v>142500000</v>
      </c>
      <c r="G21" s="345">
        <v>142000000</v>
      </c>
      <c r="H21" s="345">
        <v>142500000</v>
      </c>
      <c r="I21" s="345">
        <v>143000000</v>
      </c>
    </row>
    <row r="22" spans="1:9" ht="13.8">
      <c r="A22" s="331"/>
      <c r="B22" s="330" t="s">
        <v>448</v>
      </c>
      <c r="C22" s="331"/>
      <c r="D22" s="345">
        <v>1000000</v>
      </c>
      <c r="E22" s="345">
        <v>1000000</v>
      </c>
      <c r="F22" s="345">
        <v>1000000</v>
      </c>
      <c r="G22" s="345">
        <v>1000000</v>
      </c>
      <c r="H22" s="345">
        <v>1000000</v>
      </c>
      <c r="I22" s="345">
        <v>1000000</v>
      </c>
    </row>
    <row r="23" spans="1:9" ht="13.8">
      <c r="A23" s="334"/>
      <c r="B23" s="334" t="s">
        <v>206</v>
      </c>
      <c r="C23" s="334"/>
      <c r="D23" s="346">
        <f t="shared" ref="D23:I23" si="2">D21+D22</f>
        <v>140550000</v>
      </c>
      <c r="E23" s="346">
        <f t="shared" si="2"/>
        <v>140550000</v>
      </c>
      <c r="F23" s="346">
        <f t="shared" si="2"/>
        <v>143500000</v>
      </c>
      <c r="G23" s="346">
        <f t="shared" si="2"/>
        <v>143000000</v>
      </c>
      <c r="H23" s="346">
        <f t="shared" si="2"/>
        <v>143500000</v>
      </c>
      <c r="I23" s="346">
        <f t="shared" si="2"/>
        <v>144000000</v>
      </c>
    </row>
    <row r="24" spans="1:9" ht="13.8">
      <c r="A24" s="336"/>
      <c r="B24" s="335" t="s">
        <v>207</v>
      </c>
      <c r="C24" s="336"/>
      <c r="D24" s="347">
        <v>0</v>
      </c>
      <c r="E24" s="347">
        <v>0</v>
      </c>
      <c r="F24" s="347">
        <v>0</v>
      </c>
      <c r="G24" s="347">
        <v>0</v>
      </c>
      <c r="H24" s="347">
        <v>0</v>
      </c>
      <c r="I24" s="347">
        <v>0</v>
      </c>
    </row>
    <row r="25" spans="1:9" ht="13.8">
      <c r="A25" s="334"/>
      <c r="B25" s="334" t="s">
        <v>396</v>
      </c>
      <c r="C25" s="334"/>
      <c r="D25" s="346">
        <f>D23-D24</f>
        <v>140550000</v>
      </c>
      <c r="E25" s="346">
        <f>E23-E24</f>
        <v>140550000</v>
      </c>
      <c r="F25" s="346">
        <f t="shared" ref="F25:I25" si="3">F23-F24</f>
        <v>143500000</v>
      </c>
      <c r="G25" s="346">
        <f t="shared" si="3"/>
        <v>143000000</v>
      </c>
      <c r="H25" s="346">
        <f t="shared" si="3"/>
        <v>143500000</v>
      </c>
      <c r="I25" s="346">
        <f t="shared" si="3"/>
        <v>144000000</v>
      </c>
    </row>
    <row r="26" spans="1:9" ht="27.6">
      <c r="A26" s="318">
        <v>3</v>
      </c>
      <c r="B26" s="329" t="s">
        <v>405</v>
      </c>
      <c r="C26" s="318"/>
      <c r="D26" s="319"/>
      <c r="E26" s="319"/>
      <c r="F26" s="319"/>
      <c r="G26" s="319"/>
      <c r="H26" s="319"/>
      <c r="I26" s="319"/>
    </row>
    <row r="27" spans="1:9" ht="13.8">
      <c r="A27" s="331"/>
      <c r="B27" s="330" t="s">
        <v>658</v>
      </c>
      <c r="C27" s="331">
        <v>21</v>
      </c>
      <c r="D27" s="345">
        <v>525761000</v>
      </c>
      <c r="E27" s="345">
        <v>525761000</v>
      </c>
      <c r="F27" s="345">
        <v>516959000</v>
      </c>
      <c r="G27" s="345">
        <v>507678000</v>
      </c>
      <c r="H27" s="345">
        <v>503593000</v>
      </c>
      <c r="I27" s="345">
        <v>503593000</v>
      </c>
    </row>
    <row r="28" spans="1:9" ht="13.8">
      <c r="A28" s="331"/>
      <c r="B28" s="332" t="s">
        <v>712</v>
      </c>
      <c r="C28" s="331"/>
      <c r="D28" s="345"/>
      <c r="E28" s="345"/>
      <c r="F28" s="345"/>
      <c r="G28" s="345"/>
      <c r="H28" s="345"/>
      <c r="I28" s="345"/>
    </row>
    <row r="29" spans="1:9" ht="13.8">
      <c r="A29" s="331"/>
      <c r="B29" s="333" t="s">
        <v>659</v>
      </c>
      <c r="C29" s="331" t="s">
        <v>660</v>
      </c>
      <c r="D29" s="345">
        <v>21186000</v>
      </c>
      <c r="E29" s="345">
        <v>21186000</v>
      </c>
      <c r="F29" s="345">
        <v>20321000</v>
      </c>
      <c r="G29" s="345">
        <v>20271000</v>
      </c>
      <c r="H29" s="345">
        <v>20271000</v>
      </c>
      <c r="I29" s="345">
        <v>20271000</v>
      </c>
    </row>
    <row r="30" spans="1:9" ht="13.8">
      <c r="A30" s="331"/>
      <c r="B30" s="330" t="s">
        <v>661</v>
      </c>
      <c r="C30" s="331">
        <v>23</v>
      </c>
      <c r="D30" s="345">
        <v>86836000</v>
      </c>
      <c r="E30" s="345">
        <v>86836000</v>
      </c>
      <c r="F30" s="345">
        <v>125936000</v>
      </c>
      <c r="G30" s="345">
        <v>62936000</v>
      </c>
      <c r="H30" s="345">
        <v>67936000</v>
      </c>
      <c r="I30" s="345">
        <v>67936000</v>
      </c>
    </row>
    <row r="31" spans="1:9" ht="41.4">
      <c r="A31" s="331"/>
      <c r="B31" s="333" t="s">
        <v>713</v>
      </c>
      <c r="C31" s="331" t="s">
        <v>662</v>
      </c>
      <c r="D31" s="345">
        <v>68160000</v>
      </c>
      <c r="E31" s="345">
        <v>68160000</v>
      </c>
      <c r="F31" s="345">
        <v>107260000</v>
      </c>
      <c r="G31" s="345">
        <v>44260000</v>
      </c>
      <c r="H31" s="345">
        <v>49260000</v>
      </c>
      <c r="I31" s="345">
        <v>49260000</v>
      </c>
    </row>
    <row r="32" spans="1:9" ht="27.6">
      <c r="A32" s="331"/>
      <c r="B32" s="333" t="s">
        <v>663</v>
      </c>
      <c r="C32" s="331" t="s">
        <v>664</v>
      </c>
      <c r="D32" s="345">
        <v>14190000</v>
      </c>
      <c r="E32" s="345">
        <v>14190000</v>
      </c>
      <c r="F32" s="345">
        <v>14190000</v>
      </c>
      <c r="G32" s="345">
        <v>14190000</v>
      </c>
      <c r="H32" s="345">
        <v>14190000</v>
      </c>
      <c r="I32" s="345">
        <v>14190000</v>
      </c>
    </row>
    <row r="33" spans="1:9" ht="27.6">
      <c r="A33" s="352"/>
      <c r="B33" s="333" t="s">
        <v>714</v>
      </c>
      <c r="C33" s="331" t="s">
        <v>665</v>
      </c>
      <c r="D33" s="345">
        <v>0</v>
      </c>
      <c r="E33" s="345">
        <v>0</v>
      </c>
      <c r="F33" s="345">
        <v>0</v>
      </c>
      <c r="G33" s="345">
        <v>0</v>
      </c>
      <c r="H33" s="345">
        <v>0</v>
      </c>
      <c r="I33" s="345">
        <v>0</v>
      </c>
    </row>
    <row r="34" spans="1:9" ht="27.6">
      <c r="A34" s="352"/>
      <c r="B34" s="333" t="s">
        <v>666</v>
      </c>
      <c r="C34" s="331" t="s">
        <v>667</v>
      </c>
      <c r="D34" s="345">
        <v>0</v>
      </c>
      <c r="E34" s="345">
        <v>0</v>
      </c>
      <c r="F34" s="345">
        <v>0</v>
      </c>
      <c r="G34" s="345">
        <v>0</v>
      </c>
      <c r="H34" s="345">
        <v>0</v>
      </c>
      <c r="I34" s="345">
        <v>0</v>
      </c>
    </row>
    <row r="35" spans="1:9" ht="13.8">
      <c r="A35" s="352"/>
      <c r="B35" s="333" t="s">
        <v>668</v>
      </c>
      <c r="C35" s="331" t="s">
        <v>669</v>
      </c>
      <c r="D35" s="345">
        <v>4486000</v>
      </c>
      <c r="E35" s="345">
        <v>4486000</v>
      </c>
      <c r="F35" s="345">
        <v>4486000</v>
      </c>
      <c r="G35" s="345">
        <v>4486000</v>
      </c>
      <c r="H35" s="345">
        <v>4486000</v>
      </c>
      <c r="I35" s="345">
        <v>4486000</v>
      </c>
    </row>
    <row r="36" spans="1:9" ht="13.8">
      <c r="A36" s="331"/>
      <c r="B36" s="330" t="s">
        <v>447</v>
      </c>
      <c r="C36" s="331"/>
      <c r="D36" s="345">
        <v>109751000</v>
      </c>
      <c r="E36" s="345">
        <v>109751000</v>
      </c>
      <c r="F36" s="345">
        <v>103605000</v>
      </c>
      <c r="G36" s="345">
        <v>103605000</v>
      </c>
      <c r="H36" s="345">
        <v>103605000</v>
      </c>
      <c r="I36" s="345">
        <v>103605000</v>
      </c>
    </row>
    <row r="37" spans="1:9" ht="13.8">
      <c r="A37" s="331"/>
      <c r="B37" s="330" t="s">
        <v>448</v>
      </c>
      <c r="C37" s="331"/>
      <c r="D37" s="345">
        <v>26000000</v>
      </c>
      <c r="E37" s="345">
        <v>26000000</v>
      </c>
      <c r="F37" s="345">
        <v>6000000</v>
      </c>
      <c r="G37" s="345">
        <v>6000000</v>
      </c>
      <c r="H37" s="345">
        <v>6000000</v>
      </c>
      <c r="I37" s="345">
        <v>6000000</v>
      </c>
    </row>
    <row r="38" spans="1:9" ht="13.8">
      <c r="A38" s="334"/>
      <c r="B38" s="334" t="s">
        <v>206</v>
      </c>
      <c r="C38" s="334"/>
      <c r="D38" s="346">
        <f>D27+D30+D36+D37</f>
        <v>748348000</v>
      </c>
      <c r="E38" s="346">
        <f>E27+E30+E36+E37</f>
        <v>748348000</v>
      </c>
      <c r="F38" s="346">
        <f t="shared" ref="F38:I38" si="4">F27+F30+F36+F37</f>
        <v>752500000</v>
      </c>
      <c r="G38" s="346">
        <f t="shared" si="4"/>
        <v>680219000</v>
      </c>
      <c r="H38" s="346">
        <f t="shared" si="4"/>
        <v>681134000</v>
      </c>
      <c r="I38" s="346">
        <f t="shared" si="4"/>
        <v>681134000</v>
      </c>
    </row>
    <row r="39" spans="1:9" ht="13.8">
      <c r="A39" s="336"/>
      <c r="B39" s="335" t="s">
        <v>207</v>
      </c>
      <c r="C39" s="336"/>
      <c r="D39" s="347">
        <v>0</v>
      </c>
      <c r="E39" s="347">
        <v>0</v>
      </c>
      <c r="F39" s="347">
        <v>0</v>
      </c>
      <c r="G39" s="347">
        <v>0</v>
      </c>
      <c r="H39" s="347">
        <v>0</v>
      </c>
      <c r="I39" s="347">
        <v>0</v>
      </c>
    </row>
    <row r="40" spans="1:9" ht="13.8">
      <c r="A40" s="334"/>
      <c r="B40" s="334" t="s">
        <v>396</v>
      </c>
      <c r="C40" s="334"/>
      <c r="D40" s="346">
        <f>D38-D39</f>
        <v>748348000</v>
      </c>
      <c r="E40" s="346">
        <f>E38-E39</f>
        <v>748348000</v>
      </c>
      <c r="F40" s="346">
        <f t="shared" ref="F40:I40" si="5">F38-F39</f>
        <v>752500000</v>
      </c>
      <c r="G40" s="346">
        <f t="shared" si="5"/>
        <v>680219000</v>
      </c>
      <c r="H40" s="346">
        <f t="shared" si="5"/>
        <v>681134000</v>
      </c>
      <c r="I40" s="346">
        <f t="shared" si="5"/>
        <v>681134000</v>
      </c>
    </row>
    <row r="41" spans="1:9" ht="13.8">
      <c r="A41" s="337"/>
      <c r="B41" s="332" t="s">
        <v>712</v>
      </c>
      <c r="C41" s="337"/>
      <c r="D41" s="348"/>
      <c r="E41" s="348"/>
      <c r="F41" s="348"/>
      <c r="G41" s="348"/>
      <c r="H41" s="348"/>
      <c r="I41" s="348"/>
    </row>
    <row r="42" spans="1:9" ht="13.8">
      <c r="A42" s="339"/>
      <c r="B42" s="338" t="s">
        <v>406</v>
      </c>
      <c r="C42" s="339"/>
      <c r="D42" s="320"/>
      <c r="E42" s="320"/>
      <c r="F42" s="320"/>
      <c r="G42" s="320"/>
      <c r="H42" s="320"/>
      <c r="I42" s="320"/>
    </row>
    <row r="43" spans="1:9" ht="13.8">
      <c r="A43" s="331"/>
      <c r="B43" s="330" t="s">
        <v>658</v>
      </c>
      <c r="C43" s="331">
        <v>21</v>
      </c>
      <c r="D43" s="345">
        <v>384720000</v>
      </c>
      <c r="E43" s="345">
        <v>384720000</v>
      </c>
      <c r="F43" s="345">
        <v>378220000</v>
      </c>
      <c r="G43" s="345">
        <v>370621000</v>
      </c>
      <c r="H43" s="345">
        <v>363483000</v>
      </c>
      <c r="I43" s="345">
        <v>363483000</v>
      </c>
    </row>
    <row r="44" spans="1:9" ht="13.8">
      <c r="A44" s="331"/>
      <c r="B44" s="332" t="s">
        <v>712</v>
      </c>
      <c r="C44" s="331"/>
      <c r="D44" s="345"/>
      <c r="E44" s="345"/>
      <c r="F44" s="345"/>
      <c r="G44" s="345"/>
      <c r="H44" s="345"/>
      <c r="I44" s="345"/>
    </row>
    <row r="45" spans="1:9" ht="13.8">
      <c r="A45" s="331"/>
      <c r="B45" s="333" t="s">
        <v>659</v>
      </c>
      <c r="C45" s="331" t="s">
        <v>660</v>
      </c>
      <c r="D45" s="345">
        <v>11108000</v>
      </c>
      <c r="E45" s="345">
        <v>11108000</v>
      </c>
      <c r="F45" s="345">
        <v>11108000</v>
      </c>
      <c r="G45" s="345">
        <v>11108000</v>
      </c>
      <c r="H45" s="345">
        <v>11108000</v>
      </c>
      <c r="I45" s="345">
        <v>11108000</v>
      </c>
    </row>
    <row r="46" spans="1:9" ht="13.8">
      <c r="A46" s="331"/>
      <c r="B46" s="330" t="s">
        <v>661</v>
      </c>
      <c r="C46" s="331">
        <v>23</v>
      </c>
      <c r="D46" s="345">
        <v>12340000</v>
      </c>
      <c r="E46" s="345">
        <v>12340000</v>
      </c>
      <c r="F46" s="345">
        <v>12340000</v>
      </c>
      <c r="G46" s="345">
        <v>12340000</v>
      </c>
      <c r="H46" s="345">
        <v>12340000</v>
      </c>
      <c r="I46" s="345">
        <v>12340000</v>
      </c>
    </row>
    <row r="47" spans="1:9" ht="13.8">
      <c r="A47" s="331"/>
      <c r="B47" s="330" t="s">
        <v>447</v>
      </c>
      <c r="C47" s="331"/>
      <c r="D47" s="345">
        <v>69555000</v>
      </c>
      <c r="E47" s="345">
        <v>69555000</v>
      </c>
      <c r="F47" s="345">
        <v>63409000</v>
      </c>
      <c r="G47" s="345">
        <v>63409000</v>
      </c>
      <c r="H47" s="345">
        <v>63409000</v>
      </c>
      <c r="I47" s="345">
        <v>63409000</v>
      </c>
    </row>
    <row r="48" spans="1:9" ht="13.8">
      <c r="A48" s="341"/>
      <c r="B48" s="340" t="s">
        <v>248</v>
      </c>
      <c r="C48" s="341"/>
      <c r="D48" s="349">
        <f>D43+D46+D47</f>
        <v>466615000</v>
      </c>
      <c r="E48" s="349">
        <f>E43+E46+E47</f>
        <v>466615000</v>
      </c>
      <c r="F48" s="349">
        <f t="shared" ref="F48:I48" si="6">F43+F46+F47</f>
        <v>453969000</v>
      </c>
      <c r="G48" s="349">
        <f t="shared" si="6"/>
        <v>446370000</v>
      </c>
      <c r="H48" s="349">
        <f t="shared" si="6"/>
        <v>439232000</v>
      </c>
      <c r="I48" s="349">
        <f t="shared" si="6"/>
        <v>439232000</v>
      </c>
    </row>
    <row r="49" spans="1:9" ht="41.4">
      <c r="A49" s="339"/>
      <c r="B49" s="338" t="s">
        <v>672</v>
      </c>
      <c r="C49" s="339"/>
      <c r="D49" s="320"/>
      <c r="E49" s="320"/>
      <c r="F49" s="320"/>
      <c r="G49" s="320"/>
      <c r="H49" s="320"/>
      <c r="I49" s="320"/>
    </row>
    <row r="50" spans="1:9" ht="13.8">
      <c r="A50" s="331"/>
      <c r="B50" s="330" t="s">
        <v>658</v>
      </c>
      <c r="C50" s="331">
        <v>21</v>
      </c>
      <c r="D50" s="345">
        <v>755000</v>
      </c>
      <c r="E50" s="345">
        <v>755000</v>
      </c>
      <c r="F50" s="345">
        <v>755000</v>
      </c>
      <c r="G50" s="345">
        <v>755000</v>
      </c>
      <c r="H50" s="345">
        <v>755000</v>
      </c>
      <c r="I50" s="345">
        <v>755000</v>
      </c>
    </row>
    <row r="51" spans="1:9" ht="13.8">
      <c r="A51" s="331"/>
      <c r="B51" s="332" t="s">
        <v>712</v>
      </c>
      <c r="C51" s="331"/>
      <c r="D51" s="345"/>
      <c r="E51" s="345"/>
      <c r="F51" s="345"/>
      <c r="G51" s="345"/>
      <c r="H51" s="345"/>
      <c r="I51" s="345"/>
    </row>
    <row r="52" spans="1:9" ht="13.8">
      <c r="A52" s="331"/>
      <c r="B52" s="333" t="s">
        <v>659</v>
      </c>
      <c r="C52" s="331" t="s">
        <v>660</v>
      </c>
      <c r="D52" s="345">
        <v>755000</v>
      </c>
      <c r="E52" s="345">
        <v>755000</v>
      </c>
      <c r="F52" s="345">
        <v>755000</v>
      </c>
      <c r="G52" s="345">
        <v>755000</v>
      </c>
      <c r="H52" s="345">
        <v>755000</v>
      </c>
      <c r="I52" s="345">
        <v>755000</v>
      </c>
    </row>
    <row r="53" spans="1:9" ht="13.8">
      <c r="A53" s="331"/>
      <c r="B53" s="330" t="s">
        <v>447</v>
      </c>
      <c r="C53" s="331"/>
      <c r="D53" s="345">
        <v>430000</v>
      </c>
      <c r="E53" s="345">
        <v>430000</v>
      </c>
      <c r="F53" s="345">
        <v>430000</v>
      </c>
      <c r="G53" s="345">
        <v>430000</v>
      </c>
      <c r="H53" s="345">
        <v>430000</v>
      </c>
      <c r="I53" s="345">
        <v>430000</v>
      </c>
    </row>
    <row r="54" spans="1:9" ht="13.8">
      <c r="A54" s="341"/>
      <c r="B54" s="340" t="s">
        <v>248</v>
      </c>
      <c r="C54" s="341"/>
      <c r="D54" s="349">
        <f>D50+D53</f>
        <v>1185000</v>
      </c>
      <c r="E54" s="349">
        <f>E50+E53</f>
        <v>1185000</v>
      </c>
      <c r="F54" s="349">
        <f t="shared" ref="F54:I54" si="7">F50+F53</f>
        <v>1185000</v>
      </c>
      <c r="G54" s="349">
        <f t="shared" si="7"/>
        <v>1185000</v>
      </c>
      <c r="H54" s="349">
        <f t="shared" si="7"/>
        <v>1185000</v>
      </c>
      <c r="I54" s="349">
        <f t="shared" si="7"/>
        <v>1185000</v>
      </c>
    </row>
    <row r="55" spans="1:9" ht="13.8">
      <c r="A55" s="339"/>
      <c r="B55" s="338" t="s">
        <v>399</v>
      </c>
      <c r="C55" s="339"/>
      <c r="D55" s="320"/>
      <c r="E55" s="320"/>
      <c r="F55" s="320"/>
      <c r="G55" s="320"/>
      <c r="H55" s="320"/>
      <c r="I55" s="320"/>
    </row>
    <row r="56" spans="1:9" ht="13.8">
      <c r="A56" s="331"/>
      <c r="B56" s="330" t="s">
        <v>658</v>
      </c>
      <c r="C56" s="331">
        <v>21</v>
      </c>
      <c r="D56" s="345">
        <v>1550000</v>
      </c>
      <c r="E56" s="345">
        <v>1550000</v>
      </c>
      <c r="F56" s="345">
        <v>1550000</v>
      </c>
      <c r="G56" s="345">
        <v>1550000</v>
      </c>
      <c r="H56" s="345">
        <v>1550000</v>
      </c>
      <c r="I56" s="345">
        <v>1550000</v>
      </c>
    </row>
    <row r="57" spans="1:9" ht="13.8">
      <c r="A57" s="331"/>
      <c r="B57" s="332" t="s">
        <v>712</v>
      </c>
      <c r="C57" s="331"/>
      <c r="D57" s="345"/>
      <c r="E57" s="345"/>
      <c r="F57" s="345"/>
      <c r="G57" s="345"/>
      <c r="H57" s="345"/>
      <c r="I57" s="345"/>
    </row>
    <row r="58" spans="1:9" ht="13.8">
      <c r="A58" s="331"/>
      <c r="B58" s="333" t="s">
        <v>659</v>
      </c>
      <c r="C58" s="331" t="s">
        <v>660</v>
      </c>
      <c r="D58" s="345">
        <v>0</v>
      </c>
      <c r="E58" s="345">
        <v>0</v>
      </c>
      <c r="F58" s="345">
        <v>0</v>
      </c>
      <c r="G58" s="345">
        <v>0</v>
      </c>
      <c r="H58" s="345">
        <v>0</v>
      </c>
      <c r="I58" s="345">
        <v>0</v>
      </c>
    </row>
    <row r="59" spans="1:9" ht="13.8">
      <c r="A59" s="331"/>
      <c r="B59" s="330" t="s">
        <v>661</v>
      </c>
      <c r="C59" s="331">
        <v>23</v>
      </c>
      <c r="D59" s="345">
        <v>23000</v>
      </c>
      <c r="E59" s="345">
        <v>23000</v>
      </c>
      <c r="F59" s="345">
        <v>23000</v>
      </c>
      <c r="G59" s="345">
        <v>23000</v>
      </c>
      <c r="H59" s="345">
        <v>23000</v>
      </c>
      <c r="I59" s="345">
        <v>23000</v>
      </c>
    </row>
    <row r="60" spans="1:9" ht="13.8">
      <c r="A60" s="331"/>
      <c r="B60" s="330" t="s">
        <v>447</v>
      </c>
      <c r="C60" s="331"/>
      <c r="D60" s="345">
        <v>687000</v>
      </c>
      <c r="E60" s="345">
        <v>687000</v>
      </c>
      <c r="F60" s="345">
        <v>687000</v>
      </c>
      <c r="G60" s="345">
        <v>687000</v>
      </c>
      <c r="H60" s="345">
        <v>687000</v>
      </c>
      <c r="I60" s="345">
        <v>687000</v>
      </c>
    </row>
    <row r="61" spans="1:9" ht="13.8">
      <c r="A61" s="341"/>
      <c r="B61" s="340" t="s">
        <v>248</v>
      </c>
      <c r="C61" s="341"/>
      <c r="D61" s="349">
        <f>D56+D59+D60</f>
        <v>2260000</v>
      </c>
      <c r="E61" s="349">
        <f>E56+E59+E60</f>
        <v>2260000</v>
      </c>
      <c r="F61" s="349">
        <f t="shared" ref="F61:I61" si="8">F56+F59+F60</f>
        <v>2260000</v>
      </c>
      <c r="G61" s="349">
        <f t="shared" si="8"/>
        <v>2260000</v>
      </c>
      <c r="H61" s="349">
        <f t="shared" si="8"/>
        <v>2260000</v>
      </c>
      <c r="I61" s="349">
        <f t="shared" si="8"/>
        <v>2260000</v>
      </c>
    </row>
    <row r="62" spans="1:9" ht="13.8">
      <c r="A62" s="318">
        <v>4</v>
      </c>
      <c r="B62" s="329" t="s">
        <v>673</v>
      </c>
      <c r="C62" s="318"/>
      <c r="D62" s="319"/>
      <c r="E62" s="319"/>
      <c r="F62" s="319"/>
      <c r="G62" s="319"/>
      <c r="H62" s="319"/>
      <c r="I62" s="319"/>
    </row>
    <row r="63" spans="1:9" ht="13.8">
      <c r="A63" s="331"/>
      <c r="B63" s="330" t="s">
        <v>658</v>
      </c>
      <c r="C63" s="331">
        <v>21</v>
      </c>
      <c r="D63" s="345">
        <v>0</v>
      </c>
      <c r="E63" s="345">
        <v>0</v>
      </c>
      <c r="F63" s="345">
        <v>0</v>
      </c>
      <c r="G63" s="345">
        <v>0</v>
      </c>
      <c r="H63" s="345">
        <v>0</v>
      </c>
      <c r="I63" s="345">
        <v>0</v>
      </c>
    </row>
    <row r="64" spans="1:9" ht="13.8">
      <c r="A64" s="331"/>
      <c r="B64" s="332" t="s">
        <v>712</v>
      </c>
      <c r="C64" s="331"/>
      <c r="D64" s="345"/>
      <c r="E64" s="345"/>
      <c r="F64" s="345"/>
      <c r="G64" s="345"/>
      <c r="H64" s="345"/>
      <c r="I64" s="345"/>
    </row>
    <row r="65" spans="1:9" ht="13.8">
      <c r="A65" s="331"/>
      <c r="B65" s="333" t="s">
        <v>659</v>
      </c>
      <c r="C65" s="331" t="s">
        <v>660</v>
      </c>
      <c r="D65" s="345">
        <v>0</v>
      </c>
      <c r="E65" s="345">
        <v>0</v>
      </c>
      <c r="F65" s="345">
        <v>0</v>
      </c>
      <c r="G65" s="345">
        <v>0</v>
      </c>
      <c r="H65" s="345">
        <v>0</v>
      </c>
      <c r="I65" s="345">
        <v>0</v>
      </c>
    </row>
    <row r="66" spans="1:9" ht="13.8">
      <c r="A66" s="331"/>
      <c r="B66" s="330" t="s">
        <v>661</v>
      </c>
      <c r="C66" s="331">
        <v>23</v>
      </c>
      <c r="D66" s="345">
        <v>2883924000</v>
      </c>
      <c r="E66" s="345">
        <v>2883924000</v>
      </c>
      <c r="F66" s="345">
        <v>2329699000</v>
      </c>
      <c r="G66" s="345">
        <v>2403119000</v>
      </c>
      <c r="H66" s="345">
        <v>2470926000</v>
      </c>
      <c r="I66" s="345">
        <v>2544655000</v>
      </c>
    </row>
    <row r="67" spans="1:9" ht="41.4">
      <c r="A67" s="331"/>
      <c r="B67" s="333" t="s">
        <v>713</v>
      </c>
      <c r="C67" s="331" t="s">
        <v>662</v>
      </c>
      <c r="D67" s="345">
        <v>17407000</v>
      </c>
      <c r="E67" s="345">
        <v>17407000</v>
      </c>
      <c r="F67" s="345">
        <v>16626000</v>
      </c>
      <c r="G67" s="345">
        <v>13099000</v>
      </c>
      <c r="H67" s="345">
        <v>12239000</v>
      </c>
      <c r="I67" s="345">
        <v>12239000</v>
      </c>
    </row>
    <row r="68" spans="1:9" ht="27.6">
      <c r="A68" s="331"/>
      <c r="B68" s="333" t="s">
        <v>663</v>
      </c>
      <c r="C68" s="331" t="s">
        <v>664</v>
      </c>
      <c r="D68" s="345">
        <v>63292000</v>
      </c>
      <c r="E68" s="345">
        <v>63292000</v>
      </c>
      <c r="F68" s="345">
        <v>59733000</v>
      </c>
      <c r="G68" s="345">
        <v>56593000</v>
      </c>
      <c r="H68" s="345">
        <v>53690000</v>
      </c>
      <c r="I68" s="345">
        <v>53690000</v>
      </c>
    </row>
    <row r="69" spans="1:9" ht="27.6">
      <c r="A69" s="352"/>
      <c r="B69" s="333" t="s">
        <v>714</v>
      </c>
      <c r="C69" s="331" t="s">
        <v>665</v>
      </c>
      <c r="D69" s="345">
        <v>3700000</v>
      </c>
      <c r="E69" s="345">
        <v>3700000</v>
      </c>
      <c r="F69" s="345">
        <v>3700000</v>
      </c>
      <c r="G69" s="345">
        <v>3700000</v>
      </c>
      <c r="H69" s="345">
        <v>3700000</v>
      </c>
      <c r="I69" s="345">
        <v>3700000</v>
      </c>
    </row>
    <row r="70" spans="1:9" ht="27.6">
      <c r="A70" s="352"/>
      <c r="B70" s="333" t="s">
        <v>666</v>
      </c>
      <c r="C70" s="331" t="s">
        <v>667</v>
      </c>
      <c r="D70" s="345">
        <v>300000</v>
      </c>
      <c r="E70" s="345">
        <v>300000</v>
      </c>
      <c r="F70" s="345">
        <v>300000</v>
      </c>
      <c r="G70" s="345">
        <v>300000</v>
      </c>
      <c r="H70" s="345">
        <v>300000</v>
      </c>
      <c r="I70" s="345">
        <v>300000</v>
      </c>
    </row>
    <row r="71" spans="1:9" ht="13.8">
      <c r="A71" s="352"/>
      <c r="B71" s="333" t="s">
        <v>668</v>
      </c>
      <c r="C71" s="331" t="s">
        <v>669</v>
      </c>
      <c r="D71" s="345">
        <v>2799225000</v>
      </c>
      <c r="E71" s="345">
        <v>2799225000</v>
      </c>
      <c r="F71" s="345">
        <v>2249340000</v>
      </c>
      <c r="G71" s="345">
        <v>2329427000</v>
      </c>
      <c r="H71" s="345">
        <v>2400997000</v>
      </c>
      <c r="I71" s="345">
        <v>2474726000</v>
      </c>
    </row>
    <row r="72" spans="1:9" ht="13.8">
      <c r="A72" s="352"/>
      <c r="B72" s="332" t="s">
        <v>712</v>
      </c>
      <c r="C72" s="331"/>
      <c r="D72" s="345"/>
      <c r="E72" s="345"/>
      <c r="F72" s="345"/>
      <c r="G72" s="345"/>
      <c r="H72" s="345"/>
      <c r="I72" s="345"/>
    </row>
    <row r="73" spans="1:9" ht="13.8">
      <c r="A73" s="352"/>
      <c r="B73" s="342" t="s">
        <v>674</v>
      </c>
      <c r="C73" s="331">
        <v>23901</v>
      </c>
      <c r="D73" s="345">
        <v>689000000</v>
      </c>
      <c r="E73" s="345">
        <v>689000000</v>
      </c>
      <c r="F73" s="345">
        <v>149000000</v>
      </c>
      <c r="G73" s="345">
        <v>149000000</v>
      </c>
      <c r="H73" s="345">
        <v>138000000</v>
      </c>
      <c r="I73" s="345">
        <v>126000000</v>
      </c>
    </row>
    <row r="74" spans="1:9" ht="13.8">
      <c r="A74" s="331"/>
      <c r="B74" s="330" t="s">
        <v>447</v>
      </c>
      <c r="C74" s="331"/>
      <c r="D74" s="345">
        <v>6060611000</v>
      </c>
      <c r="E74" s="345">
        <v>6060611000</v>
      </c>
      <c r="F74" s="345">
        <v>6974952000</v>
      </c>
      <c r="G74" s="345">
        <v>7313313000</v>
      </c>
      <c r="H74" s="345">
        <v>7702793000</v>
      </c>
      <c r="I74" s="345">
        <v>7702793000</v>
      </c>
    </row>
    <row r="75" spans="1:9" ht="13.8">
      <c r="A75" s="331"/>
      <c r="B75" s="332" t="s">
        <v>712</v>
      </c>
      <c r="C75" s="331"/>
      <c r="D75" s="345"/>
      <c r="E75" s="345"/>
      <c r="F75" s="345"/>
      <c r="G75" s="345"/>
      <c r="H75" s="345"/>
      <c r="I75" s="345"/>
    </row>
    <row r="76" spans="1:9" ht="27.6">
      <c r="A76" s="331"/>
      <c r="B76" s="342" t="s">
        <v>675</v>
      </c>
      <c r="C76" s="331">
        <v>24302</v>
      </c>
      <c r="D76" s="345">
        <v>40000000</v>
      </c>
      <c r="E76" s="345">
        <v>40000000</v>
      </c>
      <c r="F76" s="345">
        <v>50000000</v>
      </c>
      <c r="G76" s="345">
        <v>50000000</v>
      </c>
      <c r="H76" s="345">
        <v>50000000</v>
      </c>
      <c r="I76" s="345">
        <v>50000000</v>
      </c>
    </row>
    <row r="77" spans="1:9" ht="13.8">
      <c r="A77" s="331"/>
      <c r="B77" s="342" t="s">
        <v>676</v>
      </c>
      <c r="C77" s="331">
        <v>26</v>
      </c>
      <c r="D77" s="345">
        <v>4500000000</v>
      </c>
      <c r="E77" s="345">
        <v>4500000000</v>
      </c>
      <c r="F77" s="345">
        <v>5100000000</v>
      </c>
      <c r="G77" s="345">
        <v>5300000000</v>
      </c>
      <c r="H77" s="345">
        <v>5500000000</v>
      </c>
      <c r="I77" s="345">
        <v>5500000000</v>
      </c>
    </row>
    <row r="78" spans="1:9" ht="13.8">
      <c r="A78" s="331"/>
      <c r="B78" s="330" t="s">
        <v>448</v>
      </c>
      <c r="C78" s="331"/>
      <c r="D78" s="345">
        <v>0</v>
      </c>
      <c r="E78" s="345">
        <v>0</v>
      </c>
      <c r="F78" s="345">
        <v>0</v>
      </c>
      <c r="G78" s="345">
        <v>0</v>
      </c>
      <c r="H78" s="345">
        <v>0</v>
      </c>
      <c r="I78" s="345">
        <v>0</v>
      </c>
    </row>
    <row r="79" spans="1:9" ht="13.8">
      <c r="A79" s="334"/>
      <c r="B79" s="334" t="s">
        <v>206</v>
      </c>
      <c r="C79" s="334"/>
      <c r="D79" s="346">
        <f>D63+D66+D74+D78</f>
        <v>8944535000</v>
      </c>
      <c r="E79" s="346">
        <f>E63+E66+E74+E78</f>
        <v>8944535000</v>
      </c>
      <c r="F79" s="346">
        <f t="shared" ref="F79:I79" si="9">F63+F66+F74+F78</f>
        <v>9304651000</v>
      </c>
      <c r="G79" s="346">
        <f t="shared" si="9"/>
        <v>9716432000</v>
      </c>
      <c r="H79" s="346">
        <f t="shared" si="9"/>
        <v>10173719000</v>
      </c>
      <c r="I79" s="346">
        <f t="shared" si="9"/>
        <v>10247448000</v>
      </c>
    </row>
    <row r="80" spans="1:9" ht="13.8">
      <c r="A80" s="336"/>
      <c r="B80" s="335" t="s">
        <v>207</v>
      </c>
      <c r="C80" s="336"/>
      <c r="D80" s="347">
        <v>-1329011000</v>
      </c>
      <c r="E80" s="347">
        <v>-1339311000</v>
      </c>
      <c r="F80" s="347">
        <v>-2280185000</v>
      </c>
      <c r="G80" s="347">
        <v>-2271059000</v>
      </c>
      <c r="H80" s="347">
        <v>-2161933000</v>
      </c>
      <c r="I80" s="347">
        <v>-2157370000</v>
      </c>
    </row>
    <row r="81" spans="1:9" ht="13.8">
      <c r="A81" s="334"/>
      <c r="B81" s="334" t="s">
        <v>396</v>
      </c>
      <c r="C81" s="334"/>
      <c r="D81" s="346">
        <f>D79-D80</f>
        <v>10273546000</v>
      </c>
      <c r="E81" s="346">
        <f>E79-E80</f>
        <v>10283846000</v>
      </c>
      <c r="F81" s="346">
        <f t="shared" ref="F81:I81" si="10">F79-F80</f>
        <v>11584836000</v>
      </c>
      <c r="G81" s="346">
        <f t="shared" si="10"/>
        <v>11987491000</v>
      </c>
      <c r="H81" s="346">
        <f t="shared" si="10"/>
        <v>12335652000</v>
      </c>
      <c r="I81" s="346">
        <f t="shared" si="10"/>
        <v>12404818000</v>
      </c>
    </row>
    <row r="82" spans="1:9" ht="13.8">
      <c r="A82" s="318">
        <v>5</v>
      </c>
      <c r="B82" s="329" t="s">
        <v>677</v>
      </c>
      <c r="C82" s="318"/>
      <c r="D82" s="319"/>
      <c r="E82" s="319"/>
      <c r="F82" s="319"/>
      <c r="G82" s="319"/>
      <c r="H82" s="319"/>
      <c r="I82" s="319"/>
    </row>
    <row r="83" spans="1:9" ht="13.8">
      <c r="A83" s="331"/>
      <c r="B83" s="330" t="s">
        <v>658</v>
      </c>
      <c r="C83" s="331">
        <v>21</v>
      </c>
      <c r="D83" s="345">
        <v>34412000</v>
      </c>
      <c r="E83" s="345">
        <v>34412000</v>
      </c>
      <c r="F83" s="345">
        <v>33963000</v>
      </c>
      <c r="G83" s="345">
        <v>33429000</v>
      </c>
      <c r="H83" s="345">
        <v>32937000</v>
      </c>
      <c r="I83" s="345">
        <v>32937000</v>
      </c>
    </row>
    <row r="84" spans="1:9" ht="13.8">
      <c r="A84" s="331"/>
      <c r="B84" s="332" t="s">
        <v>712</v>
      </c>
      <c r="C84" s="331"/>
      <c r="D84" s="345"/>
      <c r="E84" s="345"/>
      <c r="F84" s="345"/>
      <c r="G84" s="345"/>
      <c r="H84" s="345"/>
      <c r="I84" s="345"/>
    </row>
    <row r="85" spans="1:9" ht="13.8">
      <c r="A85" s="331"/>
      <c r="B85" s="333" t="s">
        <v>659</v>
      </c>
      <c r="C85" s="331" t="s">
        <v>660</v>
      </c>
      <c r="D85" s="345">
        <v>776000</v>
      </c>
      <c r="E85" s="345">
        <v>776000</v>
      </c>
      <c r="F85" s="345">
        <v>776000</v>
      </c>
      <c r="G85" s="345">
        <v>776000</v>
      </c>
      <c r="H85" s="345">
        <v>776000</v>
      </c>
      <c r="I85" s="345">
        <v>776000</v>
      </c>
    </row>
    <row r="86" spans="1:9" ht="13.8">
      <c r="A86" s="331"/>
      <c r="B86" s="330" t="s">
        <v>661</v>
      </c>
      <c r="C86" s="331">
        <v>23</v>
      </c>
      <c r="D86" s="345">
        <v>117480000</v>
      </c>
      <c r="E86" s="345">
        <v>117480000</v>
      </c>
      <c r="F86" s="345">
        <v>117480000</v>
      </c>
      <c r="G86" s="345">
        <v>117480000</v>
      </c>
      <c r="H86" s="345">
        <v>117480000</v>
      </c>
      <c r="I86" s="345">
        <v>117480000</v>
      </c>
    </row>
    <row r="87" spans="1:9" ht="41.4">
      <c r="A87" s="331"/>
      <c r="B87" s="333" t="s">
        <v>713</v>
      </c>
      <c r="C87" s="331" t="s">
        <v>662</v>
      </c>
      <c r="D87" s="345">
        <v>99634000</v>
      </c>
      <c r="E87" s="345">
        <v>99634000</v>
      </c>
      <c r="F87" s="345">
        <v>99634000</v>
      </c>
      <c r="G87" s="345">
        <v>99634000</v>
      </c>
      <c r="H87" s="345">
        <v>99634000</v>
      </c>
      <c r="I87" s="345">
        <v>99634000</v>
      </c>
    </row>
    <row r="88" spans="1:9" ht="27.6">
      <c r="A88" s="331"/>
      <c r="B88" s="333" t="s">
        <v>663</v>
      </c>
      <c r="C88" s="331" t="s">
        <v>664</v>
      </c>
      <c r="D88" s="345">
        <v>375000</v>
      </c>
      <c r="E88" s="345">
        <v>375000</v>
      </c>
      <c r="F88" s="345">
        <v>375000</v>
      </c>
      <c r="G88" s="345">
        <v>375000</v>
      </c>
      <c r="H88" s="345">
        <v>375000</v>
      </c>
      <c r="I88" s="345">
        <v>375000</v>
      </c>
    </row>
    <row r="89" spans="1:9" ht="27.6">
      <c r="A89" s="352"/>
      <c r="B89" s="333" t="s">
        <v>714</v>
      </c>
      <c r="C89" s="331" t="s">
        <v>665</v>
      </c>
      <c r="D89" s="345">
        <v>0</v>
      </c>
      <c r="E89" s="345">
        <v>0</v>
      </c>
      <c r="F89" s="345">
        <v>0</v>
      </c>
      <c r="G89" s="345">
        <v>0</v>
      </c>
      <c r="H89" s="345">
        <v>0</v>
      </c>
      <c r="I89" s="345">
        <v>0</v>
      </c>
    </row>
    <row r="90" spans="1:9" ht="27.6">
      <c r="A90" s="352"/>
      <c r="B90" s="333" t="s">
        <v>666</v>
      </c>
      <c r="C90" s="331" t="s">
        <v>667</v>
      </c>
      <c r="D90" s="345">
        <v>0</v>
      </c>
      <c r="E90" s="345">
        <v>0</v>
      </c>
      <c r="F90" s="345">
        <v>0</v>
      </c>
      <c r="G90" s="345">
        <v>0</v>
      </c>
      <c r="H90" s="345">
        <v>0</v>
      </c>
      <c r="I90" s="345">
        <v>0</v>
      </c>
    </row>
    <row r="91" spans="1:9" ht="13.8">
      <c r="A91" s="352"/>
      <c r="B91" s="333" t="s">
        <v>668</v>
      </c>
      <c r="C91" s="331" t="s">
        <v>669</v>
      </c>
      <c r="D91" s="345">
        <v>17471000</v>
      </c>
      <c r="E91" s="345">
        <v>17471000</v>
      </c>
      <c r="F91" s="345">
        <v>17471000</v>
      </c>
      <c r="G91" s="345">
        <v>17471000</v>
      </c>
      <c r="H91" s="345">
        <v>17471000</v>
      </c>
      <c r="I91" s="345">
        <v>17471000</v>
      </c>
    </row>
    <row r="92" spans="1:9" ht="13.8">
      <c r="A92" s="331"/>
      <c r="B92" s="330" t="s">
        <v>447</v>
      </c>
      <c r="C92" s="331"/>
      <c r="D92" s="345">
        <v>6954000</v>
      </c>
      <c r="E92" s="345">
        <v>6954000</v>
      </c>
      <c r="F92" s="345">
        <v>6954000</v>
      </c>
      <c r="G92" s="345">
        <v>6954000</v>
      </c>
      <c r="H92" s="345">
        <v>6954000</v>
      </c>
      <c r="I92" s="345">
        <v>6954000</v>
      </c>
    </row>
    <row r="93" spans="1:9" ht="13.8">
      <c r="A93" s="331"/>
      <c r="B93" s="330" t="s">
        <v>448</v>
      </c>
      <c r="C93" s="331"/>
      <c r="D93" s="345">
        <v>2261000000</v>
      </c>
      <c r="E93" s="345">
        <v>2264000000</v>
      </c>
      <c r="F93" s="345">
        <v>2557000000</v>
      </c>
      <c r="G93" s="345">
        <v>2561000000</v>
      </c>
      <c r="H93" s="345">
        <v>2561000000</v>
      </c>
      <c r="I93" s="345">
        <v>2561000000</v>
      </c>
    </row>
    <row r="94" spans="1:9" ht="13.8">
      <c r="A94" s="334"/>
      <c r="B94" s="334" t="s">
        <v>206</v>
      </c>
      <c r="C94" s="334"/>
      <c r="D94" s="346">
        <f>D83+D86+D92+D93</f>
        <v>2419846000</v>
      </c>
      <c r="E94" s="346">
        <f>E83+E86+E92+E93</f>
        <v>2422846000</v>
      </c>
      <c r="F94" s="346">
        <f t="shared" ref="F94:I94" si="11">F83+F86+F92+F93</f>
        <v>2715397000</v>
      </c>
      <c r="G94" s="346">
        <f t="shared" si="11"/>
        <v>2718863000</v>
      </c>
      <c r="H94" s="346">
        <f t="shared" si="11"/>
        <v>2718371000</v>
      </c>
      <c r="I94" s="346">
        <f t="shared" si="11"/>
        <v>2718371000</v>
      </c>
    </row>
    <row r="95" spans="1:9" ht="13.8">
      <c r="A95" s="336"/>
      <c r="B95" s="335" t="s">
        <v>207</v>
      </c>
      <c r="C95" s="336"/>
      <c r="D95" s="347">
        <v>0</v>
      </c>
      <c r="E95" s="347">
        <v>0</v>
      </c>
      <c r="F95" s="347">
        <v>0</v>
      </c>
      <c r="G95" s="347">
        <v>0</v>
      </c>
      <c r="H95" s="347">
        <v>0</v>
      </c>
      <c r="I95" s="347">
        <v>0</v>
      </c>
    </row>
    <row r="96" spans="1:9" ht="13.8">
      <c r="A96" s="334"/>
      <c r="B96" s="334" t="s">
        <v>396</v>
      </c>
      <c r="C96" s="334"/>
      <c r="D96" s="346">
        <f>D94-D95</f>
        <v>2419846000</v>
      </c>
      <c r="E96" s="346">
        <f>E94-E95</f>
        <v>2422846000</v>
      </c>
      <c r="F96" s="346">
        <f t="shared" ref="F96:I96" si="12">F94-F95</f>
        <v>2715397000</v>
      </c>
      <c r="G96" s="346">
        <f t="shared" si="12"/>
        <v>2718863000</v>
      </c>
      <c r="H96" s="346">
        <f t="shared" si="12"/>
        <v>2718371000</v>
      </c>
      <c r="I96" s="346">
        <f t="shared" si="12"/>
        <v>2718371000</v>
      </c>
    </row>
    <row r="97" spans="1:9" ht="13.8">
      <c r="A97" s="337"/>
      <c r="B97" s="332" t="s">
        <v>712</v>
      </c>
      <c r="C97" s="337"/>
      <c r="D97" s="348"/>
      <c r="E97" s="348"/>
      <c r="F97" s="348"/>
      <c r="G97" s="348"/>
      <c r="H97" s="348"/>
      <c r="I97" s="348"/>
    </row>
    <row r="98" spans="1:9" ht="13.8">
      <c r="A98" s="339"/>
      <c r="B98" s="338" t="s">
        <v>398</v>
      </c>
      <c r="C98" s="339"/>
      <c r="D98" s="320"/>
      <c r="E98" s="320"/>
      <c r="F98" s="320"/>
      <c r="G98" s="320"/>
      <c r="H98" s="320"/>
      <c r="I98" s="320"/>
    </row>
    <row r="99" spans="1:9" ht="13.8">
      <c r="A99" s="331"/>
      <c r="B99" s="330" t="s">
        <v>658</v>
      </c>
      <c r="C99" s="331">
        <v>21</v>
      </c>
      <c r="D99" s="345">
        <v>1460000</v>
      </c>
      <c r="E99" s="345">
        <v>1460000</v>
      </c>
      <c r="F99" s="345">
        <v>1460000</v>
      </c>
      <c r="G99" s="345">
        <v>1460000</v>
      </c>
      <c r="H99" s="345">
        <v>1460000</v>
      </c>
      <c r="I99" s="345">
        <v>1460000</v>
      </c>
    </row>
    <row r="100" spans="1:9" ht="13.8">
      <c r="A100" s="331"/>
      <c r="B100" s="332" t="s">
        <v>712</v>
      </c>
      <c r="C100" s="331"/>
      <c r="D100" s="345"/>
      <c r="E100" s="345"/>
      <c r="F100" s="345"/>
      <c r="G100" s="345"/>
      <c r="H100" s="345"/>
      <c r="I100" s="345"/>
    </row>
    <row r="101" spans="1:9" ht="13.8">
      <c r="A101" s="331"/>
      <c r="B101" s="333" t="s">
        <v>659</v>
      </c>
      <c r="C101" s="331" t="s">
        <v>660</v>
      </c>
      <c r="D101" s="345">
        <v>0</v>
      </c>
      <c r="E101" s="345">
        <v>0</v>
      </c>
      <c r="F101" s="345">
        <v>0</v>
      </c>
      <c r="G101" s="345">
        <v>0</v>
      </c>
      <c r="H101" s="345">
        <v>0</v>
      </c>
      <c r="I101" s="345">
        <v>0</v>
      </c>
    </row>
    <row r="102" spans="1:9" ht="13.8">
      <c r="A102" s="331"/>
      <c r="B102" s="330" t="s">
        <v>447</v>
      </c>
      <c r="C102" s="331"/>
      <c r="D102" s="345">
        <v>374000</v>
      </c>
      <c r="E102" s="345">
        <v>374000</v>
      </c>
      <c r="F102" s="345">
        <v>374000</v>
      </c>
      <c r="G102" s="345">
        <v>374000</v>
      </c>
      <c r="H102" s="345">
        <v>374000</v>
      </c>
      <c r="I102" s="345">
        <v>374000</v>
      </c>
    </row>
    <row r="103" spans="1:9" ht="13.8">
      <c r="A103" s="341"/>
      <c r="B103" s="340" t="s">
        <v>248</v>
      </c>
      <c r="C103" s="341"/>
      <c r="D103" s="349">
        <f>D99+D102</f>
        <v>1834000</v>
      </c>
      <c r="E103" s="349">
        <f>E99+E102</f>
        <v>1834000</v>
      </c>
      <c r="F103" s="349">
        <f t="shared" ref="F103:I103" si="13">F99+F102</f>
        <v>1834000</v>
      </c>
      <c r="G103" s="349">
        <f t="shared" si="13"/>
        <v>1834000</v>
      </c>
      <c r="H103" s="349">
        <f t="shared" si="13"/>
        <v>1834000</v>
      </c>
      <c r="I103" s="349">
        <f t="shared" si="13"/>
        <v>1834000</v>
      </c>
    </row>
    <row r="104" spans="1:9" ht="13.8">
      <c r="A104" s="318">
        <v>6</v>
      </c>
      <c r="B104" s="329" t="s">
        <v>678</v>
      </c>
      <c r="C104" s="318"/>
      <c r="D104" s="319"/>
      <c r="E104" s="319"/>
      <c r="F104" s="319"/>
      <c r="G104" s="319"/>
      <c r="H104" s="319"/>
      <c r="I104" s="319"/>
    </row>
    <row r="105" spans="1:9" ht="13.8">
      <c r="A105" s="331"/>
      <c r="B105" s="330" t="s">
        <v>658</v>
      </c>
      <c r="C105" s="331">
        <v>21</v>
      </c>
      <c r="D105" s="345">
        <v>133618000</v>
      </c>
      <c r="E105" s="345">
        <v>133618000</v>
      </c>
      <c r="F105" s="345">
        <v>131319000</v>
      </c>
      <c r="G105" s="345">
        <v>128612000</v>
      </c>
      <c r="H105" s="345">
        <v>126139000</v>
      </c>
      <c r="I105" s="345">
        <v>126139000</v>
      </c>
    </row>
    <row r="106" spans="1:9" ht="13.8">
      <c r="A106" s="331"/>
      <c r="B106" s="332" t="s">
        <v>712</v>
      </c>
      <c r="C106" s="331"/>
      <c r="D106" s="345"/>
      <c r="E106" s="345"/>
      <c r="F106" s="345"/>
      <c r="G106" s="345"/>
      <c r="H106" s="345"/>
      <c r="I106" s="345"/>
    </row>
    <row r="107" spans="1:9" ht="13.8">
      <c r="A107" s="331"/>
      <c r="B107" s="333" t="s">
        <v>659</v>
      </c>
      <c r="C107" s="331" t="s">
        <v>660</v>
      </c>
      <c r="D107" s="345">
        <v>69140460</v>
      </c>
      <c r="E107" s="345">
        <v>69140460</v>
      </c>
      <c r="F107" s="345">
        <v>69141000</v>
      </c>
      <c r="G107" s="345">
        <v>69141000</v>
      </c>
      <c r="H107" s="345">
        <v>69141000</v>
      </c>
      <c r="I107" s="345">
        <v>69141000</v>
      </c>
    </row>
    <row r="108" spans="1:9" ht="13.8">
      <c r="A108" s="331"/>
      <c r="B108" s="330" t="s">
        <v>661</v>
      </c>
      <c r="C108" s="331">
        <v>23</v>
      </c>
      <c r="D108" s="345">
        <v>70934000</v>
      </c>
      <c r="E108" s="345">
        <v>70934000</v>
      </c>
      <c r="F108" s="345">
        <v>70934000</v>
      </c>
      <c r="G108" s="345">
        <v>70934000</v>
      </c>
      <c r="H108" s="345">
        <v>70934000</v>
      </c>
      <c r="I108" s="345">
        <v>70934000</v>
      </c>
    </row>
    <row r="109" spans="1:9" ht="41.4">
      <c r="A109" s="331"/>
      <c r="B109" s="333" t="s">
        <v>713</v>
      </c>
      <c r="C109" s="331" t="s">
        <v>662</v>
      </c>
      <c r="D109" s="345">
        <v>40000</v>
      </c>
      <c r="E109" s="345">
        <v>40000</v>
      </c>
      <c r="F109" s="345">
        <v>40000</v>
      </c>
      <c r="G109" s="345">
        <v>40000</v>
      </c>
      <c r="H109" s="345">
        <v>40000</v>
      </c>
      <c r="I109" s="345">
        <v>40000</v>
      </c>
    </row>
    <row r="110" spans="1:9" ht="27.6">
      <c r="A110" s="331"/>
      <c r="B110" s="333" t="s">
        <v>663</v>
      </c>
      <c r="C110" s="331" t="s">
        <v>664</v>
      </c>
      <c r="D110" s="345">
        <v>310000</v>
      </c>
      <c r="E110" s="345">
        <v>310000</v>
      </c>
      <c r="F110" s="345">
        <v>310000</v>
      </c>
      <c r="G110" s="345">
        <v>141200</v>
      </c>
      <c r="H110" s="345">
        <v>310000</v>
      </c>
      <c r="I110" s="345">
        <v>310000</v>
      </c>
    </row>
    <row r="111" spans="1:9" ht="27.6">
      <c r="A111" s="352"/>
      <c r="B111" s="333" t="s">
        <v>714</v>
      </c>
      <c r="C111" s="331" t="s">
        <v>665</v>
      </c>
      <c r="D111" s="345">
        <v>0</v>
      </c>
      <c r="E111" s="345">
        <v>0</v>
      </c>
      <c r="F111" s="345">
        <v>0</v>
      </c>
      <c r="G111" s="345">
        <v>0</v>
      </c>
      <c r="H111" s="345">
        <v>0</v>
      </c>
      <c r="I111" s="345">
        <v>0</v>
      </c>
    </row>
    <row r="112" spans="1:9" ht="27.6">
      <c r="A112" s="352"/>
      <c r="B112" s="333" t="s">
        <v>666</v>
      </c>
      <c r="C112" s="331" t="s">
        <v>667</v>
      </c>
      <c r="D112" s="345">
        <v>0</v>
      </c>
      <c r="E112" s="345">
        <v>0</v>
      </c>
      <c r="F112" s="345">
        <v>0</v>
      </c>
      <c r="G112" s="345">
        <v>0</v>
      </c>
      <c r="H112" s="345">
        <v>0</v>
      </c>
      <c r="I112" s="345">
        <v>0</v>
      </c>
    </row>
    <row r="113" spans="1:9" ht="13.8">
      <c r="A113" s="352"/>
      <c r="B113" s="333" t="s">
        <v>668</v>
      </c>
      <c r="C113" s="331" t="s">
        <v>669</v>
      </c>
      <c r="D113" s="345">
        <v>70584000</v>
      </c>
      <c r="E113" s="345">
        <v>70584000</v>
      </c>
      <c r="F113" s="345">
        <v>70584000</v>
      </c>
      <c r="G113" s="345">
        <v>70752800</v>
      </c>
      <c r="H113" s="345">
        <v>70584000</v>
      </c>
      <c r="I113" s="345">
        <v>70584000</v>
      </c>
    </row>
    <row r="114" spans="1:9" ht="13.8">
      <c r="A114" s="331"/>
      <c r="B114" s="330" t="s">
        <v>447</v>
      </c>
      <c r="C114" s="331"/>
      <c r="D114" s="345">
        <v>50447000</v>
      </c>
      <c r="E114" s="345">
        <v>50447000</v>
      </c>
      <c r="F114" s="345">
        <v>50447000</v>
      </c>
      <c r="G114" s="345">
        <v>50447000</v>
      </c>
      <c r="H114" s="345">
        <v>50447000</v>
      </c>
      <c r="I114" s="345">
        <v>50447000</v>
      </c>
    </row>
    <row r="115" spans="1:9" ht="13.8">
      <c r="A115" s="331"/>
      <c r="B115" s="332" t="s">
        <v>712</v>
      </c>
      <c r="C115" s="331"/>
      <c r="D115" s="345"/>
      <c r="E115" s="345"/>
      <c r="F115" s="345"/>
      <c r="G115" s="345"/>
      <c r="H115" s="345"/>
      <c r="I115" s="345"/>
    </row>
    <row r="116" spans="1:9" ht="13.8">
      <c r="A116" s="331"/>
      <c r="B116" s="342" t="s">
        <v>676</v>
      </c>
      <c r="C116" s="331">
        <v>26</v>
      </c>
      <c r="D116" s="345">
        <v>100000</v>
      </c>
      <c r="E116" s="345">
        <v>100000</v>
      </c>
      <c r="F116" s="345">
        <v>100000</v>
      </c>
      <c r="G116" s="345">
        <v>100000</v>
      </c>
      <c r="H116" s="345">
        <v>100000</v>
      </c>
      <c r="I116" s="345">
        <v>100000</v>
      </c>
    </row>
    <row r="117" spans="1:9" ht="13.8">
      <c r="A117" s="331"/>
      <c r="B117" s="330" t="s">
        <v>448</v>
      </c>
      <c r="C117" s="331"/>
      <c r="D117" s="345">
        <v>11000000</v>
      </c>
      <c r="E117" s="345">
        <v>8000000</v>
      </c>
      <c r="F117" s="345">
        <v>9000000</v>
      </c>
      <c r="G117" s="345">
        <v>9000000</v>
      </c>
      <c r="H117" s="345">
        <v>9000000</v>
      </c>
      <c r="I117" s="345">
        <v>9000000</v>
      </c>
    </row>
    <row r="118" spans="1:9" ht="13.8">
      <c r="A118" s="334"/>
      <c r="B118" s="334" t="s">
        <v>206</v>
      </c>
      <c r="C118" s="334"/>
      <c r="D118" s="346">
        <f>D105+D108+D114+D117</f>
        <v>265999000</v>
      </c>
      <c r="E118" s="346">
        <f>E105+E108+E114+E117</f>
        <v>262999000</v>
      </c>
      <c r="F118" s="346">
        <f t="shared" ref="F118:I118" si="14">F105+F108+F114+F117</f>
        <v>261700000</v>
      </c>
      <c r="G118" s="346">
        <f t="shared" si="14"/>
        <v>258993000</v>
      </c>
      <c r="H118" s="346">
        <f t="shared" si="14"/>
        <v>256520000</v>
      </c>
      <c r="I118" s="346">
        <f t="shared" si="14"/>
        <v>256520000</v>
      </c>
    </row>
    <row r="119" spans="1:9" ht="13.8">
      <c r="A119" s="336"/>
      <c r="B119" s="335" t="s">
        <v>207</v>
      </c>
      <c r="C119" s="336"/>
      <c r="D119" s="347">
        <v>0</v>
      </c>
      <c r="E119" s="347">
        <v>0</v>
      </c>
      <c r="F119" s="347">
        <v>0</v>
      </c>
      <c r="G119" s="347">
        <v>0</v>
      </c>
      <c r="H119" s="347">
        <v>0</v>
      </c>
      <c r="I119" s="347">
        <v>0</v>
      </c>
    </row>
    <row r="120" spans="1:9" ht="13.8">
      <c r="A120" s="334"/>
      <c r="B120" s="334" t="s">
        <v>396</v>
      </c>
      <c r="C120" s="334"/>
      <c r="D120" s="346">
        <f>D118-D119</f>
        <v>265999000</v>
      </c>
      <c r="E120" s="346">
        <f>E118-E119</f>
        <v>262999000</v>
      </c>
      <c r="F120" s="346">
        <f t="shared" ref="F120:I120" si="15">F118-F119</f>
        <v>261700000</v>
      </c>
      <c r="G120" s="346">
        <f t="shared" si="15"/>
        <v>258993000</v>
      </c>
      <c r="H120" s="346">
        <f t="shared" si="15"/>
        <v>256520000</v>
      </c>
      <c r="I120" s="346">
        <f t="shared" si="15"/>
        <v>256520000</v>
      </c>
    </row>
    <row r="121" spans="1:9" ht="13.8">
      <c r="A121" s="318">
        <v>7</v>
      </c>
      <c r="B121" s="329" t="s">
        <v>449</v>
      </c>
      <c r="C121" s="318"/>
      <c r="D121" s="319"/>
      <c r="E121" s="319"/>
      <c r="F121" s="319"/>
      <c r="G121" s="319"/>
      <c r="H121" s="319"/>
      <c r="I121" s="319"/>
    </row>
    <row r="122" spans="1:9" ht="13.8">
      <c r="A122" s="331"/>
      <c r="B122" s="330" t="s">
        <v>658</v>
      </c>
      <c r="C122" s="331">
        <v>21</v>
      </c>
      <c r="D122" s="345">
        <v>2092051000</v>
      </c>
      <c r="E122" s="345">
        <v>2092051000</v>
      </c>
      <c r="F122" s="345">
        <v>2108748000</v>
      </c>
      <c r="G122" s="345">
        <v>2126567000</v>
      </c>
      <c r="H122" s="345">
        <v>2146025000</v>
      </c>
      <c r="I122" s="345">
        <v>2146025000</v>
      </c>
    </row>
    <row r="123" spans="1:9" ht="13.8">
      <c r="A123" s="331"/>
      <c r="B123" s="332" t="s">
        <v>712</v>
      </c>
      <c r="C123" s="331"/>
      <c r="D123" s="345"/>
      <c r="E123" s="345"/>
      <c r="F123" s="345"/>
      <c r="G123" s="345"/>
      <c r="H123" s="345"/>
      <c r="I123" s="345"/>
    </row>
    <row r="124" spans="1:9" ht="13.8">
      <c r="A124" s="331"/>
      <c r="B124" s="333" t="s">
        <v>659</v>
      </c>
      <c r="C124" s="331" t="s">
        <v>660</v>
      </c>
      <c r="D124" s="345">
        <v>225341000</v>
      </c>
      <c r="E124" s="345">
        <v>225341000</v>
      </c>
      <c r="F124" s="345">
        <v>225341000</v>
      </c>
      <c r="G124" s="345">
        <v>225341000</v>
      </c>
      <c r="H124" s="345">
        <v>225341000</v>
      </c>
      <c r="I124" s="345">
        <v>225341000</v>
      </c>
    </row>
    <row r="125" spans="1:9" ht="13.8">
      <c r="A125" s="331"/>
      <c r="B125" s="330" t="s">
        <v>661</v>
      </c>
      <c r="C125" s="331">
        <v>23</v>
      </c>
      <c r="D125" s="345">
        <v>2359000</v>
      </c>
      <c r="E125" s="345">
        <v>2359000</v>
      </c>
      <c r="F125" s="345">
        <v>2359000</v>
      </c>
      <c r="G125" s="345">
        <v>2359000</v>
      </c>
      <c r="H125" s="345">
        <v>2359000</v>
      </c>
      <c r="I125" s="345">
        <v>2359000</v>
      </c>
    </row>
    <row r="126" spans="1:9" ht="41.4">
      <c r="A126" s="331"/>
      <c r="B126" s="333" t="s">
        <v>713</v>
      </c>
      <c r="C126" s="331" t="s">
        <v>662</v>
      </c>
      <c r="D126" s="345">
        <v>117000</v>
      </c>
      <c r="E126" s="345">
        <v>117000</v>
      </c>
      <c r="F126" s="345">
        <v>117000</v>
      </c>
      <c r="G126" s="345">
        <v>117000</v>
      </c>
      <c r="H126" s="345">
        <v>117000</v>
      </c>
      <c r="I126" s="345">
        <v>117000</v>
      </c>
    </row>
    <row r="127" spans="1:9" ht="27.6">
      <c r="A127" s="331"/>
      <c r="B127" s="333" t="s">
        <v>663</v>
      </c>
      <c r="C127" s="331" t="s">
        <v>664</v>
      </c>
      <c r="D127" s="345">
        <v>0</v>
      </c>
      <c r="E127" s="345">
        <v>0</v>
      </c>
      <c r="F127" s="345">
        <v>0</v>
      </c>
      <c r="G127" s="345">
        <v>0</v>
      </c>
      <c r="H127" s="345">
        <v>0</v>
      </c>
      <c r="I127" s="345">
        <v>0</v>
      </c>
    </row>
    <row r="128" spans="1:9" ht="27.6">
      <c r="A128" s="352"/>
      <c r="B128" s="333" t="s">
        <v>714</v>
      </c>
      <c r="C128" s="331" t="s">
        <v>665</v>
      </c>
      <c r="D128" s="345">
        <v>1300000</v>
      </c>
      <c r="E128" s="345">
        <v>1300000</v>
      </c>
      <c r="F128" s="345">
        <v>1300000</v>
      </c>
      <c r="G128" s="345">
        <v>1300000</v>
      </c>
      <c r="H128" s="345">
        <v>1300000</v>
      </c>
      <c r="I128" s="345">
        <v>1300000</v>
      </c>
    </row>
    <row r="129" spans="1:9" ht="27.6">
      <c r="A129" s="352"/>
      <c r="B129" s="333" t="s">
        <v>666</v>
      </c>
      <c r="C129" s="331" t="s">
        <v>667</v>
      </c>
      <c r="D129" s="345">
        <v>0</v>
      </c>
      <c r="E129" s="345">
        <v>0</v>
      </c>
      <c r="F129" s="345">
        <v>0</v>
      </c>
      <c r="G129" s="345">
        <v>0</v>
      </c>
      <c r="H129" s="345">
        <v>0</v>
      </c>
      <c r="I129" s="345">
        <v>0</v>
      </c>
    </row>
    <row r="130" spans="1:9" ht="13.8">
      <c r="A130" s="352"/>
      <c r="B130" s="333" t="s">
        <v>668</v>
      </c>
      <c r="C130" s="331" t="s">
        <v>669</v>
      </c>
      <c r="D130" s="345">
        <v>942000</v>
      </c>
      <c r="E130" s="345">
        <v>942000</v>
      </c>
      <c r="F130" s="345">
        <v>942000</v>
      </c>
      <c r="G130" s="345">
        <v>942000</v>
      </c>
      <c r="H130" s="345">
        <v>942000</v>
      </c>
      <c r="I130" s="345">
        <v>942000</v>
      </c>
    </row>
    <row r="131" spans="1:9" ht="13.8">
      <c r="A131" s="331"/>
      <c r="B131" s="330" t="s">
        <v>447</v>
      </c>
      <c r="C131" s="331"/>
      <c r="D131" s="345">
        <v>232774000</v>
      </c>
      <c r="E131" s="345">
        <v>232774000</v>
      </c>
      <c r="F131" s="345">
        <v>232774000</v>
      </c>
      <c r="G131" s="345">
        <v>232774000</v>
      </c>
      <c r="H131" s="345">
        <v>232774000</v>
      </c>
      <c r="I131" s="345">
        <v>232774000</v>
      </c>
    </row>
    <row r="132" spans="1:9" ht="13.8">
      <c r="A132" s="331"/>
      <c r="B132" s="330" t="s">
        <v>448</v>
      </c>
      <c r="C132" s="331"/>
      <c r="D132" s="345">
        <v>74000000</v>
      </c>
      <c r="E132" s="345">
        <v>74000000</v>
      </c>
      <c r="F132" s="345">
        <v>64000000</v>
      </c>
      <c r="G132" s="345">
        <v>64000000</v>
      </c>
      <c r="H132" s="345">
        <v>64000000</v>
      </c>
      <c r="I132" s="345">
        <v>64000000</v>
      </c>
    </row>
    <row r="133" spans="1:9" ht="13.8">
      <c r="A133" s="334"/>
      <c r="B133" s="334" t="s">
        <v>206</v>
      </c>
      <c r="C133" s="334"/>
      <c r="D133" s="346">
        <f>D122+D125+D131+D132</f>
        <v>2401184000</v>
      </c>
      <c r="E133" s="346">
        <f>E122+E125+E131+E132</f>
        <v>2401184000</v>
      </c>
      <c r="F133" s="346">
        <f t="shared" ref="F133:I133" si="16">F122+F125+F131+F132</f>
        <v>2407881000</v>
      </c>
      <c r="G133" s="346">
        <f t="shared" si="16"/>
        <v>2425700000</v>
      </c>
      <c r="H133" s="346">
        <f t="shared" si="16"/>
        <v>2445158000</v>
      </c>
      <c r="I133" s="346">
        <f t="shared" si="16"/>
        <v>2445158000</v>
      </c>
    </row>
    <row r="134" spans="1:9" ht="13.8">
      <c r="A134" s="336"/>
      <c r="B134" s="335" t="s">
        <v>207</v>
      </c>
      <c r="C134" s="336"/>
      <c r="D134" s="347">
        <v>0</v>
      </c>
      <c r="E134" s="347">
        <v>0</v>
      </c>
      <c r="F134" s="347">
        <v>0</v>
      </c>
      <c r="G134" s="347">
        <v>0</v>
      </c>
      <c r="H134" s="347">
        <v>0</v>
      </c>
      <c r="I134" s="347">
        <v>0</v>
      </c>
    </row>
    <row r="135" spans="1:9" ht="13.8">
      <c r="A135" s="334"/>
      <c r="B135" s="334" t="s">
        <v>396</v>
      </c>
      <c r="C135" s="334"/>
      <c r="D135" s="346">
        <f>D133-D134</f>
        <v>2401184000</v>
      </c>
      <c r="E135" s="346">
        <f>E133-E134</f>
        <v>2401184000</v>
      </c>
      <c r="F135" s="346">
        <f t="shared" ref="F135:I135" si="17">F133-F134</f>
        <v>2407881000</v>
      </c>
      <c r="G135" s="346">
        <f t="shared" si="17"/>
        <v>2425700000</v>
      </c>
      <c r="H135" s="346">
        <f t="shared" si="17"/>
        <v>2445158000</v>
      </c>
      <c r="I135" s="346">
        <f t="shared" si="17"/>
        <v>2445158000</v>
      </c>
    </row>
    <row r="136" spans="1:9" ht="13.8">
      <c r="A136" s="318">
        <v>8</v>
      </c>
      <c r="B136" s="329" t="s">
        <v>679</v>
      </c>
      <c r="C136" s="318"/>
      <c r="D136" s="319"/>
      <c r="E136" s="319"/>
      <c r="F136" s="319"/>
      <c r="G136" s="319"/>
      <c r="H136" s="319"/>
      <c r="I136" s="319"/>
    </row>
    <row r="137" spans="1:9" ht="13.8">
      <c r="A137" s="331"/>
      <c r="B137" s="330" t="s">
        <v>658</v>
      </c>
      <c r="C137" s="331">
        <v>21</v>
      </c>
      <c r="D137" s="345">
        <v>2364918000</v>
      </c>
      <c r="E137" s="345">
        <v>2364918000</v>
      </c>
      <c r="F137" s="345">
        <v>2364881000</v>
      </c>
      <c r="G137" s="345">
        <v>2364775000</v>
      </c>
      <c r="H137" s="345">
        <v>2367797000</v>
      </c>
      <c r="I137" s="345">
        <v>2367797000</v>
      </c>
    </row>
    <row r="138" spans="1:9" ht="13.8">
      <c r="A138" s="331"/>
      <c r="B138" s="332" t="s">
        <v>712</v>
      </c>
      <c r="C138" s="331"/>
      <c r="D138" s="345"/>
      <c r="E138" s="345"/>
      <c r="F138" s="345"/>
      <c r="G138" s="345"/>
      <c r="H138" s="345"/>
      <c r="I138" s="345"/>
    </row>
    <row r="139" spans="1:9" ht="13.8">
      <c r="A139" s="331"/>
      <c r="B139" s="333" t="s">
        <v>659</v>
      </c>
      <c r="C139" s="331" t="s">
        <v>660</v>
      </c>
      <c r="D139" s="345">
        <v>67455000</v>
      </c>
      <c r="E139" s="345">
        <v>67455000</v>
      </c>
      <c r="F139" s="345">
        <v>67455000</v>
      </c>
      <c r="G139" s="345">
        <v>67455000</v>
      </c>
      <c r="H139" s="345">
        <v>67455000</v>
      </c>
      <c r="I139" s="345">
        <v>67455000</v>
      </c>
    </row>
    <row r="140" spans="1:9" ht="13.8">
      <c r="A140" s="331"/>
      <c r="B140" s="330" t="s">
        <v>661</v>
      </c>
      <c r="C140" s="331">
        <v>23</v>
      </c>
      <c r="D140" s="345">
        <v>27017000</v>
      </c>
      <c r="E140" s="345">
        <v>27017000</v>
      </c>
      <c r="F140" s="345">
        <v>27017000</v>
      </c>
      <c r="G140" s="345">
        <v>27017000</v>
      </c>
      <c r="H140" s="345">
        <v>27017000</v>
      </c>
      <c r="I140" s="345">
        <v>27017000</v>
      </c>
    </row>
    <row r="141" spans="1:9" ht="41.4">
      <c r="A141" s="331"/>
      <c r="B141" s="333" t="s">
        <v>713</v>
      </c>
      <c r="C141" s="331" t="s">
        <v>662</v>
      </c>
      <c r="D141" s="345">
        <v>360000</v>
      </c>
      <c r="E141" s="345">
        <v>360000</v>
      </c>
      <c r="F141" s="345">
        <v>360000</v>
      </c>
      <c r="G141" s="345">
        <v>360000</v>
      </c>
      <c r="H141" s="345">
        <v>360000</v>
      </c>
      <c r="I141" s="345">
        <v>360000</v>
      </c>
    </row>
    <row r="142" spans="1:9" ht="27.6">
      <c r="A142" s="331"/>
      <c r="B142" s="333" t="s">
        <v>663</v>
      </c>
      <c r="C142" s="331" t="s">
        <v>664</v>
      </c>
      <c r="D142" s="345">
        <v>28000</v>
      </c>
      <c r="E142" s="345">
        <v>28000</v>
      </c>
      <c r="F142" s="345">
        <v>28000</v>
      </c>
      <c r="G142" s="345">
        <v>28000</v>
      </c>
      <c r="H142" s="345">
        <v>28000</v>
      </c>
      <c r="I142" s="345">
        <v>28000</v>
      </c>
    </row>
    <row r="143" spans="1:9" ht="27.6">
      <c r="A143" s="352"/>
      <c r="B143" s="333" t="s">
        <v>714</v>
      </c>
      <c r="C143" s="331" t="s">
        <v>665</v>
      </c>
      <c r="D143" s="345">
        <v>0</v>
      </c>
      <c r="E143" s="345">
        <v>0</v>
      </c>
      <c r="F143" s="345">
        <v>0</v>
      </c>
      <c r="G143" s="345">
        <v>0</v>
      </c>
      <c r="H143" s="345">
        <v>0</v>
      </c>
      <c r="I143" s="345">
        <v>0</v>
      </c>
    </row>
    <row r="144" spans="1:9" ht="27.6">
      <c r="A144" s="352"/>
      <c r="B144" s="333" t="s">
        <v>666</v>
      </c>
      <c r="C144" s="331" t="s">
        <v>667</v>
      </c>
      <c r="D144" s="345">
        <v>0</v>
      </c>
      <c r="E144" s="345">
        <v>0</v>
      </c>
      <c r="F144" s="345">
        <v>0</v>
      </c>
      <c r="G144" s="345">
        <v>0</v>
      </c>
      <c r="H144" s="345">
        <v>0</v>
      </c>
      <c r="I144" s="345">
        <v>0</v>
      </c>
    </row>
    <row r="145" spans="1:9" ht="13.8">
      <c r="A145" s="352"/>
      <c r="B145" s="333" t="s">
        <v>668</v>
      </c>
      <c r="C145" s="331" t="s">
        <v>669</v>
      </c>
      <c r="D145" s="345">
        <v>26629000</v>
      </c>
      <c r="E145" s="345">
        <v>26629000</v>
      </c>
      <c r="F145" s="345">
        <v>26629000</v>
      </c>
      <c r="G145" s="345">
        <v>26629000</v>
      </c>
      <c r="H145" s="345">
        <v>26629000</v>
      </c>
      <c r="I145" s="345">
        <v>26629000</v>
      </c>
    </row>
    <row r="146" spans="1:9" ht="13.8">
      <c r="A146" s="331"/>
      <c r="B146" s="330" t="s">
        <v>447</v>
      </c>
      <c r="C146" s="331"/>
      <c r="D146" s="345">
        <v>991065000</v>
      </c>
      <c r="E146" s="345">
        <v>991065000</v>
      </c>
      <c r="F146" s="345">
        <v>991065000</v>
      </c>
      <c r="G146" s="345">
        <v>991065000</v>
      </c>
      <c r="H146" s="345">
        <v>991065000</v>
      </c>
      <c r="I146" s="345">
        <v>991065000</v>
      </c>
    </row>
    <row r="147" spans="1:9" ht="13.8">
      <c r="A147" s="331"/>
      <c r="B147" s="332" t="s">
        <v>712</v>
      </c>
      <c r="C147" s="331"/>
      <c r="D147" s="345"/>
      <c r="E147" s="345"/>
      <c r="F147" s="345"/>
      <c r="G147" s="345"/>
      <c r="H147" s="345"/>
      <c r="I147" s="345"/>
    </row>
    <row r="148" spans="1:9" ht="27.6">
      <c r="A148" s="331"/>
      <c r="B148" s="342" t="s">
        <v>680</v>
      </c>
      <c r="C148" s="331" t="s">
        <v>681</v>
      </c>
      <c r="D148" s="350">
        <v>530000000</v>
      </c>
      <c r="E148" s="350">
        <v>530000000</v>
      </c>
      <c r="F148" s="350">
        <v>530000000</v>
      </c>
      <c r="G148" s="350">
        <v>530000000</v>
      </c>
      <c r="H148" s="350">
        <v>530000000</v>
      </c>
      <c r="I148" s="350">
        <v>530000000</v>
      </c>
    </row>
    <row r="149" spans="1:9" ht="13.8">
      <c r="A149" s="331"/>
      <c r="B149" s="330" t="s">
        <v>448</v>
      </c>
      <c r="C149" s="331"/>
      <c r="D149" s="345">
        <v>14000000</v>
      </c>
      <c r="E149" s="345">
        <v>14000000</v>
      </c>
      <c r="F149" s="345">
        <v>14000000</v>
      </c>
      <c r="G149" s="345">
        <v>14000000</v>
      </c>
      <c r="H149" s="345">
        <v>14000000</v>
      </c>
      <c r="I149" s="345">
        <v>14000000</v>
      </c>
    </row>
    <row r="150" spans="1:9" ht="13.8">
      <c r="A150" s="334"/>
      <c r="B150" s="334" t="s">
        <v>206</v>
      </c>
      <c r="C150" s="334"/>
      <c r="D150" s="346">
        <f>D137+D140+D146+D149</f>
        <v>3397000000</v>
      </c>
      <c r="E150" s="346">
        <f>E137+E140+E146+E149</f>
        <v>3397000000</v>
      </c>
      <c r="F150" s="346">
        <f t="shared" ref="F150:I150" si="18">F137+F140+F146+F149</f>
        <v>3396963000</v>
      </c>
      <c r="G150" s="346">
        <f t="shared" si="18"/>
        <v>3396857000</v>
      </c>
      <c r="H150" s="346">
        <f t="shared" si="18"/>
        <v>3399879000</v>
      </c>
      <c r="I150" s="346">
        <f t="shared" si="18"/>
        <v>3399879000</v>
      </c>
    </row>
    <row r="151" spans="1:9" ht="13.8">
      <c r="A151" s="336"/>
      <c r="B151" s="335" t="s">
        <v>207</v>
      </c>
      <c r="C151" s="336"/>
      <c r="D151" s="347">
        <v>202534000</v>
      </c>
      <c r="E151" s="347">
        <v>202534000</v>
      </c>
      <c r="F151" s="347">
        <v>-15529000</v>
      </c>
      <c r="G151" s="347">
        <v>-117660000</v>
      </c>
      <c r="H151" s="347">
        <v>220164000</v>
      </c>
      <c r="I151" s="347">
        <v>214312000</v>
      </c>
    </row>
    <row r="152" spans="1:9" ht="13.8">
      <c r="A152" s="334"/>
      <c r="B152" s="334" t="s">
        <v>396</v>
      </c>
      <c r="C152" s="334"/>
      <c r="D152" s="346">
        <f>D150-D151</f>
        <v>3194466000</v>
      </c>
      <c r="E152" s="346">
        <f>E150-E151</f>
        <v>3194466000</v>
      </c>
      <c r="F152" s="346">
        <f t="shared" ref="F152:I152" si="19">F150-F151</f>
        <v>3412492000</v>
      </c>
      <c r="G152" s="346">
        <f t="shared" si="19"/>
        <v>3514517000</v>
      </c>
      <c r="H152" s="346">
        <f t="shared" si="19"/>
        <v>3179715000</v>
      </c>
      <c r="I152" s="346">
        <f t="shared" si="19"/>
        <v>3185567000</v>
      </c>
    </row>
    <row r="153" spans="1:9" ht="13.8">
      <c r="A153" s="318">
        <v>9</v>
      </c>
      <c r="B153" s="329" t="s">
        <v>682</v>
      </c>
      <c r="C153" s="318"/>
      <c r="D153" s="319"/>
      <c r="E153" s="319"/>
      <c r="F153" s="319"/>
      <c r="G153" s="319"/>
      <c r="H153" s="319"/>
      <c r="I153" s="319"/>
    </row>
    <row r="154" spans="1:9" ht="13.8">
      <c r="A154" s="331"/>
      <c r="B154" s="330" t="s">
        <v>658</v>
      </c>
      <c r="C154" s="331">
        <v>21</v>
      </c>
      <c r="D154" s="345">
        <v>4504560000</v>
      </c>
      <c r="E154" s="345">
        <v>4504560000</v>
      </c>
      <c r="F154" s="345">
        <v>4536023350</v>
      </c>
      <c r="G154" s="345">
        <v>4557623350</v>
      </c>
      <c r="H154" s="345">
        <v>4589523350</v>
      </c>
      <c r="I154" s="345">
        <v>4589523350</v>
      </c>
    </row>
    <row r="155" spans="1:9" ht="13.8">
      <c r="A155" s="331"/>
      <c r="B155" s="332" t="s">
        <v>712</v>
      </c>
      <c r="C155" s="331"/>
      <c r="D155" s="345"/>
      <c r="E155" s="345"/>
      <c r="F155" s="345"/>
      <c r="G155" s="345"/>
      <c r="H155" s="345"/>
      <c r="I155" s="345"/>
    </row>
    <row r="156" spans="1:9" ht="13.8">
      <c r="A156" s="331"/>
      <c r="B156" s="333" t="s">
        <v>659</v>
      </c>
      <c r="C156" s="331" t="s">
        <v>660</v>
      </c>
      <c r="D156" s="345">
        <v>25317000</v>
      </c>
      <c r="E156" s="345">
        <v>25317000</v>
      </c>
      <c r="F156" s="345">
        <v>25317000</v>
      </c>
      <c r="G156" s="345">
        <v>25317000</v>
      </c>
      <c r="H156" s="345">
        <v>25317000</v>
      </c>
      <c r="I156" s="345">
        <v>25317000</v>
      </c>
    </row>
    <row r="157" spans="1:9" ht="13.8">
      <c r="A157" s="331"/>
      <c r="B157" s="330" t="s">
        <v>661</v>
      </c>
      <c r="C157" s="331">
        <v>23</v>
      </c>
      <c r="D157" s="345">
        <v>337667000</v>
      </c>
      <c r="E157" s="345">
        <v>337667000</v>
      </c>
      <c r="F157" s="345">
        <v>310667000</v>
      </c>
      <c r="G157" s="345">
        <v>310667000</v>
      </c>
      <c r="H157" s="345">
        <v>310667000</v>
      </c>
      <c r="I157" s="345">
        <v>310667000</v>
      </c>
    </row>
    <row r="158" spans="1:9" ht="41.4">
      <c r="A158" s="331"/>
      <c r="B158" s="333" t="s">
        <v>713</v>
      </c>
      <c r="C158" s="331" t="s">
        <v>662</v>
      </c>
      <c r="D158" s="345">
        <v>325427100</v>
      </c>
      <c r="E158" s="345">
        <v>325427100</v>
      </c>
      <c r="F158" s="345">
        <v>298427100</v>
      </c>
      <c r="G158" s="345">
        <v>298427100</v>
      </c>
      <c r="H158" s="345">
        <v>298427100</v>
      </c>
      <c r="I158" s="345">
        <v>298427100</v>
      </c>
    </row>
    <row r="159" spans="1:9" ht="27.6">
      <c r="A159" s="331"/>
      <c r="B159" s="333" t="s">
        <v>663</v>
      </c>
      <c r="C159" s="331" t="s">
        <v>664</v>
      </c>
      <c r="D159" s="345">
        <v>7844400</v>
      </c>
      <c r="E159" s="345">
        <v>7844400</v>
      </c>
      <c r="F159" s="345">
        <v>7844400</v>
      </c>
      <c r="G159" s="345">
        <v>7844400</v>
      </c>
      <c r="H159" s="345">
        <v>7844400</v>
      </c>
      <c r="I159" s="345">
        <v>7844400</v>
      </c>
    </row>
    <row r="160" spans="1:9" ht="27.6">
      <c r="A160" s="352"/>
      <c r="B160" s="333" t="s">
        <v>714</v>
      </c>
      <c r="C160" s="331" t="s">
        <v>665</v>
      </c>
      <c r="D160" s="345">
        <v>0</v>
      </c>
      <c r="E160" s="345">
        <v>0</v>
      </c>
      <c r="F160" s="345">
        <v>0</v>
      </c>
      <c r="G160" s="345">
        <v>0</v>
      </c>
      <c r="H160" s="345">
        <v>0</v>
      </c>
      <c r="I160" s="345">
        <v>0</v>
      </c>
    </row>
    <row r="161" spans="1:9" ht="27.6">
      <c r="A161" s="352"/>
      <c r="B161" s="333" t="s">
        <v>666</v>
      </c>
      <c r="C161" s="331" t="s">
        <v>667</v>
      </c>
      <c r="D161" s="345">
        <v>0</v>
      </c>
      <c r="E161" s="345">
        <v>0</v>
      </c>
      <c r="F161" s="345">
        <v>0</v>
      </c>
      <c r="G161" s="345">
        <v>0</v>
      </c>
      <c r="H161" s="345">
        <v>0</v>
      </c>
      <c r="I161" s="345">
        <v>0</v>
      </c>
    </row>
    <row r="162" spans="1:9" ht="13.8">
      <c r="A162" s="352"/>
      <c r="B162" s="333" t="s">
        <v>668</v>
      </c>
      <c r="C162" s="331" t="s">
        <v>669</v>
      </c>
      <c r="D162" s="345">
        <v>4395500</v>
      </c>
      <c r="E162" s="345">
        <v>4395500</v>
      </c>
      <c r="F162" s="345">
        <v>4395500</v>
      </c>
      <c r="G162" s="345">
        <v>4395500</v>
      </c>
      <c r="H162" s="345">
        <v>4395500</v>
      </c>
      <c r="I162" s="345">
        <v>4395500</v>
      </c>
    </row>
    <row r="163" spans="1:9" ht="13.8">
      <c r="A163" s="331"/>
      <c r="B163" s="330" t="s">
        <v>447</v>
      </c>
      <c r="C163" s="331"/>
      <c r="D163" s="345">
        <v>110773000</v>
      </c>
      <c r="E163" s="345">
        <v>110773000</v>
      </c>
      <c r="F163" s="345">
        <v>110709650</v>
      </c>
      <c r="G163" s="345">
        <v>110709650</v>
      </c>
      <c r="H163" s="345">
        <v>110709650</v>
      </c>
      <c r="I163" s="345">
        <v>110709650</v>
      </c>
    </row>
    <row r="164" spans="1:9" ht="13.8">
      <c r="A164" s="331"/>
      <c r="B164" s="330" t="s">
        <v>448</v>
      </c>
      <c r="C164" s="331"/>
      <c r="D164" s="345">
        <v>510000000</v>
      </c>
      <c r="E164" s="345">
        <v>510000000</v>
      </c>
      <c r="F164" s="345">
        <v>411000000</v>
      </c>
      <c r="G164" s="345">
        <v>411000000</v>
      </c>
      <c r="H164" s="345">
        <v>411000000</v>
      </c>
      <c r="I164" s="345">
        <v>411000000</v>
      </c>
    </row>
    <row r="165" spans="1:9" ht="13.8">
      <c r="A165" s="334"/>
      <c r="B165" s="334" t="s">
        <v>206</v>
      </c>
      <c r="C165" s="334"/>
      <c r="D165" s="346">
        <f>D154+D157+D163+D164</f>
        <v>5463000000</v>
      </c>
      <c r="E165" s="346">
        <f>E154+E157+E163+E164</f>
        <v>5463000000</v>
      </c>
      <c r="F165" s="346">
        <f t="shared" ref="F165:I165" si="20">F154+F157+F163+F164</f>
        <v>5368400000</v>
      </c>
      <c r="G165" s="346">
        <f t="shared" si="20"/>
        <v>5390000000</v>
      </c>
      <c r="H165" s="346">
        <f t="shared" si="20"/>
        <v>5421900000</v>
      </c>
      <c r="I165" s="346">
        <f t="shared" si="20"/>
        <v>5421900000</v>
      </c>
    </row>
    <row r="166" spans="1:9" ht="13.8">
      <c r="A166" s="336"/>
      <c r="B166" s="335" t="s">
        <v>207</v>
      </c>
      <c r="C166" s="336"/>
      <c r="D166" s="347">
        <v>0</v>
      </c>
      <c r="E166" s="347">
        <v>0</v>
      </c>
      <c r="F166" s="347">
        <v>0</v>
      </c>
      <c r="G166" s="347">
        <v>0</v>
      </c>
      <c r="H166" s="347">
        <v>0</v>
      </c>
      <c r="I166" s="347">
        <v>0</v>
      </c>
    </row>
    <row r="167" spans="1:9" ht="13.8">
      <c r="A167" s="334"/>
      <c r="B167" s="334" t="s">
        <v>396</v>
      </c>
      <c r="C167" s="334"/>
      <c r="D167" s="346">
        <f>D165-D166</f>
        <v>5463000000</v>
      </c>
      <c r="E167" s="346">
        <f>E165-E166</f>
        <v>5463000000</v>
      </c>
      <c r="F167" s="346">
        <f t="shared" ref="F167:I167" si="21">F165-F166</f>
        <v>5368400000</v>
      </c>
      <c r="G167" s="346">
        <f t="shared" si="21"/>
        <v>5390000000</v>
      </c>
      <c r="H167" s="346">
        <f t="shared" si="21"/>
        <v>5421900000</v>
      </c>
      <c r="I167" s="346">
        <f t="shared" si="21"/>
        <v>5421900000</v>
      </c>
    </row>
    <row r="168" spans="1:9" ht="13.8">
      <c r="A168" s="337"/>
      <c r="B168" s="332" t="s">
        <v>712</v>
      </c>
      <c r="C168" s="337"/>
      <c r="D168" s="348"/>
      <c r="E168" s="348"/>
      <c r="F168" s="348"/>
      <c r="G168" s="348"/>
      <c r="H168" s="348"/>
      <c r="I168" s="348"/>
    </row>
    <row r="169" spans="1:9" ht="41.4">
      <c r="A169" s="339"/>
      <c r="B169" s="338" t="s">
        <v>400</v>
      </c>
      <c r="C169" s="339"/>
      <c r="D169" s="320"/>
      <c r="E169" s="320"/>
      <c r="F169" s="320"/>
      <c r="G169" s="320"/>
      <c r="H169" s="320"/>
      <c r="I169" s="320"/>
    </row>
    <row r="170" spans="1:9" ht="13.8">
      <c r="A170" s="331"/>
      <c r="B170" s="330" t="s">
        <v>658</v>
      </c>
      <c r="C170" s="331">
        <v>21</v>
      </c>
      <c r="D170" s="345">
        <v>61000</v>
      </c>
      <c r="E170" s="345">
        <v>61000</v>
      </c>
      <c r="F170" s="345">
        <v>61000</v>
      </c>
      <c r="G170" s="345">
        <v>61000</v>
      </c>
      <c r="H170" s="345">
        <v>61000</v>
      </c>
      <c r="I170" s="345">
        <v>61000</v>
      </c>
    </row>
    <row r="171" spans="1:9" ht="13.8">
      <c r="A171" s="331"/>
      <c r="B171" s="332" t="s">
        <v>712</v>
      </c>
      <c r="C171" s="331"/>
      <c r="D171" s="345"/>
      <c r="E171" s="345"/>
      <c r="F171" s="345"/>
      <c r="G171" s="345"/>
      <c r="H171" s="345"/>
      <c r="I171" s="345"/>
    </row>
    <row r="172" spans="1:9" ht="13.8">
      <c r="A172" s="331"/>
      <c r="B172" s="333" t="s">
        <v>659</v>
      </c>
      <c r="C172" s="331" t="s">
        <v>660</v>
      </c>
      <c r="D172" s="345">
        <v>11000</v>
      </c>
      <c r="E172" s="345">
        <v>11000</v>
      </c>
      <c r="F172" s="345">
        <v>11000</v>
      </c>
      <c r="G172" s="345">
        <v>11000</v>
      </c>
      <c r="H172" s="345">
        <v>11000</v>
      </c>
      <c r="I172" s="345">
        <v>11000</v>
      </c>
    </row>
    <row r="173" spans="1:9" ht="13.8">
      <c r="A173" s="331"/>
      <c r="B173" s="330" t="s">
        <v>447</v>
      </c>
      <c r="C173" s="331"/>
      <c r="D173" s="345">
        <v>19000</v>
      </c>
      <c r="E173" s="345">
        <v>19000</v>
      </c>
      <c r="F173" s="345">
        <v>19000</v>
      </c>
      <c r="G173" s="345">
        <v>19000</v>
      </c>
      <c r="H173" s="345">
        <v>19000</v>
      </c>
      <c r="I173" s="345">
        <v>19000</v>
      </c>
    </row>
    <row r="174" spans="1:9" ht="13.8">
      <c r="A174" s="341"/>
      <c r="B174" s="340" t="s">
        <v>248</v>
      </c>
      <c r="C174" s="341"/>
      <c r="D174" s="349">
        <f>D170+D173</f>
        <v>80000</v>
      </c>
      <c r="E174" s="349">
        <f>E170+E173</f>
        <v>80000</v>
      </c>
      <c r="F174" s="349">
        <f t="shared" ref="F174:I174" si="22">F170+F173</f>
        <v>80000</v>
      </c>
      <c r="G174" s="349">
        <f t="shared" si="22"/>
        <v>80000</v>
      </c>
      <c r="H174" s="349">
        <f t="shared" si="22"/>
        <v>80000</v>
      </c>
      <c r="I174" s="349">
        <f t="shared" si="22"/>
        <v>80000</v>
      </c>
    </row>
    <row r="175" spans="1:9" ht="27.6">
      <c r="A175" s="339"/>
      <c r="B175" s="338" t="s">
        <v>402</v>
      </c>
      <c r="C175" s="339"/>
      <c r="D175" s="320"/>
      <c r="E175" s="320"/>
      <c r="F175" s="320"/>
      <c r="G175" s="320"/>
      <c r="H175" s="320"/>
      <c r="I175" s="320"/>
    </row>
    <row r="176" spans="1:9" ht="13.8">
      <c r="A176" s="331"/>
      <c r="B176" s="330" t="s">
        <v>658</v>
      </c>
      <c r="C176" s="331">
        <v>21</v>
      </c>
      <c r="D176" s="345">
        <v>654000</v>
      </c>
      <c r="E176" s="345">
        <v>654000</v>
      </c>
      <c r="F176" s="345">
        <v>654000</v>
      </c>
      <c r="G176" s="345">
        <v>654000</v>
      </c>
      <c r="H176" s="345">
        <v>654000</v>
      </c>
      <c r="I176" s="345">
        <v>654000</v>
      </c>
    </row>
    <row r="177" spans="1:9" ht="13.8">
      <c r="A177" s="331"/>
      <c r="B177" s="332" t="s">
        <v>712</v>
      </c>
      <c r="C177" s="331"/>
      <c r="D177" s="345"/>
      <c r="E177" s="345"/>
      <c r="F177" s="345"/>
      <c r="G177" s="345"/>
      <c r="H177" s="345"/>
      <c r="I177" s="345"/>
    </row>
    <row r="178" spans="1:9" ht="13.8">
      <c r="A178" s="331"/>
      <c r="B178" s="333" t="s">
        <v>659</v>
      </c>
      <c r="C178" s="331" t="s">
        <v>660</v>
      </c>
      <c r="D178" s="345">
        <v>25000</v>
      </c>
      <c r="E178" s="345">
        <v>25000</v>
      </c>
      <c r="F178" s="345">
        <v>25000</v>
      </c>
      <c r="G178" s="345">
        <v>25000</v>
      </c>
      <c r="H178" s="345">
        <v>25000</v>
      </c>
      <c r="I178" s="345">
        <v>25000</v>
      </c>
    </row>
    <row r="179" spans="1:9" ht="13.8">
      <c r="A179" s="331"/>
      <c r="B179" s="330" t="s">
        <v>447</v>
      </c>
      <c r="C179" s="331"/>
      <c r="D179" s="345">
        <v>65000</v>
      </c>
      <c r="E179" s="345">
        <v>65000</v>
      </c>
      <c r="F179" s="345">
        <v>65000</v>
      </c>
      <c r="G179" s="345">
        <v>65000</v>
      </c>
      <c r="H179" s="345">
        <v>65000</v>
      </c>
      <c r="I179" s="345">
        <v>65000</v>
      </c>
    </row>
    <row r="180" spans="1:9" ht="13.8">
      <c r="A180" s="341"/>
      <c r="B180" s="340" t="s">
        <v>248</v>
      </c>
      <c r="C180" s="341"/>
      <c r="D180" s="349">
        <f>D176+D179</f>
        <v>719000</v>
      </c>
      <c r="E180" s="349">
        <f>E176+E179</f>
        <v>719000</v>
      </c>
      <c r="F180" s="349">
        <f t="shared" ref="F180:I180" si="23">F176+F179</f>
        <v>719000</v>
      </c>
      <c r="G180" s="349">
        <f t="shared" si="23"/>
        <v>719000</v>
      </c>
      <c r="H180" s="349">
        <f t="shared" si="23"/>
        <v>719000</v>
      </c>
      <c r="I180" s="349">
        <f t="shared" si="23"/>
        <v>719000</v>
      </c>
    </row>
    <row r="181" spans="1:9" ht="13.8">
      <c r="A181" s="339"/>
      <c r="B181" s="338" t="s">
        <v>401</v>
      </c>
      <c r="C181" s="339"/>
      <c r="D181" s="320"/>
      <c r="E181" s="320"/>
      <c r="F181" s="320"/>
      <c r="G181" s="320"/>
      <c r="H181" s="320"/>
      <c r="I181" s="320"/>
    </row>
    <row r="182" spans="1:9" ht="13.8">
      <c r="A182" s="331"/>
      <c r="B182" s="330" t="s">
        <v>658</v>
      </c>
      <c r="C182" s="331">
        <v>21</v>
      </c>
      <c r="D182" s="345">
        <v>51000</v>
      </c>
      <c r="E182" s="345">
        <v>51000</v>
      </c>
      <c r="F182" s="345">
        <v>51000</v>
      </c>
      <c r="G182" s="345">
        <v>51000</v>
      </c>
      <c r="H182" s="345">
        <v>51000</v>
      </c>
      <c r="I182" s="345">
        <v>51000</v>
      </c>
    </row>
    <row r="183" spans="1:9" ht="13.8">
      <c r="A183" s="331"/>
      <c r="B183" s="332" t="s">
        <v>712</v>
      </c>
      <c r="C183" s="331"/>
      <c r="D183" s="345"/>
      <c r="E183" s="345"/>
      <c r="F183" s="345"/>
      <c r="G183" s="345"/>
      <c r="H183" s="345"/>
      <c r="I183" s="345"/>
    </row>
    <row r="184" spans="1:9" ht="13.8">
      <c r="A184" s="331"/>
      <c r="B184" s="333" t="s">
        <v>659</v>
      </c>
      <c r="C184" s="331" t="s">
        <v>660</v>
      </c>
      <c r="D184" s="345">
        <v>5000</v>
      </c>
      <c r="E184" s="345">
        <v>5000</v>
      </c>
      <c r="F184" s="345">
        <v>5000</v>
      </c>
      <c r="G184" s="345">
        <v>5000</v>
      </c>
      <c r="H184" s="345">
        <v>5000</v>
      </c>
      <c r="I184" s="345">
        <v>5000</v>
      </c>
    </row>
    <row r="185" spans="1:9" ht="13.8">
      <c r="A185" s="331"/>
      <c r="B185" s="330" t="s">
        <v>447</v>
      </c>
      <c r="C185" s="331"/>
      <c r="D185" s="345">
        <v>36000</v>
      </c>
      <c r="E185" s="345">
        <v>36000</v>
      </c>
      <c r="F185" s="345">
        <v>36000</v>
      </c>
      <c r="G185" s="345">
        <v>36000</v>
      </c>
      <c r="H185" s="345">
        <v>36000</v>
      </c>
      <c r="I185" s="345">
        <v>36000</v>
      </c>
    </row>
    <row r="186" spans="1:9" ht="13.8">
      <c r="A186" s="341"/>
      <c r="B186" s="340" t="s">
        <v>248</v>
      </c>
      <c r="C186" s="341"/>
      <c r="D186" s="349">
        <f>D182+D185</f>
        <v>87000</v>
      </c>
      <c r="E186" s="349">
        <f>E182+E185</f>
        <v>87000</v>
      </c>
      <c r="F186" s="349">
        <f t="shared" ref="F186:I186" si="24">F182+F185</f>
        <v>87000</v>
      </c>
      <c r="G186" s="349">
        <f t="shared" si="24"/>
        <v>87000</v>
      </c>
      <c r="H186" s="349">
        <f t="shared" si="24"/>
        <v>87000</v>
      </c>
      <c r="I186" s="349">
        <f t="shared" si="24"/>
        <v>87000</v>
      </c>
    </row>
    <row r="187" spans="1:9" ht="27.6">
      <c r="A187" s="318">
        <v>10</v>
      </c>
      <c r="B187" s="329" t="s">
        <v>683</v>
      </c>
      <c r="C187" s="318"/>
      <c r="D187" s="319"/>
      <c r="E187" s="319"/>
      <c r="F187" s="319"/>
      <c r="G187" s="319"/>
      <c r="H187" s="319"/>
      <c r="I187" s="319"/>
    </row>
    <row r="188" spans="1:9" ht="13.8">
      <c r="A188" s="331"/>
      <c r="B188" s="330" t="s">
        <v>658</v>
      </c>
      <c r="C188" s="331">
        <v>21</v>
      </c>
      <c r="D188" s="345">
        <v>81273000</v>
      </c>
      <c r="E188" s="345">
        <v>81273000</v>
      </c>
      <c r="F188" s="345">
        <v>81090000</v>
      </c>
      <c r="G188" s="345">
        <v>80529000</v>
      </c>
      <c r="H188" s="345">
        <v>80080000</v>
      </c>
      <c r="I188" s="345">
        <v>80080000</v>
      </c>
    </row>
    <row r="189" spans="1:9" ht="13.8">
      <c r="A189" s="331"/>
      <c r="B189" s="332" t="s">
        <v>712</v>
      </c>
      <c r="C189" s="331"/>
      <c r="D189" s="345"/>
      <c r="E189" s="345"/>
      <c r="F189" s="345"/>
      <c r="G189" s="345"/>
      <c r="H189" s="345"/>
      <c r="I189" s="345"/>
    </row>
    <row r="190" spans="1:9" ht="13.8">
      <c r="A190" s="331"/>
      <c r="B190" s="333" t="s">
        <v>659</v>
      </c>
      <c r="C190" s="331" t="s">
        <v>660</v>
      </c>
      <c r="D190" s="345">
        <v>3053000</v>
      </c>
      <c r="E190" s="345">
        <v>3053000</v>
      </c>
      <c r="F190" s="345">
        <v>3053000</v>
      </c>
      <c r="G190" s="345">
        <v>3053000</v>
      </c>
      <c r="H190" s="345">
        <v>3053000</v>
      </c>
      <c r="I190" s="345">
        <v>3053000</v>
      </c>
    </row>
    <row r="191" spans="1:9" ht="13.8">
      <c r="A191" s="331"/>
      <c r="B191" s="330" t="s">
        <v>661</v>
      </c>
      <c r="C191" s="331">
        <v>23</v>
      </c>
      <c r="D191" s="345">
        <v>19225909000</v>
      </c>
      <c r="E191" s="345">
        <v>19225909000</v>
      </c>
      <c r="F191" s="345">
        <v>19387133000</v>
      </c>
      <c r="G191" s="345">
        <v>19377133000</v>
      </c>
      <c r="H191" s="345">
        <v>19395133000</v>
      </c>
      <c r="I191" s="345">
        <v>19395133000</v>
      </c>
    </row>
    <row r="192" spans="1:9" ht="41.4">
      <c r="A192" s="331"/>
      <c r="B192" s="333" t="s">
        <v>713</v>
      </c>
      <c r="C192" s="331" t="s">
        <v>662</v>
      </c>
      <c r="D192" s="345">
        <v>19216882000</v>
      </c>
      <c r="E192" s="345">
        <v>19216882000</v>
      </c>
      <c r="F192" s="345">
        <v>19378106000</v>
      </c>
      <c r="G192" s="345">
        <v>19368106000</v>
      </c>
      <c r="H192" s="345">
        <v>19386106000</v>
      </c>
      <c r="I192" s="345">
        <v>19386106000</v>
      </c>
    </row>
    <row r="193" spans="1:9" ht="27.6">
      <c r="A193" s="331"/>
      <c r="B193" s="333" t="s">
        <v>663</v>
      </c>
      <c r="C193" s="331" t="s">
        <v>664</v>
      </c>
      <c r="D193" s="345">
        <v>4910000</v>
      </c>
      <c r="E193" s="345">
        <v>4910000</v>
      </c>
      <c r="F193" s="345">
        <v>4910000</v>
      </c>
      <c r="G193" s="345">
        <v>4910000</v>
      </c>
      <c r="H193" s="345">
        <v>4910000</v>
      </c>
      <c r="I193" s="345">
        <v>4910000</v>
      </c>
    </row>
    <row r="194" spans="1:9" ht="27.6">
      <c r="A194" s="352"/>
      <c r="B194" s="333" t="s">
        <v>714</v>
      </c>
      <c r="C194" s="331" t="s">
        <v>665</v>
      </c>
      <c r="D194" s="345">
        <v>1600000</v>
      </c>
      <c r="E194" s="345">
        <v>1600000</v>
      </c>
      <c r="F194" s="345">
        <v>1600000</v>
      </c>
      <c r="G194" s="345">
        <v>1600000</v>
      </c>
      <c r="H194" s="345">
        <v>1600000</v>
      </c>
      <c r="I194" s="345">
        <v>1600000</v>
      </c>
    </row>
    <row r="195" spans="1:9" ht="27.6">
      <c r="A195" s="352"/>
      <c r="B195" s="333" t="s">
        <v>666</v>
      </c>
      <c r="C195" s="331" t="s">
        <v>667</v>
      </c>
      <c r="D195" s="345">
        <v>0</v>
      </c>
      <c r="E195" s="345">
        <v>0</v>
      </c>
      <c r="F195" s="345">
        <v>0</v>
      </c>
      <c r="G195" s="345">
        <v>0</v>
      </c>
      <c r="H195" s="345">
        <v>0</v>
      </c>
      <c r="I195" s="345">
        <v>0</v>
      </c>
    </row>
    <row r="196" spans="1:9" ht="13.8">
      <c r="A196" s="352"/>
      <c r="B196" s="333" t="s">
        <v>668</v>
      </c>
      <c r="C196" s="331" t="s">
        <v>669</v>
      </c>
      <c r="D196" s="345">
        <v>2517000</v>
      </c>
      <c r="E196" s="345">
        <v>2517000</v>
      </c>
      <c r="F196" s="345">
        <v>2517000</v>
      </c>
      <c r="G196" s="345">
        <v>2517000</v>
      </c>
      <c r="H196" s="345">
        <v>2517000</v>
      </c>
      <c r="I196" s="345">
        <v>2517000</v>
      </c>
    </row>
    <row r="197" spans="1:9" ht="13.8">
      <c r="A197" s="331"/>
      <c r="B197" s="330" t="s">
        <v>447</v>
      </c>
      <c r="C197" s="331"/>
      <c r="D197" s="345">
        <v>164618000</v>
      </c>
      <c r="E197" s="345">
        <v>164618000</v>
      </c>
      <c r="F197" s="345">
        <v>164618000</v>
      </c>
      <c r="G197" s="345">
        <v>164618000</v>
      </c>
      <c r="H197" s="345">
        <v>164618000</v>
      </c>
      <c r="I197" s="345">
        <v>164618000</v>
      </c>
    </row>
    <row r="198" spans="1:9" ht="13.8">
      <c r="A198" s="331"/>
      <c r="B198" s="330" t="s">
        <v>448</v>
      </c>
      <c r="C198" s="331"/>
      <c r="D198" s="345">
        <v>420000000</v>
      </c>
      <c r="E198" s="345">
        <v>420000000</v>
      </c>
      <c r="F198" s="345">
        <v>345000000</v>
      </c>
      <c r="G198" s="345">
        <v>345000000</v>
      </c>
      <c r="H198" s="345">
        <v>345000000</v>
      </c>
      <c r="I198" s="345">
        <v>345000000</v>
      </c>
    </row>
    <row r="199" spans="1:9" ht="13.8">
      <c r="A199" s="334"/>
      <c r="B199" s="334" t="s">
        <v>206</v>
      </c>
      <c r="C199" s="334"/>
      <c r="D199" s="346">
        <f>D188+D191+D197+D198</f>
        <v>19891800000</v>
      </c>
      <c r="E199" s="346">
        <f>E188+E191+E197+E198</f>
        <v>19891800000</v>
      </c>
      <c r="F199" s="346">
        <f t="shared" ref="F199:I199" si="25">F188+F191+F197+F198</f>
        <v>19977841000</v>
      </c>
      <c r="G199" s="346">
        <f t="shared" si="25"/>
        <v>19967280000</v>
      </c>
      <c r="H199" s="346">
        <f t="shared" si="25"/>
        <v>19984831000</v>
      </c>
      <c r="I199" s="346">
        <f t="shared" si="25"/>
        <v>19984831000</v>
      </c>
    </row>
    <row r="200" spans="1:9" ht="13.8">
      <c r="A200" s="336"/>
      <c r="B200" s="335" t="s">
        <v>207</v>
      </c>
      <c r="C200" s="336"/>
      <c r="D200" s="347">
        <v>0</v>
      </c>
      <c r="E200" s="347">
        <v>0</v>
      </c>
      <c r="F200" s="347">
        <v>0</v>
      </c>
      <c r="G200" s="347">
        <v>0</v>
      </c>
      <c r="H200" s="347">
        <v>0</v>
      </c>
      <c r="I200" s="347">
        <v>0</v>
      </c>
    </row>
    <row r="201" spans="1:9" ht="13.8">
      <c r="A201" s="334"/>
      <c r="B201" s="334" t="s">
        <v>396</v>
      </c>
      <c r="C201" s="334"/>
      <c r="D201" s="346">
        <f>D199-D200</f>
        <v>19891800000</v>
      </c>
      <c r="E201" s="346">
        <f>E199-E200</f>
        <v>19891800000</v>
      </c>
      <c r="F201" s="346">
        <f t="shared" ref="F201:I201" si="26">F199-F200</f>
        <v>19977841000</v>
      </c>
      <c r="G201" s="346">
        <f t="shared" si="26"/>
        <v>19967280000</v>
      </c>
      <c r="H201" s="346">
        <f t="shared" si="26"/>
        <v>19984831000</v>
      </c>
      <c r="I201" s="346">
        <f t="shared" si="26"/>
        <v>19984831000</v>
      </c>
    </row>
    <row r="202" spans="1:9" ht="13.8">
      <c r="A202" s="318">
        <v>11</v>
      </c>
      <c r="B202" s="329" t="s">
        <v>684</v>
      </c>
      <c r="C202" s="318"/>
      <c r="D202" s="319"/>
      <c r="E202" s="319"/>
      <c r="F202" s="319"/>
      <c r="G202" s="319"/>
      <c r="H202" s="319"/>
      <c r="I202" s="319"/>
    </row>
    <row r="203" spans="1:9" ht="13.8">
      <c r="A203" s="331"/>
      <c r="B203" s="330" t="s">
        <v>658</v>
      </c>
      <c r="C203" s="331">
        <v>21</v>
      </c>
      <c r="D203" s="345">
        <v>2193116000</v>
      </c>
      <c r="E203" s="345">
        <v>2193116000</v>
      </c>
      <c r="F203" s="345">
        <v>2163335000</v>
      </c>
      <c r="G203" s="345">
        <v>2132137000</v>
      </c>
      <c r="H203" s="345">
        <v>2095964000</v>
      </c>
      <c r="I203" s="345">
        <v>2095964000</v>
      </c>
    </row>
    <row r="204" spans="1:9" ht="13.8">
      <c r="A204" s="331"/>
      <c r="B204" s="332" t="s">
        <v>712</v>
      </c>
      <c r="C204" s="331"/>
      <c r="D204" s="345"/>
      <c r="E204" s="345"/>
      <c r="F204" s="345"/>
      <c r="G204" s="345"/>
      <c r="H204" s="345"/>
      <c r="I204" s="345"/>
    </row>
    <row r="205" spans="1:9" ht="13.8">
      <c r="A205" s="331"/>
      <c r="B205" s="333" t="s">
        <v>659</v>
      </c>
      <c r="C205" s="331" t="s">
        <v>660</v>
      </c>
      <c r="D205" s="345">
        <v>2000000</v>
      </c>
      <c r="E205" s="345">
        <v>2000000</v>
      </c>
      <c r="F205" s="345">
        <v>2000000</v>
      </c>
      <c r="G205" s="345">
        <v>2000000</v>
      </c>
      <c r="H205" s="345">
        <v>2000000</v>
      </c>
      <c r="I205" s="345">
        <v>2000000</v>
      </c>
    </row>
    <row r="206" spans="1:9" ht="13.8">
      <c r="A206" s="331"/>
      <c r="B206" s="330" t="s">
        <v>661</v>
      </c>
      <c r="C206" s="331">
        <v>23</v>
      </c>
      <c r="D206" s="345">
        <v>1588320000</v>
      </c>
      <c r="E206" s="345">
        <v>1588320000</v>
      </c>
      <c r="F206" s="345">
        <v>1595500000</v>
      </c>
      <c r="G206" s="345">
        <v>1595500000</v>
      </c>
      <c r="H206" s="345">
        <v>1595500000</v>
      </c>
      <c r="I206" s="345">
        <v>1595500000</v>
      </c>
    </row>
    <row r="207" spans="1:9" ht="69">
      <c r="A207" s="331"/>
      <c r="B207" s="342" t="s">
        <v>685</v>
      </c>
      <c r="C207" s="331" t="s">
        <v>662</v>
      </c>
      <c r="D207" s="345">
        <v>1528076000</v>
      </c>
      <c r="E207" s="345">
        <v>1528076000</v>
      </c>
      <c r="F207" s="345">
        <v>1535256000</v>
      </c>
      <c r="G207" s="345">
        <v>1535256000</v>
      </c>
      <c r="H207" s="345">
        <v>1535256000</v>
      </c>
      <c r="I207" s="345">
        <v>1535256000</v>
      </c>
    </row>
    <row r="208" spans="1:9" ht="27.6">
      <c r="A208" s="331"/>
      <c r="B208" s="333" t="s">
        <v>663</v>
      </c>
      <c r="C208" s="331" t="s">
        <v>664</v>
      </c>
      <c r="D208" s="345">
        <v>47744000</v>
      </c>
      <c r="E208" s="345">
        <v>47744000</v>
      </c>
      <c r="F208" s="345">
        <v>47744000</v>
      </c>
      <c r="G208" s="345">
        <v>47744000</v>
      </c>
      <c r="H208" s="345">
        <v>47744000</v>
      </c>
      <c r="I208" s="345">
        <v>47744000</v>
      </c>
    </row>
    <row r="209" spans="1:9" ht="27.6">
      <c r="A209" s="352"/>
      <c r="B209" s="333" t="s">
        <v>714</v>
      </c>
      <c r="C209" s="331" t="s">
        <v>665</v>
      </c>
      <c r="D209" s="345">
        <v>9500000</v>
      </c>
      <c r="E209" s="345">
        <v>9500000</v>
      </c>
      <c r="F209" s="345">
        <v>9500000</v>
      </c>
      <c r="G209" s="345">
        <v>9500000</v>
      </c>
      <c r="H209" s="345">
        <v>9500000</v>
      </c>
      <c r="I209" s="345">
        <v>9500000</v>
      </c>
    </row>
    <row r="210" spans="1:9" ht="27.6">
      <c r="A210" s="352"/>
      <c r="B210" s="333" t="s">
        <v>666</v>
      </c>
      <c r="C210" s="331" t="s">
        <v>667</v>
      </c>
      <c r="D210" s="345">
        <v>0</v>
      </c>
      <c r="E210" s="345">
        <v>0</v>
      </c>
      <c r="F210" s="345">
        <v>0</v>
      </c>
      <c r="G210" s="345">
        <v>0</v>
      </c>
      <c r="H210" s="345">
        <v>0</v>
      </c>
      <c r="I210" s="345">
        <v>0</v>
      </c>
    </row>
    <row r="211" spans="1:9" ht="13.8">
      <c r="A211" s="352"/>
      <c r="B211" s="333" t="s">
        <v>668</v>
      </c>
      <c r="C211" s="331" t="s">
        <v>669</v>
      </c>
      <c r="D211" s="345">
        <v>3000000</v>
      </c>
      <c r="E211" s="345">
        <v>3000000</v>
      </c>
      <c r="F211" s="345">
        <v>3000000</v>
      </c>
      <c r="G211" s="345">
        <v>3000000</v>
      </c>
      <c r="H211" s="345">
        <v>3000000</v>
      </c>
      <c r="I211" s="345">
        <v>3000000</v>
      </c>
    </row>
    <row r="212" spans="1:9" ht="13.8">
      <c r="A212" s="331"/>
      <c r="B212" s="330" t="s">
        <v>447</v>
      </c>
      <c r="C212" s="331"/>
      <c r="D212" s="345">
        <v>17224000</v>
      </c>
      <c r="E212" s="345">
        <v>17224000</v>
      </c>
      <c r="F212" s="345">
        <v>17241000</v>
      </c>
      <c r="G212" s="345">
        <v>17241000</v>
      </c>
      <c r="H212" s="345">
        <v>17241000</v>
      </c>
      <c r="I212" s="345">
        <v>17241000</v>
      </c>
    </row>
    <row r="213" spans="1:9" ht="13.8">
      <c r="A213" s="331"/>
      <c r="B213" s="330" t="s">
        <v>448</v>
      </c>
      <c r="C213" s="331"/>
      <c r="D213" s="345">
        <v>60000000</v>
      </c>
      <c r="E213" s="345">
        <v>60000000</v>
      </c>
      <c r="F213" s="345">
        <v>65000000</v>
      </c>
      <c r="G213" s="345">
        <v>65000000</v>
      </c>
      <c r="H213" s="345">
        <v>65000000</v>
      </c>
      <c r="I213" s="345">
        <v>65000000</v>
      </c>
    </row>
    <row r="214" spans="1:9" ht="13.8">
      <c r="A214" s="334"/>
      <c r="B214" s="334" t="s">
        <v>206</v>
      </c>
      <c r="C214" s="334"/>
      <c r="D214" s="346">
        <f>D203+D206+D212+D213</f>
        <v>3858660000</v>
      </c>
      <c r="E214" s="346">
        <f>E203+E206+E212+E213</f>
        <v>3858660000</v>
      </c>
      <c r="F214" s="346">
        <f t="shared" ref="F214:I214" si="27">F203+F206+F212+F213</f>
        <v>3841076000</v>
      </c>
      <c r="G214" s="346">
        <f t="shared" si="27"/>
        <v>3809878000</v>
      </c>
      <c r="H214" s="346">
        <f t="shared" si="27"/>
        <v>3773705000</v>
      </c>
      <c r="I214" s="346">
        <f t="shared" si="27"/>
        <v>3773705000</v>
      </c>
    </row>
    <row r="215" spans="1:9" ht="13.8">
      <c r="A215" s="336"/>
      <c r="B215" s="335" t="s">
        <v>207</v>
      </c>
      <c r="C215" s="336"/>
      <c r="D215" s="347">
        <v>0</v>
      </c>
      <c r="E215" s="347">
        <v>0</v>
      </c>
      <c r="F215" s="347">
        <v>0</v>
      </c>
      <c r="G215" s="347">
        <v>0</v>
      </c>
      <c r="H215" s="347">
        <v>0</v>
      </c>
      <c r="I215" s="347">
        <v>0</v>
      </c>
    </row>
    <row r="216" spans="1:9" ht="13.8">
      <c r="A216" s="334"/>
      <c r="B216" s="334" t="s">
        <v>396</v>
      </c>
      <c r="C216" s="334"/>
      <c r="D216" s="346">
        <f>D214-D215</f>
        <v>3858660000</v>
      </c>
      <c r="E216" s="346">
        <f>E214-E215</f>
        <v>3858660000</v>
      </c>
      <c r="F216" s="346">
        <f t="shared" ref="F216:I216" si="28">F214-F215</f>
        <v>3841076000</v>
      </c>
      <c r="G216" s="346">
        <f t="shared" si="28"/>
        <v>3809878000</v>
      </c>
      <c r="H216" s="346">
        <f t="shared" si="28"/>
        <v>3773705000</v>
      </c>
      <c r="I216" s="346">
        <f t="shared" si="28"/>
        <v>3773705000</v>
      </c>
    </row>
    <row r="217" spans="1:9" ht="13.8">
      <c r="A217" s="318">
        <v>12</v>
      </c>
      <c r="B217" s="329" t="s">
        <v>410</v>
      </c>
      <c r="C217" s="318"/>
      <c r="D217" s="319"/>
      <c r="E217" s="319"/>
      <c r="F217" s="319"/>
      <c r="G217" s="319"/>
      <c r="H217" s="319"/>
      <c r="I217" s="319"/>
    </row>
    <row r="218" spans="1:9" ht="13.8">
      <c r="A218" s="331"/>
      <c r="B218" s="330" t="s">
        <v>658</v>
      </c>
      <c r="C218" s="331">
        <v>21</v>
      </c>
      <c r="D218" s="345">
        <v>22698000</v>
      </c>
      <c r="E218" s="345">
        <v>22698000</v>
      </c>
      <c r="F218" s="345">
        <v>22424000</v>
      </c>
      <c r="G218" s="345">
        <v>22092000</v>
      </c>
      <c r="H218" s="345">
        <v>21782000</v>
      </c>
      <c r="I218" s="345">
        <v>21782000</v>
      </c>
    </row>
    <row r="219" spans="1:9" ht="13.8">
      <c r="A219" s="331"/>
      <c r="B219" s="332" t="s">
        <v>712</v>
      </c>
      <c r="C219" s="331"/>
      <c r="D219" s="345"/>
      <c r="E219" s="345"/>
      <c r="F219" s="345"/>
      <c r="G219" s="345"/>
      <c r="H219" s="345"/>
      <c r="I219" s="345"/>
    </row>
    <row r="220" spans="1:9" ht="13.8">
      <c r="A220" s="331"/>
      <c r="B220" s="333" t="s">
        <v>659</v>
      </c>
      <c r="C220" s="331" t="s">
        <v>660</v>
      </c>
      <c r="D220" s="345">
        <v>500000</v>
      </c>
      <c r="E220" s="345">
        <v>500000</v>
      </c>
      <c r="F220" s="345">
        <v>500000</v>
      </c>
      <c r="G220" s="345">
        <v>500000</v>
      </c>
      <c r="H220" s="345">
        <v>500000</v>
      </c>
      <c r="I220" s="345">
        <v>500000</v>
      </c>
    </row>
    <row r="221" spans="1:9" ht="13.8">
      <c r="A221" s="331"/>
      <c r="B221" s="330" t="s">
        <v>661</v>
      </c>
      <c r="C221" s="331">
        <v>23</v>
      </c>
      <c r="D221" s="345">
        <v>52485000</v>
      </c>
      <c r="E221" s="345">
        <v>52485000</v>
      </c>
      <c r="F221" s="345">
        <v>57645000</v>
      </c>
      <c r="G221" s="345">
        <v>57645000</v>
      </c>
      <c r="H221" s="345">
        <v>57645000</v>
      </c>
      <c r="I221" s="345">
        <v>57645000</v>
      </c>
    </row>
    <row r="222" spans="1:9" ht="41.4">
      <c r="A222" s="331"/>
      <c r="B222" s="333" t="s">
        <v>713</v>
      </c>
      <c r="C222" s="331" t="s">
        <v>662</v>
      </c>
      <c r="D222" s="345">
        <v>13240000</v>
      </c>
      <c r="E222" s="345">
        <v>13240000</v>
      </c>
      <c r="F222" s="345">
        <v>17240000</v>
      </c>
      <c r="G222" s="345">
        <v>17240000</v>
      </c>
      <c r="H222" s="345">
        <v>17240000</v>
      </c>
      <c r="I222" s="345">
        <v>17240000</v>
      </c>
    </row>
    <row r="223" spans="1:9" ht="27.6">
      <c r="A223" s="331"/>
      <c r="B223" s="333" t="s">
        <v>663</v>
      </c>
      <c r="C223" s="331" t="s">
        <v>664</v>
      </c>
      <c r="D223" s="345">
        <v>0</v>
      </c>
      <c r="E223" s="345">
        <v>0</v>
      </c>
      <c r="F223" s="345">
        <v>0</v>
      </c>
      <c r="G223" s="345">
        <v>0</v>
      </c>
      <c r="H223" s="345">
        <v>0</v>
      </c>
      <c r="I223" s="345">
        <v>0</v>
      </c>
    </row>
    <row r="224" spans="1:9" ht="27.6">
      <c r="A224" s="352"/>
      <c r="B224" s="333" t="s">
        <v>714</v>
      </c>
      <c r="C224" s="331" t="s">
        <v>665</v>
      </c>
      <c r="D224" s="345">
        <v>19600000</v>
      </c>
      <c r="E224" s="345">
        <v>19600000</v>
      </c>
      <c r="F224" s="345">
        <v>19600000</v>
      </c>
      <c r="G224" s="345">
        <v>19600000</v>
      </c>
      <c r="H224" s="345">
        <v>19600000</v>
      </c>
      <c r="I224" s="345">
        <v>19600000</v>
      </c>
    </row>
    <row r="225" spans="1:9" ht="27.6">
      <c r="A225" s="352"/>
      <c r="B225" s="333" t="s">
        <v>666</v>
      </c>
      <c r="C225" s="331" t="s">
        <v>667</v>
      </c>
      <c r="D225" s="345">
        <v>160000</v>
      </c>
      <c r="E225" s="345">
        <v>160000</v>
      </c>
      <c r="F225" s="345">
        <v>160000</v>
      </c>
      <c r="G225" s="345">
        <v>160000</v>
      </c>
      <c r="H225" s="345">
        <v>160000</v>
      </c>
      <c r="I225" s="345">
        <v>160000</v>
      </c>
    </row>
    <row r="226" spans="1:9" ht="13.8">
      <c r="A226" s="352"/>
      <c r="B226" s="333" t="s">
        <v>668</v>
      </c>
      <c r="C226" s="331" t="s">
        <v>669</v>
      </c>
      <c r="D226" s="345">
        <v>19485000</v>
      </c>
      <c r="E226" s="345">
        <v>19485000</v>
      </c>
      <c r="F226" s="345">
        <v>20645000</v>
      </c>
      <c r="G226" s="345">
        <v>20645000</v>
      </c>
      <c r="H226" s="345">
        <v>20645000</v>
      </c>
      <c r="I226" s="345">
        <v>20645000</v>
      </c>
    </row>
    <row r="227" spans="1:9" ht="13.8">
      <c r="A227" s="331"/>
      <c r="B227" s="330" t="s">
        <v>447</v>
      </c>
      <c r="C227" s="331"/>
      <c r="D227" s="345">
        <v>15622000</v>
      </c>
      <c r="E227" s="345">
        <v>15622000</v>
      </c>
      <c r="F227" s="345">
        <v>15635000</v>
      </c>
      <c r="G227" s="345">
        <v>15635000</v>
      </c>
      <c r="H227" s="345">
        <v>15635000</v>
      </c>
      <c r="I227" s="345">
        <v>15635000</v>
      </c>
    </row>
    <row r="228" spans="1:9" ht="13.8">
      <c r="A228" s="331"/>
      <c r="B228" s="330" t="s">
        <v>448</v>
      </c>
      <c r="C228" s="331"/>
      <c r="D228" s="345">
        <v>570000000</v>
      </c>
      <c r="E228" s="345">
        <v>570000000</v>
      </c>
      <c r="F228" s="345">
        <v>410000000</v>
      </c>
      <c r="G228" s="345">
        <v>406000000</v>
      </c>
      <c r="H228" s="345">
        <v>406000000</v>
      </c>
      <c r="I228" s="345">
        <v>406000000</v>
      </c>
    </row>
    <row r="229" spans="1:9" ht="13.8">
      <c r="A229" s="334"/>
      <c r="B229" s="334" t="s">
        <v>206</v>
      </c>
      <c r="C229" s="334"/>
      <c r="D229" s="346">
        <f>D218+D221+D227+D228</f>
        <v>660805000</v>
      </c>
      <c r="E229" s="346">
        <f>E218+E221+E227+E228</f>
        <v>660805000</v>
      </c>
      <c r="F229" s="346">
        <f t="shared" ref="F229:I229" si="29">F218+F221+F227+F228</f>
        <v>505704000</v>
      </c>
      <c r="G229" s="346">
        <f t="shared" si="29"/>
        <v>501372000</v>
      </c>
      <c r="H229" s="346">
        <f t="shared" si="29"/>
        <v>501062000</v>
      </c>
      <c r="I229" s="346">
        <f t="shared" si="29"/>
        <v>501062000</v>
      </c>
    </row>
    <row r="230" spans="1:9" ht="13.8">
      <c r="A230" s="336"/>
      <c r="B230" s="335" t="s">
        <v>207</v>
      </c>
      <c r="C230" s="336"/>
      <c r="D230" s="347">
        <v>0</v>
      </c>
      <c r="E230" s="347">
        <v>0</v>
      </c>
      <c r="F230" s="347">
        <v>0</v>
      </c>
      <c r="G230" s="347">
        <v>0</v>
      </c>
      <c r="H230" s="347">
        <v>0</v>
      </c>
      <c r="I230" s="347">
        <v>0</v>
      </c>
    </row>
    <row r="231" spans="1:9" ht="13.8">
      <c r="A231" s="334"/>
      <c r="B231" s="334" t="s">
        <v>396</v>
      </c>
      <c r="C231" s="334"/>
      <c r="D231" s="346">
        <f>D229-D230</f>
        <v>660805000</v>
      </c>
      <c r="E231" s="346">
        <f>E229-E230</f>
        <v>660805000</v>
      </c>
      <c r="F231" s="346">
        <f t="shared" ref="F231:I231" si="30">F229-F230</f>
        <v>505704000</v>
      </c>
      <c r="G231" s="346">
        <f t="shared" si="30"/>
        <v>501372000</v>
      </c>
      <c r="H231" s="346">
        <f t="shared" si="30"/>
        <v>501062000</v>
      </c>
      <c r="I231" s="346">
        <f t="shared" si="30"/>
        <v>501062000</v>
      </c>
    </row>
    <row r="232" spans="1:9" ht="13.8">
      <c r="A232" s="318">
        <v>13</v>
      </c>
      <c r="B232" s="329" t="s">
        <v>409</v>
      </c>
      <c r="C232" s="318"/>
      <c r="D232" s="319"/>
      <c r="E232" s="319"/>
      <c r="F232" s="319"/>
      <c r="G232" s="319"/>
      <c r="H232" s="319"/>
      <c r="I232" s="319"/>
    </row>
    <row r="233" spans="1:9" ht="13.8">
      <c r="A233" s="331"/>
      <c r="B233" s="330" t="s">
        <v>658</v>
      </c>
      <c r="C233" s="331">
        <v>21</v>
      </c>
      <c r="D233" s="345">
        <v>170812000</v>
      </c>
      <c r="E233" s="345">
        <v>170812000</v>
      </c>
      <c r="F233" s="345">
        <v>169655000</v>
      </c>
      <c r="G233" s="345">
        <v>167969000</v>
      </c>
      <c r="H233" s="345">
        <v>166466000</v>
      </c>
      <c r="I233" s="345">
        <v>166466000</v>
      </c>
    </row>
    <row r="234" spans="1:9" ht="13.8">
      <c r="A234" s="331"/>
      <c r="B234" s="332" t="s">
        <v>712</v>
      </c>
      <c r="C234" s="331"/>
      <c r="D234" s="345"/>
      <c r="E234" s="345"/>
      <c r="F234" s="345"/>
      <c r="G234" s="345"/>
      <c r="H234" s="345"/>
      <c r="I234" s="345"/>
    </row>
    <row r="235" spans="1:9" ht="13.8">
      <c r="A235" s="331"/>
      <c r="B235" s="333" t="s">
        <v>659</v>
      </c>
      <c r="C235" s="331" t="s">
        <v>660</v>
      </c>
      <c r="D235" s="345">
        <v>250000</v>
      </c>
      <c r="E235" s="345">
        <v>250000</v>
      </c>
      <c r="F235" s="345">
        <v>250000</v>
      </c>
      <c r="G235" s="345">
        <v>250000</v>
      </c>
      <c r="H235" s="345">
        <v>250000</v>
      </c>
      <c r="I235" s="345">
        <v>250000</v>
      </c>
    </row>
    <row r="236" spans="1:9" ht="13.8">
      <c r="A236" s="331"/>
      <c r="B236" s="330" t="s">
        <v>661</v>
      </c>
      <c r="C236" s="331">
        <v>23</v>
      </c>
      <c r="D236" s="345">
        <v>96700000</v>
      </c>
      <c r="E236" s="345">
        <v>96700000</v>
      </c>
      <c r="F236" s="345">
        <v>96700000</v>
      </c>
      <c r="G236" s="345">
        <v>96700000</v>
      </c>
      <c r="H236" s="345">
        <v>96700000</v>
      </c>
      <c r="I236" s="345">
        <v>96700000</v>
      </c>
    </row>
    <row r="237" spans="1:9" ht="41.4">
      <c r="A237" s="331"/>
      <c r="B237" s="333" t="s">
        <v>713</v>
      </c>
      <c r="C237" s="331" t="s">
        <v>662</v>
      </c>
      <c r="D237" s="345">
        <v>66745000</v>
      </c>
      <c r="E237" s="345">
        <v>66745000</v>
      </c>
      <c r="F237" s="345">
        <v>66769000</v>
      </c>
      <c r="G237" s="345">
        <v>66769000</v>
      </c>
      <c r="H237" s="345">
        <v>66769000</v>
      </c>
      <c r="I237" s="345">
        <v>66769000</v>
      </c>
    </row>
    <row r="238" spans="1:9" ht="27.6">
      <c r="A238" s="331"/>
      <c r="B238" s="333" t="s">
        <v>663</v>
      </c>
      <c r="C238" s="331" t="s">
        <v>664</v>
      </c>
      <c r="D238" s="345">
        <v>26455000</v>
      </c>
      <c r="E238" s="345">
        <v>26455000</v>
      </c>
      <c r="F238" s="345">
        <v>26381000</v>
      </c>
      <c r="G238" s="345">
        <v>26381000</v>
      </c>
      <c r="H238" s="345">
        <v>26381000</v>
      </c>
      <c r="I238" s="345">
        <v>26381000</v>
      </c>
    </row>
    <row r="239" spans="1:9" ht="27.6">
      <c r="A239" s="352"/>
      <c r="B239" s="333" t="s">
        <v>714</v>
      </c>
      <c r="C239" s="331" t="s">
        <v>665</v>
      </c>
      <c r="D239" s="345">
        <v>2900000</v>
      </c>
      <c r="E239" s="345">
        <v>2900000</v>
      </c>
      <c r="F239" s="345">
        <v>2900000</v>
      </c>
      <c r="G239" s="345">
        <v>2900000</v>
      </c>
      <c r="H239" s="345">
        <v>2900000</v>
      </c>
      <c r="I239" s="345">
        <v>2900000</v>
      </c>
    </row>
    <row r="240" spans="1:9" ht="27.6">
      <c r="A240" s="352"/>
      <c r="B240" s="333" t="s">
        <v>666</v>
      </c>
      <c r="C240" s="331" t="s">
        <v>667</v>
      </c>
      <c r="D240" s="345">
        <v>0</v>
      </c>
      <c r="E240" s="345">
        <v>0</v>
      </c>
      <c r="F240" s="345">
        <v>0</v>
      </c>
      <c r="G240" s="345">
        <v>0</v>
      </c>
      <c r="H240" s="345">
        <v>0</v>
      </c>
      <c r="I240" s="345">
        <v>0</v>
      </c>
    </row>
    <row r="241" spans="1:9" ht="13.8">
      <c r="A241" s="352"/>
      <c r="B241" s="333" t="s">
        <v>668</v>
      </c>
      <c r="C241" s="331" t="s">
        <v>669</v>
      </c>
      <c r="D241" s="345">
        <v>600000</v>
      </c>
      <c r="E241" s="345">
        <v>600000</v>
      </c>
      <c r="F241" s="345">
        <v>650000</v>
      </c>
      <c r="G241" s="345">
        <v>650000</v>
      </c>
      <c r="H241" s="345">
        <v>650000</v>
      </c>
      <c r="I241" s="345">
        <v>650000</v>
      </c>
    </row>
    <row r="242" spans="1:9" ht="13.8">
      <c r="A242" s="331"/>
      <c r="B242" s="330" t="s">
        <v>447</v>
      </c>
      <c r="C242" s="331"/>
      <c r="D242" s="345">
        <v>32688000</v>
      </c>
      <c r="E242" s="345">
        <v>32688000</v>
      </c>
      <c r="F242" s="345">
        <v>35145000</v>
      </c>
      <c r="G242" s="345">
        <v>35131000</v>
      </c>
      <c r="H242" s="345">
        <v>35134000</v>
      </c>
      <c r="I242" s="345">
        <v>35134000</v>
      </c>
    </row>
    <row r="243" spans="1:9" ht="13.8">
      <c r="A243" s="331"/>
      <c r="B243" s="330" t="s">
        <v>448</v>
      </c>
      <c r="C243" s="331"/>
      <c r="D243" s="345">
        <v>35000000</v>
      </c>
      <c r="E243" s="345">
        <v>35000000</v>
      </c>
      <c r="F243" s="345">
        <v>45000000</v>
      </c>
      <c r="G243" s="345">
        <v>45000000</v>
      </c>
      <c r="H243" s="345">
        <v>45000000</v>
      </c>
      <c r="I243" s="345">
        <v>45000000</v>
      </c>
    </row>
    <row r="244" spans="1:9" ht="13.8">
      <c r="A244" s="334"/>
      <c r="B244" s="334" t="s">
        <v>206</v>
      </c>
      <c r="C244" s="334"/>
      <c r="D244" s="346">
        <f>D233+D236+D242+D243</f>
        <v>335200000</v>
      </c>
      <c r="E244" s="346">
        <f>E233+E236+E242+E243</f>
        <v>335200000</v>
      </c>
      <c r="F244" s="346">
        <f t="shared" ref="F244:I244" si="31">F233+F236+F242+F243</f>
        <v>346500000</v>
      </c>
      <c r="G244" s="346">
        <f t="shared" si="31"/>
        <v>344800000</v>
      </c>
      <c r="H244" s="346">
        <f t="shared" si="31"/>
        <v>343300000</v>
      </c>
      <c r="I244" s="346">
        <f t="shared" si="31"/>
        <v>343300000</v>
      </c>
    </row>
    <row r="245" spans="1:9" ht="13.8">
      <c r="A245" s="336"/>
      <c r="B245" s="335" t="s">
        <v>207</v>
      </c>
      <c r="C245" s="336"/>
      <c r="D245" s="347">
        <v>0</v>
      </c>
      <c r="E245" s="347">
        <v>0</v>
      </c>
      <c r="F245" s="347">
        <v>0</v>
      </c>
      <c r="G245" s="347">
        <v>0</v>
      </c>
      <c r="H245" s="347">
        <v>0</v>
      </c>
      <c r="I245" s="347">
        <v>0</v>
      </c>
    </row>
    <row r="246" spans="1:9" ht="13.8">
      <c r="A246" s="334"/>
      <c r="B246" s="334" t="s">
        <v>396</v>
      </c>
      <c r="C246" s="334"/>
      <c r="D246" s="346">
        <f>D244-D245</f>
        <v>335200000</v>
      </c>
      <c r="E246" s="346">
        <f>E244-E245</f>
        <v>335200000</v>
      </c>
      <c r="F246" s="346">
        <f t="shared" ref="F246:I246" si="32">F244-F245</f>
        <v>346500000</v>
      </c>
      <c r="G246" s="346">
        <f t="shared" si="32"/>
        <v>344800000</v>
      </c>
      <c r="H246" s="346">
        <f t="shared" si="32"/>
        <v>343300000</v>
      </c>
      <c r="I246" s="346">
        <f t="shared" si="32"/>
        <v>343300000</v>
      </c>
    </row>
    <row r="247" spans="1:9" ht="13.8">
      <c r="A247" s="318">
        <v>14</v>
      </c>
      <c r="B247" s="329" t="s">
        <v>686</v>
      </c>
      <c r="C247" s="318"/>
      <c r="D247" s="319"/>
      <c r="E247" s="319"/>
      <c r="F247" s="319"/>
      <c r="G247" s="319"/>
      <c r="H247" s="319"/>
      <c r="I247" s="319"/>
    </row>
    <row r="248" spans="1:9" ht="13.8">
      <c r="A248" s="331"/>
      <c r="B248" s="330" t="s">
        <v>658</v>
      </c>
      <c r="C248" s="331">
        <v>21</v>
      </c>
      <c r="D248" s="345">
        <v>490821000</v>
      </c>
      <c r="E248" s="345">
        <v>490821000</v>
      </c>
      <c r="F248" s="345">
        <v>490522000</v>
      </c>
      <c r="G248" s="345">
        <v>491808000</v>
      </c>
      <c r="H248" s="345">
        <v>493495000</v>
      </c>
      <c r="I248" s="345">
        <v>493495000</v>
      </c>
    </row>
    <row r="249" spans="1:9" ht="13.8">
      <c r="A249" s="331"/>
      <c r="B249" s="332" t="s">
        <v>712</v>
      </c>
      <c r="C249" s="331"/>
      <c r="D249" s="345"/>
      <c r="E249" s="345"/>
      <c r="F249" s="345"/>
      <c r="G249" s="345"/>
      <c r="H249" s="345"/>
      <c r="I249" s="345"/>
    </row>
    <row r="250" spans="1:9" ht="13.8">
      <c r="A250" s="331"/>
      <c r="B250" s="333" t="s">
        <v>659</v>
      </c>
      <c r="C250" s="331" t="s">
        <v>660</v>
      </c>
      <c r="D250" s="345">
        <v>2905000</v>
      </c>
      <c r="E250" s="345">
        <v>2905000</v>
      </c>
      <c r="F250" s="345">
        <v>2905000</v>
      </c>
      <c r="G250" s="345">
        <v>2905000</v>
      </c>
      <c r="H250" s="345">
        <v>2905000</v>
      </c>
      <c r="I250" s="345">
        <v>2905000</v>
      </c>
    </row>
    <row r="251" spans="1:9" ht="13.8">
      <c r="A251" s="331"/>
      <c r="B251" s="330" t="s">
        <v>661</v>
      </c>
      <c r="C251" s="331">
        <v>23</v>
      </c>
      <c r="D251" s="345">
        <v>11069000</v>
      </c>
      <c r="E251" s="345">
        <v>11069000</v>
      </c>
      <c r="F251" s="345">
        <v>11069000</v>
      </c>
      <c r="G251" s="345">
        <v>11069000</v>
      </c>
      <c r="H251" s="345">
        <v>11069000</v>
      </c>
      <c r="I251" s="345">
        <v>11069000</v>
      </c>
    </row>
    <row r="252" spans="1:9" ht="41.4">
      <c r="A252" s="331"/>
      <c r="B252" s="333" t="s">
        <v>713</v>
      </c>
      <c r="C252" s="331" t="s">
        <v>662</v>
      </c>
      <c r="D252" s="345">
        <v>1633000</v>
      </c>
      <c r="E252" s="345">
        <v>1633000</v>
      </c>
      <c r="F252" s="345">
        <v>1633000</v>
      </c>
      <c r="G252" s="345">
        <v>1633000</v>
      </c>
      <c r="H252" s="345">
        <v>1633000</v>
      </c>
      <c r="I252" s="345">
        <v>1633000</v>
      </c>
    </row>
    <row r="253" spans="1:9" ht="27.6">
      <c r="A253" s="331"/>
      <c r="B253" s="333" t="s">
        <v>663</v>
      </c>
      <c r="C253" s="331" t="s">
        <v>664</v>
      </c>
      <c r="D253" s="345">
        <v>0</v>
      </c>
      <c r="E253" s="345">
        <v>0</v>
      </c>
      <c r="F253" s="345">
        <v>0</v>
      </c>
      <c r="G253" s="345">
        <v>0</v>
      </c>
      <c r="H253" s="345">
        <v>0</v>
      </c>
      <c r="I253" s="345">
        <v>0</v>
      </c>
    </row>
    <row r="254" spans="1:9" ht="27.6">
      <c r="A254" s="352"/>
      <c r="B254" s="333" t="s">
        <v>714</v>
      </c>
      <c r="C254" s="331" t="s">
        <v>665</v>
      </c>
      <c r="D254" s="345">
        <v>9434000</v>
      </c>
      <c r="E254" s="345">
        <v>9434000</v>
      </c>
      <c r="F254" s="345">
        <v>9434000</v>
      </c>
      <c r="G254" s="345">
        <v>9434000</v>
      </c>
      <c r="H254" s="345">
        <v>9434000</v>
      </c>
      <c r="I254" s="345">
        <v>9434000</v>
      </c>
    </row>
    <row r="255" spans="1:9" ht="27.6">
      <c r="A255" s="352"/>
      <c r="B255" s="333" t="s">
        <v>666</v>
      </c>
      <c r="C255" s="331" t="s">
        <v>667</v>
      </c>
      <c r="D255" s="345">
        <v>0</v>
      </c>
      <c r="E255" s="345">
        <v>0</v>
      </c>
      <c r="F255" s="345">
        <v>0</v>
      </c>
      <c r="G255" s="345">
        <v>0</v>
      </c>
      <c r="H255" s="345">
        <v>0</v>
      </c>
      <c r="I255" s="345">
        <v>0</v>
      </c>
    </row>
    <row r="256" spans="1:9" ht="13.8">
      <c r="A256" s="352"/>
      <c r="B256" s="333" t="s">
        <v>668</v>
      </c>
      <c r="C256" s="331" t="s">
        <v>669</v>
      </c>
      <c r="D256" s="345">
        <v>2000</v>
      </c>
      <c r="E256" s="345">
        <v>2000</v>
      </c>
      <c r="F256" s="345">
        <v>2000</v>
      </c>
      <c r="G256" s="345">
        <v>2000</v>
      </c>
      <c r="H256" s="345">
        <v>2000</v>
      </c>
      <c r="I256" s="345">
        <v>2000</v>
      </c>
    </row>
    <row r="257" spans="1:9" ht="13.8">
      <c r="A257" s="331"/>
      <c r="B257" s="330" t="s">
        <v>447</v>
      </c>
      <c r="C257" s="331"/>
      <c r="D257" s="345">
        <v>7864000</v>
      </c>
      <c r="E257" s="345">
        <v>7864000</v>
      </c>
      <c r="F257" s="345">
        <v>7964000</v>
      </c>
      <c r="G257" s="345">
        <v>7952000</v>
      </c>
      <c r="H257" s="345">
        <v>8130000</v>
      </c>
      <c r="I257" s="345">
        <v>8130000</v>
      </c>
    </row>
    <row r="258" spans="1:9" ht="13.8">
      <c r="A258" s="331"/>
      <c r="B258" s="330" t="s">
        <v>448</v>
      </c>
      <c r="C258" s="331"/>
      <c r="D258" s="345">
        <v>23000000</v>
      </c>
      <c r="E258" s="345">
        <v>23000000</v>
      </c>
      <c r="F258" s="345">
        <v>7000000</v>
      </c>
      <c r="G258" s="345">
        <v>7000000</v>
      </c>
      <c r="H258" s="345">
        <v>7000000</v>
      </c>
      <c r="I258" s="345">
        <v>7000000</v>
      </c>
    </row>
    <row r="259" spans="1:9" ht="13.8">
      <c r="A259" s="334"/>
      <c r="B259" s="334" t="s">
        <v>206</v>
      </c>
      <c r="C259" s="334"/>
      <c r="D259" s="346">
        <f>D248+D251+D257+D258</f>
        <v>532754000</v>
      </c>
      <c r="E259" s="346">
        <f>E248+E251+E257+E258</f>
        <v>532754000</v>
      </c>
      <c r="F259" s="346">
        <f t="shared" ref="F259:I259" si="33">F248+F251+F257+F258</f>
        <v>516555000</v>
      </c>
      <c r="G259" s="346">
        <f t="shared" si="33"/>
        <v>517829000</v>
      </c>
      <c r="H259" s="346">
        <f t="shared" si="33"/>
        <v>519694000</v>
      </c>
      <c r="I259" s="346">
        <f t="shared" si="33"/>
        <v>519694000</v>
      </c>
    </row>
    <row r="260" spans="1:9" ht="13.8">
      <c r="A260" s="336"/>
      <c r="B260" s="335" t="s">
        <v>207</v>
      </c>
      <c r="C260" s="336"/>
      <c r="D260" s="347">
        <v>0</v>
      </c>
      <c r="E260" s="347">
        <v>0</v>
      </c>
      <c r="F260" s="347">
        <v>0</v>
      </c>
      <c r="G260" s="347">
        <v>0</v>
      </c>
      <c r="H260" s="347">
        <v>0</v>
      </c>
      <c r="I260" s="347">
        <v>0</v>
      </c>
    </row>
    <row r="261" spans="1:9" ht="13.8">
      <c r="A261" s="334"/>
      <c r="B261" s="334" t="s">
        <v>396</v>
      </c>
      <c r="C261" s="334"/>
      <c r="D261" s="346">
        <f>D259-D260</f>
        <v>532754000</v>
      </c>
      <c r="E261" s="346">
        <f>E259-E260</f>
        <v>532754000</v>
      </c>
      <c r="F261" s="346">
        <f t="shared" ref="F261:I261" si="34">F259-F260</f>
        <v>516555000</v>
      </c>
      <c r="G261" s="346">
        <f t="shared" si="34"/>
        <v>517829000</v>
      </c>
      <c r="H261" s="346">
        <f t="shared" si="34"/>
        <v>519694000</v>
      </c>
      <c r="I261" s="346">
        <f t="shared" si="34"/>
        <v>519694000</v>
      </c>
    </row>
    <row r="262" spans="1:9" ht="13.8">
      <c r="A262" s="337"/>
      <c r="B262" s="332" t="s">
        <v>712</v>
      </c>
      <c r="C262" s="337"/>
      <c r="D262" s="348"/>
      <c r="E262" s="348"/>
      <c r="F262" s="348"/>
      <c r="G262" s="348"/>
      <c r="H262" s="348"/>
      <c r="I262" s="348"/>
    </row>
    <row r="263" spans="1:9" ht="27.6">
      <c r="A263" s="339"/>
      <c r="B263" s="338" t="s">
        <v>403</v>
      </c>
      <c r="C263" s="339"/>
      <c r="D263" s="320"/>
      <c r="E263" s="320"/>
      <c r="F263" s="320"/>
      <c r="G263" s="320"/>
      <c r="H263" s="320"/>
      <c r="I263" s="320"/>
    </row>
    <row r="264" spans="1:9" ht="13.8">
      <c r="A264" s="331"/>
      <c r="B264" s="330" t="s">
        <v>658</v>
      </c>
      <c r="C264" s="331">
        <v>21</v>
      </c>
      <c r="D264" s="345">
        <v>2534000</v>
      </c>
      <c r="E264" s="345">
        <v>2534000</v>
      </c>
      <c r="F264" s="345">
        <v>2618000</v>
      </c>
      <c r="G264" s="345">
        <v>2627000</v>
      </c>
      <c r="H264" s="345">
        <v>2707000</v>
      </c>
      <c r="I264" s="345">
        <v>2707000</v>
      </c>
    </row>
    <row r="265" spans="1:9" ht="13.8">
      <c r="A265" s="331"/>
      <c r="B265" s="332" t="s">
        <v>712</v>
      </c>
      <c r="C265" s="331"/>
      <c r="D265" s="345"/>
      <c r="E265" s="345"/>
      <c r="F265" s="345"/>
      <c r="G265" s="345"/>
      <c r="H265" s="345"/>
      <c r="I265" s="345"/>
    </row>
    <row r="266" spans="1:9" ht="13.8">
      <c r="A266" s="331"/>
      <c r="B266" s="333" t="s">
        <v>659</v>
      </c>
      <c r="C266" s="331" t="s">
        <v>660</v>
      </c>
      <c r="D266" s="345">
        <v>26000</v>
      </c>
      <c r="E266" s="345">
        <v>26000</v>
      </c>
      <c r="F266" s="345">
        <v>26000</v>
      </c>
      <c r="G266" s="345">
        <v>26000</v>
      </c>
      <c r="H266" s="345">
        <v>26000</v>
      </c>
      <c r="I266" s="345">
        <v>26000</v>
      </c>
    </row>
    <row r="267" spans="1:9" ht="13.8">
      <c r="A267" s="331"/>
      <c r="B267" s="330" t="s">
        <v>447</v>
      </c>
      <c r="C267" s="331"/>
      <c r="D267" s="345">
        <v>567000</v>
      </c>
      <c r="E267" s="345">
        <v>567000</v>
      </c>
      <c r="F267" s="345">
        <v>567000</v>
      </c>
      <c r="G267" s="345">
        <v>555000</v>
      </c>
      <c r="H267" s="345">
        <v>555000</v>
      </c>
      <c r="I267" s="345">
        <v>555000</v>
      </c>
    </row>
    <row r="268" spans="1:9" ht="13.8">
      <c r="A268" s="341"/>
      <c r="B268" s="340" t="s">
        <v>248</v>
      </c>
      <c r="C268" s="341"/>
      <c r="D268" s="349">
        <f>D264+D267</f>
        <v>3101000</v>
      </c>
      <c r="E268" s="349">
        <f>E264+E267</f>
        <v>3101000</v>
      </c>
      <c r="F268" s="349">
        <f t="shared" ref="F268:I268" si="35">F264+F267</f>
        <v>3185000</v>
      </c>
      <c r="G268" s="349">
        <f t="shared" si="35"/>
        <v>3182000</v>
      </c>
      <c r="H268" s="349">
        <f t="shared" si="35"/>
        <v>3262000</v>
      </c>
      <c r="I268" s="349">
        <f t="shared" si="35"/>
        <v>3262000</v>
      </c>
    </row>
    <row r="269" spans="1:9" ht="27.6">
      <c r="A269" s="339"/>
      <c r="B269" s="338" t="s">
        <v>404</v>
      </c>
      <c r="C269" s="339"/>
      <c r="D269" s="320"/>
      <c r="E269" s="320"/>
      <c r="F269" s="320"/>
      <c r="G269" s="320"/>
      <c r="H269" s="320"/>
      <c r="I269" s="320"/>
    </row>
    <row r="270" spans="1:9" ht="13.8">
      <c r="A270" s="331"/>
      <c r="B270" s="330" t="s">
        <v>658</v>
      </c>
      <c r="C270" s="331">
        <v>21</v>
      </c>
      <c r="D270" s="345">
        <v>2566000</v>
      </c>
      <c r="E270" s="345">
        <v>2566000</v>
      </c>
      <c r="F270" s="345">
        <v>2650000</v>
      </c>
      <c r="G270" s="345">
        <v>2653000</v>
      </c>
      <c r="H270" s="345">
        <v>2736000</v>
      </c>
      <c r="I270" s="345">
        <v>2736000</v>
      </c>
    </row>
    <row r="271" spans="1:9" ht="13.8">
      <c r="A271" s="331"/>
      <c r="B271" s="332" t="s">
        <v>712</v>
      </c>
      <c r="C271" s="331"/>
      <c r="D271" s="345"/>
      <c r="E271" s="345"/>
      <c r="F271" s="345"/>
      <c r="G271" s="345"/>
      <c r="H271" s="345"/>
      <c r="I271" s="345"/>
    </row>
    <row r="272" spans="1:9" ht="13.8">
      <c r="A272" s="331"/>
      <c r="B272" s="333" t="s">
        <v>659</v>
      </c>
      <c r="C272" s="331" t="s">
        <v>660</v>
      </c>
      <c r="D272" s="345">
        <v>60000</v>
      </c>
      <c r="E272" s="345">
        <v>60000</v>
      </c>
      <c r="F272" s="345">
        <v>60000</v>
      </c>
      <c r="G272" s="345">
        <v>60000</v>
      </c>
      <c r="H272" s="345">
        <v>60000</v>
      </c>
      <c r="I272" s="345">
        <v>60000</v>
      </c>
    </row>
    <row r="273" spans="1:9" ht="13.8">
      <c r="A273" s="331"/>
      <c r="B273" s="330" t="s">
        <v>447</v>
      </c>
      <c r="C273" s="331"/>
      <c r="D273" s="345">
        <v>397000</v>
      </c>
      <c r="E273" s="345">
        <v>397000</v>
      </c>
      <c r="F273" s="345">
        <v>397000</v>
      </c>
      <c r="G273" s="345">
        <v>397000</v>
      </c>
      <c r="H273" s="345">
        <v>397000</v>
      </c>
      <c r="I273" s="345">
        <v>397000</v>
      </c>
    </row>
    <row r="274" spans="1:9" ht="13.8">
      <c r="A274" s="341"/>
      <c r="B274" s="340" t="s">
        <v>248</v>
      </c>
      <c r="C274" s="341"/>
      <c r="D274" s="349">
        <f>D270+D273</f>
        <v>2963000</v>
      </c>
      <c r="E274" s="349">
        <f>E270+E273</f>
        <v>2963000</v>
      </c>
      <c r="F274" s="349">
        <f t="shared" ref="F274:I274" si="36">F270+F273</f>
        <v>3047000</v>
      </c>
      <c r="G274" s="349">
        <f t="shared" si="36"/>
        <v>3050000</v>
      </c>
      <c r="H274" s="349">
        <f t="shared" si="36"/>
        <v>3133000</v>
      </c>
      <c r="I274" s="349">
        <f t="shared" si="36"/>
        <v>3133000</v>
      </c>
    </row>
    <row r="275" spans="1:9" ht="13.8">
      <c r="A275" s="318">
        <v>15</v>
      </c>
      <c r="B275" s="329" t="s">
        <v>397</v>
      </c>
      <c r="C275" s="318"/>
      <c r="D275" s="319"/>
      <c r="E275" s="319"/>
      <c r="F275" s="319"/>
      <c r="G275" s="319"/>
      <c r="H275" s="319"/>
      <c r="I275" s="319"/>
    </row>
    <row r="276" spans="1:9" ht="13.8">
      <c r="A276" s="331"/>
      <c r="B276" s="330" t="s">
        <v>658</v>
      </c>
      <c r="C276" s="331">
        <v>21</v>
      </c>
      <c r="D276" s="345">
        <v>58494000</v>
      </c>
      <c r="E276" s="345">
        <v>58494000</v>
      </c>
      <c r="F276" s="345">
        <v>58494000</v>
      </c>
      <c r="G276" s="345">
        <v>58494000</v>
      </c>
      <c r="H276" s="345">
        <v>58494000</v>
      </c>
      <c r="I276" s="345">
        <v>58494000</v>
      </c>
    </row>
    <row r="277" spans="1:9" ht="13.8">
      <c r="A277" s="331"/>
      <c r="B277" s="332" t="s">
        <v>712</v>
      </c>
      <c r="C277" s="331"/>
      <c r="D277" s="345"/>
      <c r="E277" s="345"/>
      <c r="F277" s="345"/>
      <c r="G277" s="345"/>
      <c r="H277" s="345"/>
      <c r="I277" s="345"/>
    </row>
    <row r="278" spans="1:9" ht="13.8">
      <c r="A278" s="331"/>
      <c r="B278" s="333" t="s">
        <v>659</v>
      </c>
      <c r="C278" s="331" t="s">
        <v>660</v>
      </c>
      <c r="D278" s="345">
        <v>4801000</v>
      </c>
      <c r="E278" s="345">
        <v>4801000</v>
      </c>
      <c r="F278" s="345">
        <v>4801000</v>
      </c>
      <c r="G278" s="345">
        <v>4801000</v>
      </c>
      <c r="H278" s="345">
        <v>4801000</v>
      </c>
      <c r="I278" s="345">
        <v>4801000</v>
      </c>
    </row>
    <row r="279" spans="1:9" ht="13.8">
      <c r="A279" s="331"/>
      <c r="B279" s="330" t="s">
        <v>661</v>
      </c>
      <c r="C279" s="331">
        <v>23</v>
      </c>
      <c r="D279" s="345">
        <v>2716267000</v>
      </c>
      <c r="E279" s="345">
        <v>2716267000</v>
      </c>
      <c r="F279" s="345">
        <v>2675267000</v>
      </c>
      <c r="G279" s="345">
        <v>2675267000</v>
      </c>
      <c r="H279" s="345">
        <v>2680267000</v>
      </c>
      <c r="I279" s="345">
        <v>2680267000</v>
      </c>
    </row>
    <row r="280" spans="1:9" ht="41.4">
      <c r="A280" s="331"/>
      <c r="B280" s="333" t="s">
        <v>713</v>
      </c>
      <c r="C280" s="331" t="s">
        <v>662</v>
      </c>
      <c r="D280" s="345">
        <v>179722000</v>
      </c>
      <c r="E280" s="345">
        <v>179722000</v>
      </c>
      <c r="F280" s="345">
        <v>138722000</v>
      </c>
      <c r="G280" s="345">
        <v>138722000</v>
      </c>
      <c r="H280" s="345">
        <v>138722000</v>
      </c>
      <c r="I280" s="345">
        <v>138722000</v>
      </c>
    </row>
    <row r="281" spans="1:9" ht="27.6">
      <c r="A281" s="331"/>
      <c r="B281" s="333" t="s">
        <v>663</v>
      </c>
      <c r="C281" s="331" t="s">
        <v>664</v>
      </c>
      <c r="D281" s="345">
        <v>15000000</v>
      </c>
      <c r="E281" s="345">
        <v>15000000</v>
      </c>
      <c r="F281" s="345">
        <v>15000000</v>
      </c>
      <c r="G281" s="345">
        <v>15000000</v>
      </c>
      <c r="H281" s="345">
        <v>20000000</v>
      </c>
      <c r="I281" s="345">
        <v>20000000</v>
      </c>
    </row>
    <row r="282" spans="1:9" ht="27.6">
      <c r="A282" s="352"/>
      <c r="B282" s="333" t="s">
        <v>714</v>
      </c>
      <c r="C282" s="331" t="s">
        <v>665</v>
      </c>
      <c r="D282" s="345">
        <v>2521430000</v>
      </c>
      <c r="E282" s="345">
        <v>2521430000</v>
      </c>
      <c r="F282" s="345">
        <v>2521430000</v>
      </c>
      <c r="G282" s="345">
        <v>2521430000</v>
      </c>
      <c r="H282" s="345">
        <v>2521430000</v>
      </c>
      <c r="I282" s="345">
        <v>2521430000</v>
      </c>
    </row>
    <row r="283" spans="1:9" ht="27.6">
      <c r="A283" s="352"/>
      <c r="B283" s="333" t="s">
        <v>666</v>
      </c>
      <c r="C283" s="331" t="s">
        <v>667</v>
      </c>
      <c r="D283" s="345">
        <v>0</v>
      </c>
      <c r="E283" s="345">
        <v>0</v>
      </c>
      <c r="F283" s="345">
        <v>0</v>
      </c>
      <c r="G283" s="345">
        <v>0</v>
      </c>
      <c r="H283" s="345">
        <v>0</v>
      </c>
      <c r="I283" s="345">
        <v>0</v>
      </c>
    </row>
    <row r="284" spans="1:9" ht="13.8">
      <c r="A284" s="352"/>
      <c r="B284" s="333" t="s">
        <v>668</v>
      </c>
      <c r="C284" s="331" t="s">
        <v>669</v>
      </c>
      <c r="D284" s="345">
        <v>115000</v>
      </c>
      <c r="E284" s="345">
        <v>115000</v>
      </c>
      <c r="F284" s="345">
        <v>115000</v>
      </c>
      <c r="G284" s="345">
        <v>115000</v>
      </c>
      <c r="H284" s="345">
        <v>115000</v>
      </c>
      <c r="I284" s="345">
        <v>115000</v>
      </c>
    </row>
    <row r="285" spans="1:9" ht="13.8">
      <c r="A285" s="331"/>
      <c r="B285" s="330" t="s">
        <v>447</v>
      </c>
      <c r="C285" s="331"/>
      <c r="D285" s="345">
        <v>10910000</v>
      </c>
      <c r="E285" s="345">
        <v>10910000</v>
      </c>
      <c r="F285" s="345">
        <v>10910000</v>
      </c>
      <c r="G285" s="345">
        <v>10910000</v>
      </c>
      <c r="H285" s="345">
        <v>160910000</v>
      </c>
      <c r="I285" s="345">
        <v>90910000</v>
      </c>
    </row>
    <row r="286" spans="1:9" ht="13.8">
      <c r="A286" s="331"/>
      <c r="B286" s="330" t="s">
        <v>448</v>
      </c>
      <c r="C286" s="331"/>
      <c r="D286" s="345">
        <v>212000000</v>
      </c>
      <c r="E286" s="345">
        <v>212000000</v>
      </c>
      <c r="F286" s="345">
        <v>254000000</v>
      </c>
      <c r="G286" s="345">
        <v>254000000</v>
      </c>
      <c r="H286" s="345">
        <v>254000000</v>
      </c>
      <c r="I286" s="345">
        <v>254000000</v>
      </c>
    </row>
    <row r="287" spans="1:9" ht="13.8">
      <c r="A287" s="334"/>
      <c r="B287" s="334" t="s">
        <v>206</v>
      </c>
      <c r="C287" s="334"/>
      <c r="D287" s="346">
        <f>D276+D279+D285+D286</f>
        <v>2997671000</v>
      </c>
      <c r="E287" s="346">
        <f>E276+E279+E285+E286</f>
        <v>2997671000</v>
      </c>
      <c r="F287" s="346">
        <f t="shared" ref="F287:I287" si="37">F276+F279+F285+F286</f>
        <v>2998671000</v>
      </c>
      <c r="G287" s="346">
        <f t="shared" si="37"/>
        <v>2998671000</v>
      </c>
      <c r="H287" s="346">
        <f t="shared" si="37"/>
        <v>3153671000</v>
      </c>
      <c r="I287" s="346">
        <f t="shared" si="37"/>
        <v>3083671000</v>
      </c>
    </row>
    <row r="288" spans="1:9" ht="13.8">
      <c r="A288" s="336"/>
      <c r="B288" s="335" t="s">
        <v>207</v>
      </c>
      <c r="C288" s="336"/>
      <c r="D288" s="347">
        <v>0</v>
      </c>
      <c r="E288" s="347">
        <v>0</v>
      </c>
      <c r="F288" s="347">
        <v>0</v>
      </c>
      <c r="G288" s="347">
        <v>0</v>
      </c>
      <c r="H288" s="347">
        <v>0</v>
      </c>
      <c r="I288" s="347">
        <v>0</v>
      </c>
    </row>
    <row r="289" spans="1:9" ht="13.8">
      <c r="A289" s="334"/>
      <c r="B289" s="334" t="s">
        <v>396</v>
      </c>
      <c r="C289" s="334"/>
      <c r="D289" s="346">
        <f>D287-D288</f>
        <v>2997671000</v>
      </c>
      <c r="E289" s="346">
        <f>E287-E288</f>
        <v>2997671000</v>
      </c>
      <c r="F289" s="346">
        <f t="shared" ref="F289:I289" si="38">F287-F288</f>
        <v>2998671000</v>
      </c>
      <c r="G289" s="346">
        <f t="shared" si="38"/>
        <v>2998671000</v>
      </c>
      <c r="H289" s="346">
        <f t="shared" si="38"/>
        <v>3153671000</v>
      </c>
      <c r="I289" s="346">
        <f t="shared" si="38"/>
        <v>3083671000</v>
      </c>
    </row>
    <row r="290" spans="1:9" ht="13.8">
      <c r="A290" s="337"/>
      <c r="B290" s="332" t="s">
        <v>712</v>
      </c>
      <c r="C290" s="337"/>
      <c r="D290" s="348"/>
      <c r="E290" s="348"/>
      <c r="F290" s="348"/>
      <c r="G290" s="348"/>
      <c r="H290" s="348"/>
      <c r="I290" s="348"/>
    </row>
    <row r="291" spans="1:9" ht="27.6">
      <c r="A291" s="339"/>
      <c r="B291" s="338" t="s">
        <v>407</v>
      </c>
      <c r="C291" s="339"/>
      <c r="D291" s="320"/>
      <c r="E291" s="320"/>
      <c r="F291" s="320"/>
      <c r="G291" s="320"/>
      <c r="H291" s="320"/>
      <c r="I291" s="320"/>
    </row>
    <row r="292" spans="1:9" ht="13.8">
      <c r="A292" s="331"/>
      <c r="B292" s="330" t="s">
        <v>658</v>
      </c>
      <c r="C292" s="331">
        <v>21</v>
      </c>
      <c r="D292" s="345">
        <v>9904000</v>
      </c>
      <c r="E292" s="345">
        <v>9904000</v>
      </c>
      <c r="F292" s="345">
        <v>9904000</v>
      </c>
      <c r="G292" s="345">
        <v>9904000</v>
      </c>
      <c r="H292" s="345">
        <v>9904000</v>
      </c>
      <c r="I292" s="345">
        <v>9904000</v>
      </c>
    </row>
    <row r="293" spans="1:9" ht="13.8">
      <c r="A293" s="331"/>
      <c r="B293" s="332" t="s">
        <v>712</v>
      </c>
      <c r="C293" s="331"/>
      <c r="D293" s="345"/>
      <c r="E293" s="345"/>
      <c r="F293" s="345"/>
      <c r="G293" s="345"/>
      <c r="H293" s="345"/>
      <c r="I293" s="345"/>
    </row>
    <row r="294" spans="1:9" ht="13.8">
      <c r="A294" s="331"/>
      <c r="B294" s="333" t="s">
        <v>659</v>
      </c>
      <c r="C294" s="331" t="s">
        <v>660</v>
      </c>
      <c r="D294" s="345">
        <v>1900000</v>
      </c>
      <c r="E294" s="345">
        <v>1900000</v>
      </c>
      <c r="F294" s="345">
        <v>1900000</v>
      </c>
      <c r="G294" s="345">
        <v>1900000</v>
      </c>
      <c r="H294" s="345">
        <v>1900000</v>
      </c>
      <c r="I294" s="345">
        <v>1900000</v>
      </c>
    </row>
    <row r="295" spans="1:9" ht="13.8">
      <c r="A295" s="331"/>
      <c r="B295" s="330" t="s">
        <v>447</v>
      </c>
      <c r="C295" s="331"/>
      <c r="D295" s="345">
        <v>1359000</v>
      </c>
      <c r="E295" s="345">
        <v>1359000</v>
      </c>
      <c r="F295" s="345">
        <v>1359000</v>
      </c>
      <c r="G295" s="345">
        <v>1359000</v>
      </c>
      <c r="H295" s="345">
        <v>1359000</v>
      </c>
      <c r="I295" s="345">
        <v>1359000</v>
      </c>
    </row>
    <row r="296" spans="1:9" ht="13.8">
      <c r="A296" s="341"/>
      <c r="B296" s="340" t="s">
        <v>248</v>
      </c>
      <c r="C296" s="341"/>
      <c r="D296" s="349">
        <f>D292+D295</f>
        <v>11263000</v>
      </c>
      <c r="E296" s="349">
        <f>E292+E295</f>
        <v>11263000</v>
      </c>
      <c r="F296" s="349">
        <f t="shared" ref="F296:I296" si="39">F292+F295</f>
        <v>11263000</v>
      </c>
      <c r="G296" s="349">
        <f t="shared" si="39"/>
        <v>11263000</v>
      </c>
      <c r="H296" s="349">
        <f t="shared" si="39"/>
        <v>11263000</v>
      </c>
      <c r="I296" s="349">
        <f t="shared" si="39"/>
        <v>11263000</v>
      </c>
    </row>
    <row r="297" spans="1:9" ht="13.8">
      <c r="A297" s="339"/>
      <c r="B297" s="338" t="s">
        <v>408</v>
      </c>
      <c r="C297" s="339"/>
      <c r="D297" s="320"/>
      <c r="E297" s="320"/>
      <c r="F297" s="320"/>
      <c r="G297" s="320"/>
      <c r="H297" s="320"/>
      <c r="I297" s="320"/>
    </row>
    <row r="298" spans="1:9" ht="13.8">
      <c r="A298" s="331"/>
      <c r="B298" s="330" t="s">
        <v>658</v>
      </c>
      <c r="C298" s="331">
        <v>21</v>
      </c>
      <c r="D298" s="345">
        <v>6404000</v>
      </c>
      <c r="E298" s="345">
        <v>6404000</v>
      </c>
      <c r="F298" s="345">
        <v>6404000</v>
      </c>
      <c r="G298" s="345">
        <v>6404000</v>
      </c>
      <c r="H298" s="345">
        <v>6404000</v>
      </c>
      <c r="I298" s="345">
        <v>6404000</v>
      </c>
    </row>
    <row r="299" spans="1:9" ht="13.8">
      <c r="A299" s="331"/>
      <c r="B299" s="332" t="s">
        <v>712</v>
      </c>
      <c r="C299" s="331"/>
      <c r="D299" s="345"/>
      <c r="E299" s="345"/>
      <c r="F299" s="345"/>
      <c r="G299" s="345"/>
      <c r="H299" s="345"/>
      <c r="I299" s="345"/>
    </row>
    <row r="300" spans="1:9" ht="13.8">
      <c r="A300" s="331"/>
      <c r="B300" s="333" t="s">
        <v>659</v>
      </c>
      <c r="C300" s="331" t="s">
        <v>660</v>
      </c>
      <c r="D300" s="345">
        <v>110000</v>
      </c>
      <c r="E300" s="345">
        <v>110000</v>
      </c>
      <c r="F300" s="345">
        <v>110000</v>
      </c>
      <c r="G300" s="345">
        <v>110000</v>
      </c>
      <c r="H300" s="345">
        <v>110000</v>
      </c>
      <c r="I300" s="345">
        <v>110000</v>
      </c>
    </row>
    <row r="301" spans="1:9" ht="13.8">
      <c r="A301" s="331"/>
      <c r="B301" s="330" t="s">
        <v>447</v>
      </c>
      <c r="C301" s="331"/>
      <c r="D301" s="345">
        <v>925000</v>
      </c>
      <c r="E301" s="345">
        <v>925000</v>
      </c>
      <c r="F301" s="345">
        <v>925000</v>
      </c>
      <c r="G301" s="345">
        <v>925000</v>
      </c>
      <c r="H301" s="345">
        <v>925000</v>
      </c>
      <c r="I301" s="345">
        <v>925000</v>
      </c>
    </row>
    <row r="302" spans="1:9" ht="13.8">
      <c r="A302" s="341"/>
      <c r="B302" s="340" t="s">
        <v>248</v>
      </c>
      <c r="C302" s="341"/>
      <c r="D302" s="349">
        <f>D298+D301</f>
        <v>7329000</v>
      </c>
      <c r="E302" s="349">
        <f>E298+E301</f>
        <v>7329000</v>
      </c>
      <c r="F302" s="349">
        <f t="shared" ref="F302:I302" si="40">F298+F301</f>
        <v>7329000</v>
      </c>
      <c r="G302" s="349">
        <f t="shared" si="40"/>
        <v>7329000</v>
      </c>
      <c r="H302" s="349">
        <f t="shared" si="40"/>
        <v>7329000</v>
      </c>
      <c r="I302" s="349">
        <f t="shared" si="40"/>
        <v>7329000</v>
      </c>
    </row>
    <row r="303" spans="1:9" ht="13.8">
      <c r="A303" s="339"/>
      <c r="B303" s="338" t="s">
        <v>687</v>
      </c>
      <c r="C303" s="339"/>
      <c r="D303" s="320"/>
      <c r="E303" s="320"/>
      <c r="F303" s="320"/>
      <c r="G303" s="320"/>
      <c r="H303" s="320"/>
      <c r="I303" s="320"/>
    </row>
    <row r="304" spans="1:9" ht="13.8">
      <c r="A304" s="331"/>
      <c r="B304" s="330" t="s">
        <v>658</v>
      </c>
      <c r="C304" s="331">
        <v>21</v>
      </c>
      <c r="D304" s="345">
        <v>2211000</v>
      </c>
      <c r="E304" s="345">
        <v>2211000</v>
      </c>
      <c r="F304" s="345">
        <v>2211000</v>
      </c>
      <c r="G304" s="345">
        <v>2211000</v>
      </c>
      <c r="H304" s="345">
        <v>2211000</v>
      </c>
      <c r="I304" s="345">
        <v>2211000</v>
      </c>
    </row>
    <row r="305" spans="1:9" ht="13.8">
      <c r="A305" s="331"/>
      <c r="B305" s="332" t="s">
        <v>712</v>
      </c>
      <c r="C305" s="331"/>
      <c r="D305" s="345"/>
      <c r="E305" s="345"/>
      <c r="F305" s="345"/>
      <c r="G305" s="345"/>
      <c r="H305" s="345"/>
      <c r="I305" s="345"/>
    </row>
    <row r="306" spans="1:9" ht="13.8">
      <c r="A306" s="331"/>
      <c r="B306" s="333" t="s">
        <v>659</v>
      </c>
      <c r="C306" s="331" t="s">
        <v>660</v>
      </c>
      <c r="D306" s="345">
        <v>320000</v>
      </c>
      <c r="E306" s="345">
        <v>320000</v>
      </c>
      <c r="F306" s="345">
        <v>320000</v>
      </c>
      <c r="G306" s="345">
        <v>320000</v>
      </c>
      <c r="H306" s="345">
        <v>320000</v>
      </c>
      <c r="I306" s="345">
        <v>320000</v>
      </c>
    </row>
    <row r="307" spans="1:9" ht="13.8">
      <c r="A307" s="331"/>
      <c r="B307" s="330" t="s">
        <v>447</v>
      </c>
      <c r="C307" s="331"/>
      <c r="D307" s="345">
        <v>2874500</v>
      </c>
      <c r="E307" s="345">
        <v>2875000</v>
      </c>
      <c r="F307" s="345">
        <v>2875000</v>
      </c>
      <c r="G307" s="345">
        <v>2875000</v>
      </c>
      <c r="H307" s="345">
        <v>2875000</v>
      </c>
      <c r="I307" s="345">
        <v>2875000</v>
      </c>
    </row>
    <row r="308" spans="1:9" ht="13.8">
      <c r="A308" s="341"/>
      <c r="B308" s="340" t="s">
        <v>248</v>
      </c>
      <c r="C308" s="341"/>
      <c r="D308" s="349">
        <f>D304+D307</f>
        <v>5085500</v>
      </c>
      <c r="E308" s="349">
        <f>E304+E307</f>
        <v>5086000</v>
      </c>
      <c r="F308" s="349">
        <f t="shared" ref="F308:I308" si="41">F304+F307</f>
        <v>5086000</v>
      </c>
      <c r="G308" s="349">
        <f t="shared" si="41"/>
        <v>5086000</v>
      </c>
      <c r="H308" s="349">
        <f t="shared" si="41"/>
        <v>5086000</v>
      </c>
      <c r="I308" s="349">
        <f t="shared" si="41"/>
        <v>5086000</v>
      </c>
    </row>
    <row r="309" spans="1:9" ht="13.8">
      <c r="A309" s="318">
        <v>16</v>
      </c>
      <c r="B309" s="329" t="s">
        <v>688</v>
      </c>
      <c r="C309" s="318"/>
      <c r="D309" s="319"/>
      <c r="E309" s="319"/>
      <c r="F309" s="319"/>
      <c r="G309" s="319"/>
      <c r="H309" s="319"/>
      <c r="I309" s="319"/>
    </row>
    <row r="310" spans="1:9" ht="13.8">
      <c r="A310" s="331"/>
      <c r="B310" s="330" t="s">
        <v>658</v>
      </c>
      <c r="C310" s="331">
        <v>21</v>
      </c>
      <c r="D310" s="345">
        <v>18899000</v>
      </c>
      <c r="E310" s="345">
        <v>18899000</v>
      </c>
      <c r="F310" s="345">
        <v>18498000</v>
      </c>
      <c r="G310" s="345">
        <v>18649000</v>
      </c>
      <c r="H310" s="345">
        <v>18815000</v>
      </c>
      <c r="I310" s="345">
        <v>18815000</v>
      </c>
    </row>
    <row r="311" spans="1:9" ht="13.8">
      <c r="A311" s="331"/>
      <c r="B311" s="332" t="s">
        <v>712</v>
      </c>
      <c r="C311" s="331"/>
      <c r="D311" s="345"/>
      <c r="E311" s="345"/>
      <c r="F311" s="345"/>
      <c r="G311" s="345"/>
      <c r="H311" s="345"/>
      <c r="I311" s="345"/>
    </row>
    <row r="312" spans="1:9" ht="13.8">
      <c r="A312" s="331"/>
      <c r="B312" s="333" t="s">
        <v>659</v>
      </c>
      <c r="C312" s="331" t="s">
        <v>660</v>
      </c>
      <c r="D312" s="345">
        <v>1657000</v>
      </c>
      <c r="E312" s="345">
        <v>1657000</v>
      </c>
      <c r="F312" s="345">
        <v>1657000</v>
      </c>
      <c r="G312" s="345">
        <v>1657000</v>
      </c>
      <c r="H312" s="345">
        <v>1657000</v>
      </c>
      <c r="I312" s="345">
        <v>1657000</v>
      </c>
    </row>
    <row r="313" spans="1:9" ht="13.8">
      <c r="A313" s="331"/>
      <c r="B313" s="330" t="s">
        <v>661</v>
      </c>
      <c r="C313" s="331">
        <v>23</v>
      </c>
      <c r="D313" s="345">
        <v>15180000</v>
      </c>
      <c r="E313" s="345">
        <v>15180000</v>
      </c>
      <c r="F313" s="345">
        <v>15180000</v>
      </c>
      <c r="G313" s="345">
        <v>15180000</v>
      </c>
      <c r="H313" s="345">
        <v>15180000</v>
      </c>
      <c r="I313" s="345">
        <v>15180000</v>
      </c>
    </row>
    <row r="314" spans="1:9" ht="41.4">
      <c r="A314" s="331"/>
      <c r="B314" s="333" t="s">
        <v>713</v>
      </c>
      <c r="C314" s="331" t="s">
        <v>662</v>
      </c>
      <c r="D314" s="345">
        <v>0</v>
      </c>
      <c r="E314" s="345">
        <v>0</v>
      </c>
      <c r="F314" s="345">
        <v>0</v>
      </c>
      <c r="G314" s="345">
        <v>0</v>
      </c>
      <c r="H314" s="345">
        <v>0</v>
      </c>
      <c r="I314" s="345">
        <v>0</v>
      </c>
    </row>
    <row r="315" spans="1:9" ht="27.6">
      <c r="A315" s="331"/>
      <c r="B315" s="333" t="s">
        <v>663</v>
      </c>
      <c r="C315" s="331" t="s">
        <v>664</v>
      </c>
      <c r="D315" s="345">
        <v>0</v>
      </c>
      <c r="E315" s="345">
        <v>0</v>
      </c>
      <c r="F315" s="345">
        <v>0</v>
      </c>
      <c r="G315" s="345">
        <v>0</v>
      </c>
      <c r="H315" s="345">
        <v>0</v>
      </c>
      <c r="I315" s="345">
        <v>0</v>
      </c>
    </row>
    <row r="316" spans="1:9" ht="27.6">
      <c r="A316" s="352"/>
      <c r="B316" s="333" t="s">
        <v>714</v>
      </c>
      <c r="C316" s="331" t="s">
        <v>665</v>
      </c>
      <c r="D316" s="345">
        <v>15000000</v>
      </c>
      <c r="E316" s="345">
        <v>15000000</v>
      </c>
      <c r="F316" s="345">
        <v>15000000</v>
      </c>
      <c r="G316" s="345">
        <v>15000000</v>
      </c>
      <c r="H316" s="345">
        <v>15000000</v>
      </c>
      <c r="I316" s="345">
        <v>15000000</v>
      </c>
    </row>
    <row r="317" spans="1:9" ht="27.6">
      <c r="A317" s="352"/>
      <c r="B317" s="333" t="s">
        <v>666</v>
      </c>
      <c r="C317" s="331" t="s">
        <v>667</v>
      </c>
      <c r="D317" s="345">
        <v>0</v>
      </c>
      <c r="E317" s="345">
        <v>0</v>
      </c>
      <c r="F317" s="345">
        <v>0</v>
      </c>
      <c r="G317" s="345">
        <v>0</v>
      </c>
      <c r="H317" s="345">
        <v>0</v>
      </c>
      <c r="I317" s="345">
        <v>0</v>
      </c>
    </row>
    <row r="318" spans="1:9" ht="13.8">
      <c r="A318" s="352"/>
      <c r="B318" s="333" t="s">
        <v>668</v>
      </c>
      <c r="C318" s="331" t="s">
        <v>669</v>
      </c>
      <c r="D318" s="345">
        <v>180000</v>
      </c>
      <c r="E318" s="345">
        <v>180000</v>
      </c>
      <c r="F318" s="345">
        <v>180000</v>
      </c>
      <c r="G318" s="345">
        <v>180000</v>
      </c>
      <c r="H318" s="345">
        <v>180000</v>
      </c>
      <c r="I318" s="345">
        <v>180000</v>
      </c>
    </row>
    <row r="319" spans="1:9" ht="13.8">
      <c r="A319" s="331"/>
      <c r="B319" s="330" t="s">
        <v>447</v>
      </c>
      <c r="C319" s="331"/>
      <c r="D319" s="345">
        <v>4218000</v>
      </c>
      <c r="E319" s="345">
        <v>4218000</v>
      </c>
      <c r="F319" s="345">
        <v>4218000</v>
      </c>
      <c r="G319" s="345">
        <v>4218000</v>
      </c>
      <c r="H319" s="345">
        <v>4218000</v>
      </c>
      <c r="I319" s="345">
        <v>4218000</v>
      </c>
    </row>
    <row r="320" spans="1:9" ht="13.8">
      <c r="A320" s="331"/>
      <c r="B320" s="330" t="s">
        <v>448</v>
      </c>
      <c r="C320" s="331"/>
      <c r="D320" s="350">
        <v>31000000</v>
      </c>
      <c r="E320" s="345">
        <v>31000000</v>
      </c>
      <c r="F320" s="345">
        <v>35000000</v>
      </c>
      <c r="G320" s="345">
        <v>35000000</v>
      </c>
      <c r="H320" s="345">
        <v>35000000</v>
      </c>
      <c r="I320" s="345">
        <v>35000000</v>
      </c>
    </row>
    <row r="321" spans="1:9" ht="13.8">
      <c r="A321" s="334"/>
      <c r="B321" s="334" t="s">
        <v>206</v>
      </c>
      <c r="C321" s="334"/>
      <c r="D321" s="346">
        <f>D310+D313+D319+D320</f>
        <v>69297000</v>
      </c>
      <c r="E321" s="346">
        <f>E310+E313+E319+E320</f>
        <v>69297000</v>
      </c>
      <c r="F321" s="346">
        <f t="shared" ref="F321:I321" si="42">F310+F313+F319+F320</f>
        <v>72896000</v>
      </c>
      <c r="G321" s="346">
        <f t="shared" si="42"/>
        <v>73047000</v>
      </c>
      <c r="H321" s="346">
        <f t="shared" si="42"/>
        <v>73213000</v>
      </c>
      <c r="I321" s="346">
        <f t="shared" si="42"/>
        <v>73213000</v>
      </c>
    </row>
    <row r="322" spans="1:9" ht="13.8">
      <c r="A322" s="336"/>
      <c r="B322" s="335" t="s">
        <v>207</v>
      </c>
      <c r="C322" s="336"/>
      <c r="D322" s="347">
        <v>0</v>
      </c>
      <c r="E322" s="347">
        <v>0</v>
      </c>
      <c r="F322" s="347">
        <v>0</v>
      </c>
      <c r="G322" s="347">
        <v>0</v>
      </c>
      <c r="H322" s="347">
        <v>0</v>
      </c>
      <c r="I322" s="347">
        <v>0</v>
      </c>
    </row>
    <row r="323" spans="1:9" ht="13.8">
      <c r="A323" s="334"/>
      <c r="B323" s="334" t="s">
        <v>396</v>
      </c>
      <c r="C323" s="334"/>
      <c r="D323" s="346">
        <f>D321-D322</f>
        <v>69297000</v>
      </c>
      <c r="E323" s="346">
        <f>E321-E322</f>
        <v>69297000</v>
      </c>
      <c r="F323" s="346">
        <f t="shared" ref="F323:I323" si="43">F321-F322</f>
        <v>72896000</v>
      </c>
      <c r="G323" s="346">
        <f t="shared" si="43"/>
        <v>73047000</v>
      </c>
      <c r="H323" s="346">
        <f t="shared" si="43"/>
        <v>73213000</v>
      </c>
      <c r="I323" s="346">
        <f t="shared" si="43"/>
        <v>73213000</v>
      </c>
    </row>
    <row r="324" spans="1:9" ht="13.8">
      <c r="A324" s="318">
        <v>17</v>
      </c>
      <c r="B324" s="329" t="s">
        <v>689</v>
      </c>
      <c r="C324" s="318"/>
      <c r="D324" s="319"/>
      <c r="E324" s="319"/>
      <c r="F324" s="319"/>
      <c r="G324" s="319"/>
      <c r="H324" s="319"/>
      <c r="I324" s="319"/>
    </row>
    <row r="325" spans="1:9" ht="13.8">
      <c r="A325" s="331"/>
      <c r="B325" s="330" t="s">
        <v>658</v>
      </c>
      <c r="C325" s="331">
        <v>21</v>
      </c>
      <c r="D325" s="345">
        <v>21155000</v>
      </c>
      <c r="E325" s="345">
        <v>21155000</v>
      </c>
      <c r="F325" s="345">
        <v>21105000</v>
      </c>
      <c r="G325" s="345">
        <v>21013000</v>
      </c>
      <c r="H325" s="345">
        <v>20926000</v>
      </c>
      <c r="I325" s="345">
        <v>20926000</v>
      </c>
    </row>
    <row r="326" spans="1:9" ht="13.8">
      <c r="A326" s="331"/>
      <c r="B326" s="332" t="s">
        <v>712</v>
      </c>
      <c r="C326" s="331"/>
      <c r="D326" s="345"/>
      <c r="E326" s="345"/>
      <c r="F326" s="345"/>
      <c r="G326" s="345"/>
      <c r="H326" s="345"/>
      <c r="I326" s="345"/>
    </row>
    <row r="327" spans="1:9" ht="13.8">
      <c r="A327" s="331"/>
      <c r="B327" s="333" t="s">
        <v>659</v>
      </c>
      <c r="C327" s="331" t="s">
        <v>660</v>
      </c>
      <c r="D327" s="345">
        <v>2088000</v>
      </c>
      <c r="E327" s="345">
        <v>2088000</v>
      </c>
      <c r="F327" s="345">
        <v>2088000</v>
      </c>
      <c r="G327" s="345">
        <v>2088000</v>
      </c>
      <c r="H327" s="345">
        <v>2088000</v>
      </c>
      <c r="I327" s="345">
        <v>2088000</v>
      </c>
    </row>
    <row r="328" spans="1:9" ht="13.8">
      <c r="A328" s="331"/>
      <c r="B328" s="330" t="s">
        <v>661</v>
      </c>
      <c r="C328" s="331">
        <v>23</v>
      </c>
      <c r="D328" s="345">
        <v>82421000</v>
      </c>
      <c r="E328" s="345">
        <v>82421000</v>
      </c>
      <c r="F328" s="345">
        <v>82421000</v>
      </c>
      <c r="G328" s="345">
        <v>82421000</v>
      </c>
      <c r="H328" s="345">
        <v>82421000</v>
      </c>
      <c r="I328" s="345">
        <v>82421000</v>
      </c>
    </row>
    <row r="329" spans="1:9" ht="41.4">
      <c r="A329" s="331"/>
      <c r="B329" s="333" t="s">
        <v>713</v>
      </c>
      <c r="C329" s="331" t="s">
        <v>662</v>
      </c>
      <c r="D329" s="345">
        <v>71061000</v>
      </c>
      <c r="E329" s="345">
        <v>71061000</v>
      </c>
      <c r="F329" s="345">
        <v>71061000</v>
      </c>
      <c r="G329" s="345">
        <v>71061000</v>
      </c>
      <c r="H329" s="345">
        <v>71061000</v>
      </c>
      <c r="I329" s="345">
        <v>71061000</v>
      </c>
    </row>
    <row r="330" spans="1:9" ht="27.6">
      <c r="A330" s="331"/>
      <c r="B330" s="333" t="s">
        <v>663</v>
      </c>
      <c r="C330" s="331" t="s">
        <v>664</v>
      </c>
      <c r="D330" s="345">
        <v>40000</v>
      </c>
      <c r="E330" s="345">
        <v>40000</v>
      </c>
      <c r="F330" s="345">
        <v>40000</v>
      </c>
      <c r="G330" s="345">
        <v>40000</v>
      </c>
      <c r="H330" s="345">
        <v>40000</v>
      </c>
      <c r="I330" s="345">
        <v>40000</v>
      </c>
    </row>
    <row r="331" spans="1:9" ht="27.6">
      <c r="A331" s="352"/>
      <c r="B331" s="333" t="s">
        <v>714</v>
      </c>
      <c r="C331" s="331" t="s">
        <v>665</v>
      </c>
      <c r="D331" s="345">
        <v>0</v>
      </c>
      <c r="E331" s="345">
        <v>0</v>
      </c>
      <c r="F331" s="345">
        <v>0</v>
      </c>
      <c r="G331" s="345">
        <v>0</v>
      </c>
      <c r="H331" s="345">
        <v>0</v>
      </c>
      <c r="I331" s="345">
        <v>0</v>
      </c>
    </row>
    <row r="332" spans="1:9" ht="27.6">
      <c r="A332" s="352"/>
      <c r="B332" s="333" t="s">
        <v>666</v>
      </c>
      <c r="C332" s="331" t="s">
        <v>667</v>
      </c>
      <c r="D332" s="345">
        <v>0</v>
      </c>
      <c r="E332" s="345">
        <v>0</v>
      </c>
      <c r="F332" s="345">
        <v>0</v>
      </c>
      <c r="G332" s="345">
        <v>0</v>
      </c>
      <c r="H332" s="345">
        <v>0</v>
      </c>
      <c r="I332" s="345">
        <v>0</v>
      </c>
    </row>
    <row r="333" spans="1:9" ht="13.8">
      <c r="A333" s="352"/>
      <c r="B333" s="333" t="s">
        <v>668</v>
      </c>
      <c r="C333" s="331" t="s">
        <v>669</v>
      </c>
      <c r="D333" s="345">
        <v>11320000</v>
      </c>
      <c r="E333" s="345">
        <v>11320000</v>
      </c>
      <c r="F333" s="345">
        <v>11320000</v>
      </c>
      <c r="G333" s="345">
        <v>11320000</v>
      </c>
      <c r="H333" s="345">
        <v>11320000</v>
      </c>
      <c r="I333" s="345">
        <v>11320000</v>
      </c>
    </row>
    <row r="334" spans="1:9" ht="13.8">
      <c r="A334" s="331"/>
      <c r="B334" s="330" t="s">
        <v>447</v>
      </c>
      <c r="C334" s="331"/>
      <c r="D334" s="345">
        <v>28703000</v>
      </c>
      <c r="E334" s="345">
        <v>28703000</v>
      </c>
      <c r="F334" s="345">
        <v>28703000</v>
      </c>
      <c r="G334" s="345">
        <v>28703000</v>
      </c>
      <c r="H334" s="345">
        <v>28703000</v>
      </c>
      <c r="I334" s="345">
        <v>28703000</v>
      </c>
    </row>
    <row r="335" spans="1:9" ht="13.8">
      <c r="A335" s="331"/>
      <c r="B335" s="330" t="s">
        <v>448</v>
      </c>
      <c r="C335" s="331"/>
      <c r="D335" s="345">
        <v>60000000</v>
      </c>
      <c r="E335" s="345">
        <v>60000000</v>
      </c>
      <c r="F335" s="345">
        <v>66000000</v>
      </c>
      <c r="G335" s="345">
        <v>66000000</v>
      </c>
      <c r="H335" s="345">
        <v>66000000</v>
      </c>
      <c r="I335" s="345">
        <v>66000000</v>
      </c>
    </row>
    <row r="336" spans="1:9" ht="13.8">
      <c r="A336" s="334"/>
      <c r="B336" s="334" t="s">
        <v>206</v>
      </c>
      <c r="C336" s="334"/>
      <c r="D336" s="346">
        <f>D325+D328+D334+D335</f>
        <v>192279000</v>
      </c>
      <c r="E336" s="346">
        <f>E325+E328+E334+E335</f>
        <v>192279000</v>
      </c>
      <c r="F336" s="346">
        <f t="shared" ref="F336:I336" si="44">F325+F328+F334+F335</f>
        <v>198229000</v>
      </c>
      <c r="G336" s="346">
        <f t="shared" si="44"/>
        <v>198137000</v>
      </c>
      <c r="H336" s="346">
        <f t="shared" si="44"/>
        <v>198050000</v>
      </c>
      <c r="I336" s="346">
        <f t="shared" si="44"/>
        <v>198050000</v>
      </c>
    </row>
    <row r="337" spans="1:9" ht="13.8">
      <c r="A337" s="336"/>
      <c r="B337" s="335" t="s">
        <v>207</v>
      </c>
      <c r="C337" s="336"/>
      <c r="D337" s="347">
        <v>0</v>
      </c>
      <c r="E337" s="347">
        <v>0</v>
      </c>
      <c r="F337" s="347">
        <v>0</v>
      </c>
      <c r="G337" s="347">
        <v>0</v>
      </c>
      <c r="H337" s="347">
        <v>0</v>
      </c>
      <c r="I337" s="347">
        <v>0</v>
      </c>
    </row>
    <row r="338" spans="1:9" ht="13.8">
      <c r="A338" s="334"/>
      <c r="B338" s="334" t="s">
        <v>396</v>
      </c>
      <c r="C338" s="334"/>
      <c r="D338" s="346">
        <f>D336-D337</f>
        <v>192279000</v>
      </c>
      <c r="E338" s="346">
        <f>E336-E337</f>
        <v>192279000</v>
      </c>
      <c r="F338" s="346">
        <f t="shared" ref="F338:I338" si="45">F336-F337</f>
        <v>198229000</v>
      </c>
      <c r="G338" s="346">
        <f t="shared" si="45"/>
        <v>198137000</v>
      </c>
      <c r="H338" s="346">
        <f t="shared" si="45"/>
        <v>198050000</v>
      </c>
      <c r="I338" s="346">
        <f t="shared" si="45"/>
        <v>198050000</v>
      </c>
    </row>
    <row r="339" spans="1:9" ht="13.8">
      <c r="A339" s="318">
        <v>18</v>
      </c>
      <c r="B339" s="329" t="s">
        <v>411</v>
      </c>
      <c r="C339" s="318"/>
      <c r="D339" s="319"/>
      <c r="E339" s="319"/>
      <c r="F339" s="319"/>
      <c r="G339" s="319"/>
      <c r="H339" s="319"/>
      <c r="I339" s="319"/>
    </row>
    <row r="340" spans="1:9" ht="13.8">
      <c r="A340" s="331"/>
      <c r="B340" s="330" t="s">
        <v>658</v>
      </c>
      <c r="C340" s="331">
        <v>21</v>
      </c>
      <c r="D340" s="345">
        <v>146764000</v>
      </c>
      <c r="E340" s="345">
        <v>146764000</v>
      </c>
      <c r="F340" s="345">
        <v>144863000</v>
      </c>
      <c r="G340" s="345">
        <v>142478000</v>
      </c>
      <c r="H340" s="345">
        <v>140235000</v>
      </c>
      <c r="I340" s="345">
        <v>140235000</v>
      </c>
    </row>
    <row r="341" spans="1:9" ht="13.8">
      <c r="A341" s="331"/>
      <c r="B341" s="332" t="s">
        <v>712</v>
      </c>
      <c r="C341" s="331"/>
      <c r="D341" s="345"/>
      <c r="E341" s="345"/>
      <c r="F341" s="345"/>
      <c r="G341" s="345"/>
      <c r="H341" s="345"/>
      <c r="I341" s="345"/>
    </row>
    <row r="342" spans="1:9" ht="13.8">
      <c r="A342" s="331"/>
      <c r="B342" s="333" t="s">
        <v>659</v>
      </c>
      <c r="C342" s="331" t="s">
        <v>660</v>
      </c>
      <c r="D342" s="345">
        <v>43244000</v>
      </c>
      <c r="E342" s="345">
        <v>43244000</v>
      </c>
      <c r="F342" s="345">
        <v>43244000</v>
      </c>
      <c r="G342" s="345">
        <v>43244000</v>
      </c>
      <c r="H342" s="345">
        <v>43244000</v>
      </c>
      <c r="I342" s="345">
        <v>43244000</v>
      </c>
    </row>
    <row r="343" spans="1:9" ht="13.8">
      <c r="A343" s="331"/>
      <c r="B343" s="330" t="s">
        <v>661</v>
      </c>
      <c r="C343" s="331">
        <v>23</v>
      </c>
      <c r="D343" s="345">
        <v>278611000</v>
      </c>
      <c r="E343" s="345">
        <v>278611000</v>
      </c>
      <c r="F343" s="345">
        <v>276400000</v>
      </c>
      <c r="G343" s="345">
        <v>246105000</v>
      </c>
      <c r="H343" s="345">
        <v>245414000</v>
      </c>
      <c r="I343" s="345">
        <v>244857000</v>
      </c>
    </row>
    <row r="344" spans="1:9" ht="41.4">
      <c r="A344" s="331"/>
      <c r="B344" s="333" t="s">
        <v>713</v>
      </c>
      <c r="C344" s="331" t="s">
        <v>662</v>
      </c>
      <c r="D344" s="345">
        <v>269717000</v>
      </c>
      <c r="E344" s="345">
        <v>269717000</v>
      </c>
      <c r="F344" s="345">
        <v>268046000</v>
      </c>
      <c r="G344" s="345">
        <v>237751000</v>
      </c>
      <c r="H344" s="345">
        <v>237060000</v>
      </c>
      <c r="I344" s="345">
        <v>236503000</v>
      </c>
    </row>
    <row r="345" spans="1:9" ht="27.6">
      <c r="A345" s="331"/>
      <c r="B345" s="333" t="s">
        <v>663</v>
      </c>
      <c r="C345" s="331" t="s">
        <v>664</v>
      </c>
      <c r="D345" s="345">
        <v>540000</v>
      </c>
      <c r="E345" s="345">
        <v>540000</v>
      </c>
      <c r="F345" s="345">
        <v>0</v>
      </c>
      <c r="G345" s="345">
        <v>0</v>
      </c>
      <c r="H345" s="345">
        <v>0</v>
      </c>
      <c r="I345" s="345">
        <v>0</v>
      </c>
    </row>
    <row r="346" spans="1:9" ht="27.6">
      <c r="A346" s="352"/>
      <c r="B346" s="333" t="s">
        <v>714</v>
      </c>
      <c r="C346" s="331" t="s">
        <v>665</v>
      </c>
      <c r="D346" s="345">
        <v>0</v>
      </c>
      <c r="E346" s="345">
        <v>0</v>
      </c>
      <c r="F346" s="345">
        <v>0</v>
      </c>
      <c r="G346" s="345">
        <v>0</v>
      </c>
      <c r="H346" s="345">
        <v>0</v>
      </c>
      <c r="I346" s="345">
        <v>0</v>
      </c>
    </row>
    <row r="347" spans="1:9" ht="27.6">
      <c r="A347" s="352"/>
      <c r="B347" s="333" t="s">
        <v>666</v>
      </c>
      <c r="C347" s="331" t="s">
        <v>667</v>
      </c>
      <c r="D347" s="345">
        <v>0</v>
      </c>
      <c r="E347" s="345">
        <v>0</v>
      </c>
      <c r="F347" s="345">
        <v>0</v>
      </c>
      <c r="G347" s="345">
        <v>0</v>
      </c>
      <c r="H347" s="345">
        <v>0</v>
      </c>
      <c r="I347" s="345">
        <v>0</v>
      </c>
    </row>
    <row r="348" spans="1:9" ht="13.8">
      <c r="A348" s="352"/>
      <c r="B348" s="333" t="s">
        <v>668</v>
      </c>
      <c r="C348" s="331" t="s">
        <v>669</v>
      </c>
      <c r="D348" s="345">
        <v>8354000</v>
      </c>
      <c r="E348" s="345">
        <v>8354000</v>
      </c>
      <c r="F348" s="345">
        <v>8354000</v>
      </c>
      <c r="G348" s="345">
        <v>8354000</v>
      </c>
      <c r="H348" s="345">
        <v>8354000</v>
      </c>
      <c r="I348" s="345">
        <v>8354000</v>
      </c>
    </row>
    <row r="349" spans="1:9" ht="13.8">
      <c r="A349" s="331"/>
      <c r="B349" s="330" t="s">
        <v>447</v>
      </c>
      <c r="C349" s="331"/>
      <c r="D349" s="345">
        <v>108492000</v>
      </c>
      <c r="E349" s="345">
        <v>108492000</v>
      </c>
      <c r="F349" s="345">
        <v>108492000</v>
      </c>
      <c r="G349" s="345">
        <v>108492000</v>
      </c>
      <c r="H349" s="345">
        <v>108492000</v>
      </c>
      <c r="I349" s="345">
        <v>108492000</v>
      </c>
    </row>
    <row r="350" spans="1:9" ht="13.8">
      <c r="A350" s="331"/>
      <c r="B350" s="330" t="s">
        <v>448</v>
      </c>
      <c r="C350" s="331"/>
      <c r="D350" s="345">
        <v>1467000000</v>
      </c>
      <c r="E350" s="345">
        <v>1467000000</v>
      </c>
      <c r="F350" s="345">
        <v>1820000000</v>
      </c>
      <c r="G350" s="345">
        <v>1820000000</v>
      </c>
      <c r="H350" s="345">
        <v>1820000000</v>
      </c>
      <c r="I350" s="345">
        <v>1820000000</v>
      </c>
    </row>
    <row r="351" spans="1:9" ht="13.8">
      <c r="A351" s="334"/>
      <c r="B351" s="334" t="s">
        <v>206</v>
      </c>
      <c r="C351" s="334"/>
      <c r="D351" s="346">
        <f>D340+D343+D349+D350</f>
        <v>2000867000</v>
      </c>
      <c r="E351" s="346">
        <f>E340+E343+E349+E350</f>
        <v>2000867000</v>
      </c>
      <c r="F351" s="346">
        <f t="shared" ref="F351:I351" si="46">F340+F343+F349+F350</f>
        <v>2349755000</v>
      </c>
      <c r="G351" s="346">
        <f t="shared" si="46"/>
        <v>2317075000</v>
      </c>
      <c r="H351" s="346">
        <f t="shared" si="46"/>
        <v>2314141000</v>
      </c>
      <c r="I351" s="346">
        <f t="shared" si="46"/>
        <v>2313584000</v>
      </c>
    </row>
    <row r="352" spans="1:9" ht="13.8">
      <c r="A352" s="336"/>
      <c r="B352" s="335" t="s">
        <v>207</v>
      </c>
      <c r="C352" s="336"/>
      <c r="D352" s="347">
        <v>0</v>
      </c>
      <c r="E352" s="347">
        <v>0</v>
      </c>
      <c r="F352" s="347">
        <v>0</v>
      </c>
      <c r="G352" s="347">
        <v>0</v>
      </c>
      <c r="H352" s="347">
        <v>0</v>
      </c>
      <c r="I352" s="347">
        <v>0</v>
      </c>
    </row>
    <row r="353" spans="1:9" ht="13.8">
      <c r="A353" s="334"/>
      <c r="B353" s="334" t="s">
        <v>396</v>
      </c>
      <c r="C353" s="334"/>
      <c r="D353" s="346">
        <f>D351-D352</f>
        <v>2000867000</v>
      </c>
      <c r="E353" s="346">
        <f>E351-E352</f>
        <v>2000867000</v>
      </c>
      <c r="F353" s="346">
        <f t="shared" ref="F353:I353" si="47">F351-F352</f>
        <v>2349755000</v>
      </c>
      <c r="G353" s="346">
        <f t="shared" si="47"/>
        <v>2317075000</v>
      </c>
      <c r="H353" s="346">
        <f t="shared" si="47"/>
        <v>2314141000</v>
      </c>
      <c r="I353" s="346">
        <f t="shared" si="47"/>
        <v>2313584000</v>
      </c>
    </row>
    <row r="354" spans="1:9" ht="13.8">
      <c r="A354" s="337"/>
      <c r="B354" s="332" t="s">
        <v>712</v>
      </c>
      <c r="C354" s="337"/>
      <c r="D354" s="348"/>
      <c r="E354" s="348"/>
      <c r="F354" s="348"/>
      <c r="G354" s="348"/>
      <c r="H354" s="348"/>
      <c r="I354" s="348"/>
    </row>
    <row r="355" spans="1:9" ht="27.6">
      <c r="A355" s="339"/>
      <c r="B355" s="338" t="s">
        <v>412</v>
      </c>
      <c r="C355" s="339"/>
      <c r="D355" s="320"/>
      <c r="E355" s="320"/>
      <c r="F355" s="320"/>
      <c r="G355" s="320"/>
      <c r="H355" s="320"/>
      <c r="I355" s="320"/>
    </row>
    <row r="356" spans="1:9" ht="13.8">
      <c r="A356" s="331"/>
      <c r="B356" s="330" t="s">
        <v>658</v>
      </c>
      <c r="C356" s="331">
        <v>21</v>
      </c>
      <c r="D356" s="345">
        <v>406000</v>
      </c>
      <c r="E356" s="345">
        <v>406000</v>
      </c>
      <c r="F356" s="345">
        <v>411000</v>
      </c>
      <c r="G356" s="345">
        <v>416000</v>
      </c>
      <c r="H356" s="345">
        <v>416000</v>
      </c>
      <c r="I356" s="345">
        <v>416000</v>
      </c>
    </row>
    <row r="357" spans="1:9" ht="13.8">
      <c r="A357" s="331"/>
      <c r="B357" s="332" t="s">
        <v>712</v>
      </c>
      <c r="C357" s="331"/>
      <c r="D357" s="345"/>
      <c r="E357" s="345"/>
      <c r="F357" s="345"/>
      <c r="G357" s="345"/>
      <c r="H357" s="345"/>
      <c r="I357" s="345"/>
    </row>
    <row r="358" spans="1:9" ht="13.8">
      <c r="A358" s="331"/>
      <c r="B358" s="333" t="s">
        <v>659</v>
      </c>
      <c r="C358" s="331" t="s">
        <v>660</v>
      </c>
      <c r="D358" s="345">
        <v>30000</v>
      </c>
      <c r="E358" s="345">
        <v>30000</v>
      </c>
      <c r="F358" s="345">
        <v>30000</v>
      </c>
      <c r="G358" s="345">
        <v>30000</v>
      </c>
      <c r="H358" s="345">
        <v>30000</v>
      </c>
      <c r="I358" s="345">
        <v>30000</v>
      </c>
    </row>
    <row r="359" spans="1:9" ht="13.8">
      <c r="A359" s="331"/>
      <c r="B359" s="330" t="s">
        <v>661</v>
      </c>
      <c r="C359" s="331">
        <v>23</v>
      </c>
      <c r="D359" s="345">
        <v>3000</v>
      </c>
      <c r="E359" s="345">
        <v>3000</v>
      </c>
      <c r="F359" s="345">
        <v>3000</v>
      </c>
      <c r="G359" s="345">
        <v>3000</v>
      </c>
      <c r="H359" s="345">
        <v>3000</v>
      </c>
      <c r="I359" s="345">
        <v>3000</v>
      </c>
    </row>
    <row r="360" spans="1:9" ht="13.8">
      <c r="A360" s="331"/>
      <c r="B360" s="330" t="s">
        <v>447</v>
      </c>
      <c r="C360" s="331"/>
      <c r="D360" s="345">
        <v>236000</v>
      </c>
      <c r="E360" s="345">
        <v>236000</v>
      </c>
      <c r="F360" s="345">
        <v>236000</v>
      </c>
      <c r="G360" s="345">
        <v>236000</v>
      </c>
      <c r="H360" s="345">
        <v>236000</v>
      </c>
      <c r="I360" s="345">
        <v>236000</v>
      </c>
    </row>
    <row r="361" spans="1:9" ht="13.8">
      <c r="A361" s="341"/>
      <c r="B361" s="340" t="s">
        <v>248</v>
      </c>
      <c r="C361" s="341"/>
      <c r="D361" s="349">
        <f>D356+D359+D360</f>
        <v>645000</v>
      </c>
      <c r="E361" s="349">
        <f>E356+E359+E360</f>
        <v>645000</v>
      </c>
      <c r="F361" s="349">
        <f t="shared" ref="F361:I361" si="48">F356+F359+F360</f>
        <v>650000</v>
      </c>
      <c r="G361" s="349">
        <f t="shared" si="48"/>
        <v>655000</v>
      </c>
      <c r="H361" s="349">
        <f t="shared" si="48"/>
        <v>655000</v>
      </c>
      <c r="I361" s="349">
        <f t="shared" si="48"/>
        <v>655000</v>
      </c>
    </row>
    <row r="362" spans="1:9" ht="13.8">
      <c r="A362" s="339"/>
      <c r="B362" s="338" t="s">
        <v>413</v>
      </c>
      <c r="C362" s="339"/>
      <c r="D362" s="321"/>
      <c r="E362" s="321"/>
      <c r="F362" s="321"/>
      <c r="G362" s="321"/>
      <c r="H362" s="321"/>
      <c r="I362" s="321"/>
    </row>
    <row r="363" spans="1:9" ht="13.8">
      <c r="A363" s="331"/>
      <c r="B363" s="330" t="s">
        <v>658</v>
      </c>
      <c r="C363" s="331">
        <v>21</v>
      </c>
      <c r="D363" s="345">
        <v>654000</v>
      </c>
      <c r="E363" s="345">
        <v>654000</v>
      </c>
      <c r="F363" s="345">
        <v>660000</v>
      </c>
      <c r="G363" s="345">
        <v>666000</v>
      </c>
      <c r="H363" s="345">
        <v>666000</v>
      </c>
      <c r="I363" s="345">
        <v>666000</v>
      </c>
    </row>
    <row r="364" spans="1:9" ht="13.8">
      <c r="A364" s="331"/>
      <c r="B364" s="332" t="s">
        <v>712</v>
      </c>
      <c r="C364" s="331"/>
      <c r="D364" s="345"/>
      <c r="E364" s="345"/>
      <c r="F364" s="345"/>
      <c r="G364" s="345"/>
      <c r="H364" s="345"/>
      <c r="I364" s="345"/>
    </row>
    <row r="365" spans="1:9" ht="13.8">
      <c r="A365" s="331"/>
      <c r="B365" s="333" t="s">
        <v>659</v>
      </c>
      <c r="C365" s="331" t="s">
        <v>660</v>
      </c>
      <c r="D365" s="345">
        <v>38000</v>
      </c>
      <c r="E365" s="345">
        <v>38000</v>
      </c>
      <c r="F365" s="345">
        <v>38000</v>
      </c>
      <c r="G365" s="345">
        <v>38000</v>
      </c>
      <c r="H365" s="345">
        <v>38000</v>
      </c>
      <c r="I365" s="345">
        <v>38000</v>
      </c>
    </row>
    <row r="366" spans="1:9" ht="13.8">
      <c r="A366" s="331"/>
      <c r="B366" s="330" t="s">
        <v>447</v>
      </c>
      <c r="C366" s="331"/>
      <c r="D366" s="345">
        <v>313000</v>
      </c>
      <c r="E366" s="345">
        <v>313000</v>
      </c>
      <c r="F366" s="345">
        <v>313000</v>
      </c>
      <c r="G366" s="345">
        <v>313000</v>
      </c>
      <c r="H366" s="345">
        <v>313000</v>
      </c>
      <c r="I366" s="345">
        <v>313000</v>
      </c>
    </row>
    <row r="367" spans="1:9" ht="13.8">
      <c r="A367" s="341"/>
      <c r="B367" s="340" t="s">
        <v>248</v>
      </c>
      <c r="C367" s="341"/>
      <c r="D367" s="349">
        <f>D363+D366</f>
        <v>967000</v>
      </c>
      <c r="E367" s="349">
        <f>E363+E366</f>
        <v>967000</v>
      </c>
      <c r="F367" s="349">
        <f t="shared" ref="F367:I367" si="49">F363+F366</f>
        <v>973000</v>
      </c>
      <c r="G367" s="349">
        <f t="shared" si="49"/>
        <v>979000</v>
      </c>
      <c r="H367" s="349">
        <f t="shared" si="49"/>
        <v>979000</v>
      </c>
      <c r="I367" s="349">
        <f t="shared" si="49"/>
        <v>979000</v>
      </c>
    </row>
    <row r="368" spans="1:9" ht="27.6">
      <c r="A368" s="318">
        <v>19</v>
      </c>
      <c r="B368" s="329" t="s">
        <v>414</v>
      </c>
      <c r="C368" s="318"/>
      <c r="D368" s="319"/>
      <c r="E368" s="319"/>
      <c r="F368" s="319"/>
      <c r="G368" s="319"/>
      <c r="H368" s="319"/>
      <c r="I368" s="319"/>
    </row>
    <row r="369" spans="1:9" ht="13.8">
      <c r="A369" s="331"/>
      <c r="B369" s="330" t="s">
        <v>658</v>
      </c>
      <c r="C369" s="331">
        <v>21</v>
      </c>
      <c r="D369" s="345">
        <v>227700000</v>
      </c>
      <c r="E369" s="345">
        <v>227700000</v>
      </c>
      <c r="F369" s="345">
        <v>229900000</v>
      </c>
      <c r="G369" s="345">
        <v>232460000</v>
      </c>
      <c r="H369" s="345">
        <v>235900000</v>
      </c>
      <c r="I369" s="345">
        <v>235900000</v>
      </c>
    </row>
    <row r="370" spans="1:9" ht="13.8">
      <c r="A370" s="331"/>
      <c r="B370" s="332" t="s">
        <v>712</v>
      </c>
      <c r="C370" s="331"/>
      <c r="D370" s="345"/>
      <c r="E370" s="345"/>
      <c r="F370" s="345"/>
      <c r="G370" s="345"/>
      <c r="H370" s="345"/>
      <c r="I370" s="345"/>
    </row>
    <row r="371" spans="1:9" ht="13.8">
      <c r="A371" s="331"/>
      <c r="B371" s="333" t="s">
        <v>659</v>
      </c>
      <c r="C371" s="331" t="s">
        <v>660</v>
      </c>
      <c r="D371" s="345">
        <v>27000000</v>
      </c>
      <c r="E371" s="345">
        <v>27000000</v>
      </c>
      <c r="F371" s="345">
        <v>27000000</v>
      </c>
      <c r="G371" s="345">
        <v>27000000</v>
      </c>
      <c r="H371" s="345">
        <v>27500000</v>
      </c>
      <c r="I371" s="345">
        <v>27500000</v>
      </c>
    </row>
    <row r="372" spans="1:9" ht="13.8">
      <c r="A372" s="331"/>
      <c r="B372" s="330" t="s">
        <v>661</v>
      </c>
      <c r="C372" s="331">
        <v>23</v>
      </c>
      <c r="D372" s="345">
        <v>3670000</v>
      </c>
      <c r="E372" s="345">
        <v>3670000</v>
      </c>
      <c r="F372" s="345">
        <v>3870000</v>
      </c>
      <c r="G372" s="345">
        <v>3870000</v>
      </c>
      <c r="H372" s="345">
        <v>3870000</v>
      </c>
      <c r="I372" s="345">
        <v>3870000</v>
      </c>
    </row>
    <row r="373" spans="1:9" ht="41.4">
      <c r="A373" s="331"/>
      <c r="B373" s="333" t="s">
        <v>713</v>
      </c>
      <c r="C373" s="331" t="s">
        <v>662</v>
      </c>
      <c r="D373" s="345">
        <v>0</v>
      </c>
      <c r="E373" s="345">
        <v>0</v>
      </c>
      <c r="F373" s="345">
        <v>0</v>
      </c>
      <c r="G373" s="345">
        <v>0</v>
      </c>
      <c r="H373" s="345">
        <v>0</v>
      </c>
      <c r="I373" s="345">
        <v>0</v>
      </c>
    </row>
    <row r="374" spans="1:9" ht="27.6">
      <c r="A374" s="331"/>
      <c r="B374" s="333" t="s">
        <v>663</v>
      </c>
      <c r="C374" s="331" t="s">
        <v>664</v>
      </c>
      <c r="D374" s="345">
        <v>115000</v>
      </c>
      <c r="E374" s="345">
        <v>115000</v>
      </c>
      <c r="F374" s="345">
        <v>115000</v>
      </c>
      <c r="G374" s="345">
        <v>115000</v>
      </c>
      <c r="H374" s="345">
        <v>115000</v>
      </c>
      <c r="I374" s="345">
        <v>115000</v>
      </c>
    </row>
    <row r="375" spans="1:9" ht="27.6">
      <c r="A375" s="352"/>
      <c r="B375" s="333" t="s">
        <v>714</v>
      </c>
      <c r="C375" s="331" t="s">
        <v>665</v>
      </c>
      <c r="D375" s="345">
        <v>755000</v>
      </c>
      <c r="E375" s="345">
        <v>755000</v>
      </c>
      <c r="F375" s="345">
        <v>955000</v>
      </c>
      <c r="G375" s="345">
        <v>955000</v>
      </c>
      <c r="H375" s="345">
        <v>955000</v>
      </c>
      <c r="I375" s="345">
        <v>955000</v>
      </c>
    </row>
    <row r="376" spans="1:9" ht="27.6">
      <c r="A376" s="352"/>
      <c r="B376" s="333" t="s">
        <v>666</v>
      </c>
      <c r="C376" s="331" t="s">
        <v>667</v>
      </c>
      <c r="D376" s="345">
        <v>1000000</v>
      </c>
      <c r="E376" s="345">
        <v>1000000</v>
      </c>
      <c r="F376" s="345">
        <v>1000000</v>
      </c>
      <c r="G376" s="345">
        <v>1000000</v>
      </c>
      <c r="H376" s="345">
        <v>1000000</v>
      </c>
      <c r="I376" s="345">
        <v>1000000</v>
      </c>
    </row>
    <row r="377" spans="1:9" ht="13.8">
      <c r="A377" s="352"/>
      <c r="B377" s="333" t="s">
        <v>668</v>
      </c>
      <c r="C377" s="331" t="s">
        <v>669</v>
      </c>
      <c r="D377" s="345">
        <v>1800000</v>
      </c>
      <c r="E377" s="345">
        <v>1800000</v>
      </c>
      <c r="F377" s="345">
        <v>1800000</v>
      </c>
      <c r="G377" s="345">
        <v>1800000</v>
      </c>
      <c r="H377" s="345">
        <v>1800000</v>
      </c>
      <c r="I377" s="345">
        <v>1800000</v>
      </c>
    </row>
    <row r="378" spans="1:9" ht="13.8">
      <c r="A378" s="331"/>
      <c r="B378" s="330" t="s">
        <v>447</v>
      </c>
      <c r="C378" s="331"/>
      <c r="D378" s="345">
        <v>35430000</v>
      </c>
      <c r="E378" s="345">
        <v>35430000</v>
      </c>
      <c r="F378" s="345">
        <v>26430000</v>
      </c>
      <c r="G378" s="345">
        <v>26430000</v>
      </c>
      <c r="H378" s="345">
        <v>26430000</v>
      </c>
      <c r="I378" s="345">
        <v>26430000</v>
      </c>
    </row>
    <row r="379" spans="1:9" ht="13.8">
      <c r="A379" s="331"/>
      <c r="B379" s="332" t="s">
        <v>712</v>
      </c>
      <c r="C379" s="331"/>
      <c r="D379" s="345"/>
      <c r="E379" s="345"/>
      <c r="F379" s="345"/>
      <c r="G379" s="345"/>
      <c r="H379" s="345"/>
      <c r="I379" s="345"/>
    </row>
    <row r="380" spans="1:9" ht="13.8">
      <c r="A380" s="331"/>
      <c r="B380" s="342" t="s">
        <v>690</v>
      </c>
      <c r="C380" s="331">
        <v>22</v>
      </c>
      <c r="D380" s="345">
        <v>6000000</v>
      </c>
      <c r="E380" s="345">
        <v>6000000</v>
      </c>
      <c r="F380" s="345">
        <v>6000000</v>
      </c>
      <c r="G380" s="345">
        <v>6000000</v>
      </c>
      <c r="H380" s="345">
        <v>6000000</v>
      </c>
      <c r="I380" s="345">
        <v>6000000</v>
      </c>
    </row>
    <row r="381" spans="1:9" ht="13.8">
      <c r="A381" s="331"/>
      <c r="B381" s="330" t="s">
        <v>448</v>
      </c>
      <c r="C381" s="331"/>
      <c r="D381" s="345">
        <v>140000000</v>
      </c>
      <c r="E381" s="345">
        <v>140000000</v>
      </c>
      <c r="F381" s="345">
        <v>54000000</v>
      </c>
      <c r="G381" s="345">
        <v>54000000</v>
      </c>
      <c r="H381" s="345">
        <v>54000000</v>
      </c>
      <c r="I381" s="345">
        <v>54000000</v>
      </c>
    </row>
    <row r="382" spans="1:9" ht="13.8">
      <c r="A382" s="334"/>
      <c r="B382" s="334" t="s">
        <v>206</v>
      </c>
      <c r="C382" s="334"/>
      <c r="D382" s="346">
        <f>D369+D372+D378+D381</f>
        <v>406800000</v>
      </c>
      <c r="E382" s="346">
        <f>E369+E372+E378+E381</f>
        <v>406800000</v>
      </c>
      <c r="F382" s="346">
        <f t="shared" ref="F382:I382" si="50">F369+F372+F378+F381</f>
        <v>314200000</v>
      </c>
      <c r="G382" s="346">
        <f t="shared" si="50"/>
        <v>316760000</v>
      </c>
      <c r="H382" s="346">
        <f t="shared" si="50"/>
        <v>320200000</v>
      </c>
      <c r="I382" s="346">
        <f t="shared" si="50"/>
        <v>320200000</v>
      </c>
    </row>
    <row r="383" spans="1:9" ht="13.8">
      <c r="A383" s="336"/>
      <c r="B383" s="335" t="s">
        <v>207</v>
      </c>
      <c r="C383" s="336"/>
      <c r="D383" s="347">
        <v>0</v>
      </c>
      <c r="E383" s="347">
        <v>0</v>
      </c>
      <c r="F383" s="347">
        <v>0</v>
      </c>
      <c r="G383" s="347">
        <v>0</v>
      </c>
      <c r="H383" s="347">
        <v>0</v>
      </c>
      <c r="I383" s="347">
        <v>0</v>
      </c>
    </row>
    <row r="384" spans="1:9" ht="13.8">
      <c r="A384" s="334"/>
      <c r="B384" s="334" t="s">
        <v>396</v>
      </c>
      <c r="C384" s="334"/>
      <c r="D384" s="346">
        <f>D382-D383</f>
        <v>406800000</v>
      </c>
      <c r="E384" s="346">
        <f>E382-E383</f>
        <v>406800000</v>
      </c>
      <c r="F384" s="346">
        <f t="shared" ref="F384:I384" si="51">F382-F383</f>
        <v>314200000</v>
      </c>
      <c r="G384" s="346">
        <f t="shared" si="51"/>
        <v>316760000</v>
      </c>
      <c r="H384" s="346">
        <f t="shared" si="51"/>
        <v>320200000</v>
      </c>
      <c r="I384" s="346">
        <f t="shared" si="51"/>
        <v>320200000</v>
      </c>
    </row>
    <row r="385" spans="1:9" ht="27.6">
      <c r="A385" s="318">
        <v>20</v>
      </c>
      <c r="B385" s="329" t="s">
        <v>209</v>
      </c>
      <c r="C385" s="318"/>
      <c r="D385" s="319"/>
      <c r="E385" s="319"/>
      <c r="F385" s="319"/>
      <c r="G385" s="319"/>
      <c r="H385" s="319"/>
      <c r="I385" s="319"/>
    </row>
    <row r="386" spans="1:9" ht="13.8">
      <c r="A386" s="331"/>
      <c r="B386" s="330" t="s">
        <v>658</v>
      </c>
      <c r="C386" s="331">
        <v>21</v>
      </c>
      <c r="D386" s="345">
        <v>44223000</v>
      </c>
      <c r="E386" s="345">
        <v>44223000</v>
      </c>
      <c r="F386" s="345">
        <v>43812000</v>
      </c>
      <c r="G386" s="345">
        <v>43247000</v>
      </c>
      <c r="H386" s="345">
        <v>42747000</v>
      </c>
      <c r="I386" s="345">
        <v>42747000</v>
      </c>
    </row>
    <row r="387" spans="1:9" ht="13.8">
      <c r="A387" s="331"/>
      <c r="B387" s="332" t="s">
        <v>712</v>
      </c>
      <c r="C387" s="331"/>
      <c r="D387" s="345"/>
      <c r="E387" s="345"/>
      <c r="F387" s="345"/>
      <c r="G387" s="345"/>
      <c r="H387" s="345"/>
      <c r="I387" s="345"/>
    </row>
    <row r="388" spans="1:9" ht="13.8">
      <c r="A388" s="331"/>
      <c r="B388" s="333" t="s">
        <v>659</v>
      </c>
      <c r="C388" s="331" t="s">
        <v>660</v>
      </c>
      <c r="D388" s="345">
        <v>626000</v>
      </c>
      <c r="E388" s="345">
        <v>626000</v>
      </c>
      <c r="F388" s="345">
        <v>626000</v>
      </c>
      <c r="G388" s="345">
        <v>626000</v>
      </c>
      <c r="H388" s="345">
        <v>626000</v>
      </c>
      <c r="I388" s="345">
        <v>626000</v>
      </c>
    </row>
    <row r="389" spans="1:9" ht="13.8">
      <c r="A389" s="331"/>
      <c r="B389" s="330" t="s">
        <v>661</v>
      </c>
      <c r="C389" s="331">
        <v>23</v>
      </c>
      <c r="D389" s="345">
        <v>209968000</v>
      </c>
      <c r="E389" s="345">
        <v>209968000</v>
      </c>
      <c r="F389" s="345">
        <v>233055000</v>
      </c>
      <c r="G389" s="345">
        <v>247555000</v>
      </c>
      <c r="H389" s="345">
        <v>239155000</v>
      </c>
      <c r="I389" s="345">
        <v>239155000</v>
      </c>
    </row>
    <row r="390" spans="1:9" ht="41.4">
      <c r="A390" s="331"/>
      <c r="B390" s="333" t="s">
        <v>713</v>
      </c>
      <c r="C390" s="331" t="s">
        <v>662</v>
      </c>
      <c r="D390" s="345">
        <v>70457000</v>
      </c>
      <c r="E390" s="345">
        <v>70457000</v>
      </c>
      <c r="F390" s="345">
        <v>70457000</v>
      </c>
      <c r="G390" s="345">
        <v>70457000</v>
      </c>
      <c r="H390" s="345">
        <v>70457000</v>
      </c>
      <c r="I390" s="345">
        <v>70457000</v>
      </c>
    </row>
    <row r="391" spans="1:9" ht="27.6">
      <c r="A391" s="331"/>
      <c r="B391" s="333" t="s">
        <v>663</v>
      </c>
      <c r="C391" s="331" t="s">
        <v>664</v>
      </c>
      <c r="D391" s="345">
        <v>1709000</v>
      </c>
      <c r="E391" s="345">
        <v>1709000</v>
      </c>
      <c r="F391" s="345">
        <v>1709000</v>
      </c>
      <c r="G391" s="345">
        <v>1709000</v>
      </c>
      <c r="H391" s="345">
        <v>1709000</v>
      </c>
      <c r="I391" s="345">
        <v>1709000</v>
      </c>
    </row>
    <row r="392" spans="1:9" ht="27.6">
      <c r="A392" s="352"/>
      <c r="B392" s="333" t="s">
        <v>714</v>
      </c>
      <c r="C392" s="331" t="s">
        <v>665</v>
      </c>
      <c r="D392" s="345">
        <v>300000</v>
      </c>
      <c r="E392" s="345">
        <v>300000</v>
      </c>
      <c r="F392" s="345">
        <v>300000</v>
      </c>
      <c r="G392" s="345">
        <v>300000</v>
      </c>
      <c r="H392" s="345">
        <v>300000</v>
      </c>
      <c r="I392" s="345">
        <v>300000</v>
      </c>
    </row>
    <row r="393" spans="1:9" ht="13.8">
      <c r="A393" s="352"/>
      <c r="B393" s="332" t="s">
        <v>712</v>
      </c>
      <c r="C393" s="331"/>
      <c r="D393" s="345"/>
      <c r="E393" s="345"/>
      <c r="F393" s="345"/>
      <c r="G393" s="345"/>
      <c r="H393" s="345"/>
      <c r="I393" s="345"/>
    </row>
    <row r="394" spans="1:9" ht="13.8">
      <c r="A394" s="352"/>
      <c r="B394" s="342" t="s">
        <v>691</v>
      </c>
      <c r="C394" s="343">
        <v>2310880001</v>
      </c>
      <c r="D394" s="350">
        <v>300000</v>
      </c>
      <c r="E394" s="350">
        <v>300000</v>
      </c>
      <c r="F394" s="350">
        <v>300000</v>
      </c>
      <c r="G394" s="350">
        <v>300000</v>
      </c>
      <c r="H394" s="350">
        <v>300000</v>
      </c>
      <c r="I394" s="350">
        <v>300000</v>
      </c>
    </row>
    <row r="395" spans="1:9" ht="27.6">
      <c r="A395" s="352"/>
      <c r="B395" s="342" t="s">
        <v>666</v>
      </c>
      <c r="C395" s="343" t="s">
        <v>667</v>
      </c>
      <c r="D395" s="350">
        <v>0</v>
      </c>
      <c r="E395" s="350">
        <v>0</v>
      </c>
      <c r="F395" s="350">
        <v>0</v>
      </c>
      <c r="G395" s="350">
        <v>0</v>
      </c>
      <c r="H395" s="350">
        <v>0</v>
      </c>
      <c r="I395" s="350">
        <v>0</v>
      </c>
    </row>
    <row r="396" spans="1:9" ht="13.8">
      <c r="A396" s="352"/>
      <c r="B396" s="342" t="s">
        <v>668</v>
      </c>
      <c r="C396" s="343" t="s">
        <v>669</v>
      </c>
      <c r="D396" s="350">
        <v>137502000</v>
      </c>
      <c r="E396" s="350">
        <v>137502000</v>
      </c>
      <c r="F396" s="350">
        <v>160589000</v>
      </c>
      <c r="G396" s="350">
        <v>175089000</v>
      </c>
      <c r="H396" s="350">
        <v>166689000</v>
      </c>
      <c r="I396" s="350">
        <v>166689000</v>
      </c>
    </row>
    <row r="397" spans="1:9" ht="13.8">
      <c r="A397" s="352"/>
      <c r="B397" s="344" t="s">
        <v>712</v>
      </c>
      <c r="C397" s="343"/>
      <c r="D397" s="350"/>
      <c r="E397" s="350"/>
      <c r="F397" s="350"/>
      <c r="G397" s="350"/>
      <c r="H397" s="350"/>
      <c r="I397" s="350"/>
    </row>
    <row r="398" spans="1:9" ht="13.8">
      <c r="A398" s="352"/>
      <c r="B398" s="342" t="s">
        <v>692</v>
      </c>
      <c r="C398" s="343">
        <v>2390901001</v>
      </c>
      <c r="D398" s="350">
        <v>131611000</v>
      </c>
      <c r="E398" s="350">
        <v>131611000</v>
      </c>
      <c r="F398" s="350">
        <v>154698000</v>
      </c>
      <c r="G398" s="350">
        <v>169198000</v>
      </c>
      <c r="H398" s="350">
        <v>160798000</v>
      </c>
      <c r="I398" s="350">
        <v>160798000</v>
      </c>
    </row>
    <row r="399" spans="1:9" ht="13.8">
      <c r="A399" s="331"/>
      <c r="B399" s="330" t="s">
        <v>447</v>
      </c>
      <c r="C399" s="331"/>
      <c r="D399" s="345">
        <v>15282000</v>
      </c>
      <c r="E399" s="345">
        <v>15282000</v>
      </c>
      <c r="F399" s="345">
        <v>15282000</v>
      </c>
      <c r="G399" s="345">
        <v>15282000</v>
      </c>
      <c r="H399" s="345">
        <v>15282000</v>
      </c>
      <c r="I399" s="345">
        <v>15282000</v>
      </c>
    </row>
    <row r="400" spans="1:9" ht="13.8">
      <c r="A400" s="331"/>
      <c r="B400" s="330" t="s">
        <v>448</v>
      </c>
      <c r="C400" s="331"/>
      <c r="D400" s="345">
        <v>802000000</v>
      </c>
      <c r="E400" s="345">
        <v>802000000</v>
      </c>
      <c r="F400" s="345">
        <v>802000000</v>
      </c>
      <c r="G400" s="345">
        <v>802000000</v>
      </c>
      <c r="H400" s="345">
        <v>802000000</v>
      </c>
      <c r="I400" s="345">
        <v>802000000</v>
      </c>
    </row>
    <row r="401" spans="1:9" ht="13.8">
      <c r="A401" s="334"/>
      <c r="B401" s="334" t="s">
        <v>206</v>
      </c>
      <c r="C401" s="334"/>
      <c r="D401" s="346">
        <f>D386+D389+D399+D400</f>
        <v>1071473000</v>
      </c>
      <c r="E401" s="346">
        <f>E386+E389+E399+E400</f>
        <v>1071473000</v>
      </c>
      <c r="F401" s="346">
        <f t="shared" ref="F401:I401" si="52">F386+F389+F399+F400</f>
        <v>1094149000</v>
      </c>
      <c r="G401" s="346">
        <f t="shared" si="52"/>
        <v>1108084000</v>
      </c>
      <c r="H401" s="346">
        <f t="shared" si="52"/>
        <v>1099184000</v>
      </c>
      <c r="I401" s="346">
        <f t="shared" si="52"/>
        <v>1099184000</v>
      </c>
    </row>
    <row r="402" spans="1:9" ht="13.8">
      <c r="A402" s="336"/>
      <c r="B402" s="335" t="s">
        <v>207</v>
      </c>
      <c r="C402" s="336"/>
      <c r="D402" s="347">
        <v>0</v>
      </c>
      <c r="E402" s="347">
        <v>0</v>
      </c>
      <c r="F402" s="347">
        <v>0</v>
      </c>
      <c r="G402" s="347">
        <v>0</v>
      </c>
      <c r="H402" s="347">
        <v>0</v>
      </c>
      <c r="I402" s="347">
        <v>0</v>
      </c>
    </row>
    <row r="403" spans="1:9" ht="13.8">
      <c r="A403" s="334"/>
      <c r="B403" s="334" t="s">
        <v>396</v>
      </c>
      <c r="C403" s="334"/>
      <c r="D403" s="346">
        <f>D401-D402</f>
        <v>1071473000</v>
      </c>
      <c r="E403" s="346">
        <f>E401-E402</f>
        <v>1071473000</v>
      </c>
      <c r="F403" s="346">
        <f t="shared" ref="F403:I403" si="53">F401-F402</f>
        <v>1094149000</v>
      </c>
      <c r="G403" s="346">
        <f t="shared" si="53"/>
        <v>1108084000</v>
      </c>
      <c r="H403" s="346">
        <f t="shared" si="53"/>
        <v>1099184000</v>
      </c>
      <c r="I403" s="346">
        <f t="shared" si="53"/>
        <v>1099184000</v>
      </c>
    </row>
    <row r="404" spans="1:9" ht="13.8">
      <c r="A404" s="318">
        <v>21</v>
      </c>
      <c r="B404" s="329" t="s">
        <v>210</v>
      </c>
      <c r="C404" s="318"/>
      <c r="D404" s="319"/>
      <c r="E404" s="319"/>
      <c r="F404" s="319"/>
      <c r="G404" s="319"/>
      <c r="H404" s="319"/>
      <c r="I404" s="319"/>
    </row>
    <row r="405" spans="1:9" ht="13.8">
      <c r="A405" s="331"/>
      <c r="B405" s="330" t="s">
        <v>658</v>
      </c>
      <c r="C405" s="331">
        <v>21</v>
      </c>
      <c r="D405" s="345">
        <v>15150000</v>
      </c>
      <c r="E405" s="345">
        <v>15150000</v>
      </c>
      <c r="F405" s="345">
        <v>15000000</v>
      </c>
      <c r="G405" s="345">
        <v>14820000</v>
      </c>
      <c r="H405" s="345">
        <v>14670000</v>
      </c>
      <c r="I405" s="345">
        <v>14670000</v>
      </c>
    </row>
    <row r="406" spans="1:9" ht="13.8">
      <c r="A406" s="331"/>
      <c r="B406" s="332" t="s">
        <v>712</v>
      </c>
      <c r="C406" s="331"/>
      <c r="D406" s="345"/>
      <c r="E406" s="345"/>
      <c r="F406" s="345"/>
      <c r="G406" s="345"/>
      <c r="H406" s="345"/>
      <c r="I406" s="345"/>
    </row>
    <row r="407" spans="1:9" ht="13.8">
      <c r="A407" s="331"/>
      <c r="B407" s="333" t="s">
        <v>659</v>
      </c>
      <c r="C407" s="331" t="s">
        <v>660</v>
      </c>
      <c r="D407" s="345">
        <v>370000</v>
      </c>
      <c r="E407" s="345">
        <v>370000</v>
      </c>
      <c r="F407" s="345">
        <v>370000</v>
      </c>
      <c r="G407" s="345">
        <v>370000</v>
      </c>
      <c r="H407" s="345">
        <v>370000</v>
      </c>
      <c r="I407" s="345">
        <v>370000</v>
      </c>
    </row>
    <row r="408" spans="1:9" ht="13.8">
      <c r="A408" s="331"/>
      <c r="B408" s="330" t="s">
        <v>661</v>
      </c>
      <c r="C408" s="331">
        <v>23</v>
      </c>
      <c r="D408" s="345">
        <v>14270000</v>
      </c>
      <c r="E408" s="345">
        <v>14270000</v>
      </c>
      <c r="F408" s="345">
        <v>14520000</v>
      </c>
      <c r="G408" s="345">
        <v>14520000</v>
      </c>
      <c r="H408" s="345">
        <v>14520000</v>
      </c>
      <c r="I408" s="345">
        <v>14520000</v>
      </c>
    </row>
    <row r="409" spans="1:9" ht="41.4">
      <c r="A409" s="331"/>
      <c r="B409" s="333" t="s">
        <v>713</v>
      </c>
      <c r="C409" s="331" t="s">
        <v>662</v>
      </c>
      <c r="D409" s="345">
        <v>1200000</v>
      </c>
      <c r="E409" s="345">
        <v>1200000</v>
      </c>
      <c r="F409" s="345">
        <v>1200000</v>
      </c>
      <c r="G409" s="345">
        <v>1200000</v>
      </c>
      <c r="H409" s="345">
        <v>1200000</v>
      </c>
      <c r="I409" s="345">
        <v>1200000</v>
      </c>
    </row>
    <row r="410" spans="1:9" ht="27.6">
      <c r="A410" s="331"/>
      <c r="B410" s="333" t="s">
        <v>663</v>
      </c>
      <c r="C410" s="331" t="s">
        <v>664</v>
      </c>
      <c r="D410" s="345">
        <v>0</v>
      </c>
      <c r="E410" s="345">
        <v>0</v>
      </c>
      <c r="F410" s="345">
        <v>0</v>
      </c>
      <c r="G410" s="345">
        <v>0</v>
      </c>
      <c r="H410" s="345">
        <v>0</v>
      </c>
      <c r="I410" s="345">
        <v>0</v>
      </c>
    </row>
    <row r="411" spans="1:9" ht="27.6">
      <c r="A411" s="352"/>
      <c r="B411" s="333" t="s">
        <v>714</v>
      </c>
      <c r="C411" s="331" t="s">
        <v>665</v>
      </c>
      <c r="D411" s="345">
        <v>12750000</v>
      </c>
      <c r="E411" s="345">
        <v>12750000</v>
      </c>
      <c r="F411" s="345">
        <v>13000000</v>
      </c>
      <c r="G411" s="345">
        <v>13000000</v>
      </c>
      <c r="H411" s="345">
        <v>13000000</v>
      </c>
      <c r="I411" s="345">
        <v>13000000</v>
      </c>
    </row>
    <row r="412" spans="1:9" ht="27.6">
      <c r="A412" s="352"/>
      <c r="B412" s="333" t="s">
        <v>666</v>
      </c>
      <c r="C412" s="331" t="s">
        <v>667</v>
      </c>
      <c r="D412" s="345">
        <v>0</v>
      </c>
      <c r="E412" s="345">
        <v>0</v>
      </c>
      <c r="F412" s="345">
        <v>0</v>
      </c>
      <c r="G412" s="345">
        <v>0</v>
      </c>
      <c r="H412" s="345">
        <v>0</v>
      </c>
      <c r="I412" s="345">
        <v>0</v>
      </c>
    </row>
    <row r="413" spans="1:9" ht="13.8">
      <c r="A413" s="352"/>
      <c r="B413" s="333" t="s">
        <v>668</v>
      </c>
      <c r="C413" s="331" t="s">
        <v>669</v>
      </c>
      <c r="D413" s="345">
        <v>320000</v>
      </c>
      <c r="E413" s="345">
        <v>320000</v>
      </c>
      <c r="F413" s="345">
        <v>320000</v>
      </c>
      <c r="G413" s="345">
        <v>320000</v>
      </c>
      <c r="H413" s="345">
        <v>320000</v>
      </c>
      <c r="I413" s="345">
        <v>320000</v>
      </c>
    </row>
    <row r="414" spans="1:9" ht="13.8">
      <c r="A414" s="331"/>
      <c r="B414" s="330" t="s">
        <v>447</v>
      </c>
      <c r="C414" s="331"/>
      <c r="D414" s="345">
        <v>7260000</v>
      </c>
      <c r="E414" s="345">
        <v>7260000</v>
      </c>
      <c r="F414" s="345">
        <v>7260000</v>
      </c>
      <c r="G414" s="345">
        <v>7260000</v>
      </c>
      <c r="H414" s="345">
        <v>7260000</v>
      </c>
      <c r="I414" s="345">
        <v>7260000</v>
      </c>
    </row>
    <row r="415" spans="1:9" ht="13.8">
      <c r="A415" s="331"/>
      <c r="B415" s="330" t="s">
        <v>448</v>
      </c>
      <c r="C415" s="331"/>
      <c r="D415" s="345">
        <v>33000000</v>
      </c>
      <c r="E415" s="345">
        <v>33000000</v>
      </c>
      <c r="F415" s="345">
        <v>35000000</v>
      </c>
      <c r="G415" s="345">
        <v>35000000</v>
      </c>
      <c r="H415" s="345">
        <v>35000000</v>
      </c>
      <c r="I415" s="345">
        <v>35000000</v>
      </c>
    </row>
    <row r="416" spans="1:9" ht="13.8">
      <c r="A416" s="334"/>
      <c r="B416" s="334" t="s">
        <v>206</v>
      </c>
      <c r="C416" s="334"/>
      <c r="D416" s="346">
        <f>D405+D408+D414+D415</f>
        <v>69680000</v>
      </c>
      <c r="E416" s="346">
        <f>E405+E408+E414+E415</f>
        <v>69680000</v>
      </c>
      <c r="F416" s="346">
        <f t="shared" ref="F416:I416" si="54">F405+F408+F414+F415</f>
        <v>71780000</v>
      </c>
      <c r="G416" s="346">
        <f t="shared" si="54"/>
        <v>71600000</v>
      </c>
      <c r="H416" s="346">
        <f t="shared" si="54"/>
        <v>71450000</v>
      </c>
      <c r="I416" s="346">
        <f t="shared" si="54"/>
        <v>71450000</v>
      </c>
    </row>
    <row r="417" spans="1:9" ht="13.8">
      <c r="A417" s="336"/>
      <c r="B417" s="335" t="s">
        <v>207</v>
      </c>
      <c r="C417" s="336"/>
      <c r="D417" s="347">
        <v>0</v>
      </c>
      <c r="E417" s="347">
        <v>0</v>
      </c>
      <c r="F417" s="347">
        <v>0</v>
      </c>
      <c r="G417" s="347">
        <v>0</v>
      </c>
      <c r="H417" s="347">
        <v>0</v>
      </c>
      <c r="I417" s="347">
        <v>0</v>
      </c>
    </row>
    <row r="418" spans="1:9" ht="13.8">
      <c r="A418" s="334"/>
      <c r="B418" s="334" t="s">
        <v>396</v>
      </c>
      <c r="C418" s="334"/>
      <c r="D418" s="346">
        <f>D416-D417</f>
        <v>69680000</v>
      </c>
      <c r="E418" s="346">
        <f>E416-E417</f>
        <v>69680000</v>
      </c>
      <c r="F418" s="346">
        <f t="shared" ref="F418:I418" si="55">F416-F417</f>
        <v>71780000</v>
      </c>
      <c r="G418" s="346">
        <f t="shared" si="55"/>
        <v>71600000</v>
      </c>
      <c r="H418" s="346">
        <f t="shared" si="55"/>
        <v>71450000</v>
      </c>
      <c r="I418" s="346">
        <f t="shared" si="55"/>
        <v>71450000</v>
      </c>
    </row>
    <row r="419" spans="1:9" ht="13.8">
      <c r="A419" s="318">
        <v>22</v>
      </c>
      <c r="B419" s="329" t="s">
        <v>693</v>
      </c>
      <c r="C419" s="318"/>
      <c r="D419" s="319"/>
      <c r="E419" s="319"/>
      <c r="F419" s="319"/>
      <c r="G419" s="319"/>
      <c r="H419" s="319"/>
      <c r="I419" s="319"/>
    </row>
    <row r="420" spans="1:9" ht="13.8">
      <c r="A420" s="331"/>
      <c r="B420" s="330" t="s">
        <v>658</v>
      </c>
      <c r="C420" s="331">
        <v>21</v>
      </c>
      <c r="D420" s="345">
        <v>16621000</v>
      </c>
      <c r="E420" s="345">
        <v>16621000</v>
      </c>
      <c r="F420" s="345">
        <v>16437000</v>
      </c>
      <c r="G420" s="345">
        <v>16171000</v>
      </c>
      <c r="H420" s="345">
        <v>15923000</v>
      </c>
      <c r="I420" s="345">
        <v>15923000</v>
      </c>
    </row>
    <row r="421" spans="1:9" ht="13.8">
      <c r="A421" s="331"/>
      <c r="B421" s="332" t="s">
        <v>712</v>
      </c>
      <c r="C421" s="331"/>
      <c r="D421" s="345"/>
      <c r="E421" s="345"/>
      <c r="F421" s="345"/>
      <c r="G421" s="345"/>
      <c r="H421" s="345"/>
      <c r="I421" s="345"/>
    </row>
    <row r="422" spans="1:9" ht="13.8">
      <c r="A422" s="331"/>
      <c r="B422" s="333" t="s">
        <v>659</v>
      </c>
      <c r="C422" s="331" t="s">
        <v>660</v>
      </c>
      <c r="D422" s="345">
        <v>106000</v>
      </c>
      <c r="E422" s="345">
        <v>106000</v>
      </c>
      <c r="F422" s="345">
        <v>106000</v>
      </c>
      <c r="G422" s="345">
        <v>106000</v>
      </c>
      <c r="H422" s="345">
        <v>106000</v>
      </c>
      <c r="I422" s="345">
        <v>106000</v>
      </c>
    </row>
    <row r="423" spans="1:9" ht="13.8">
      <c r="A423" s="331"/>
      <c r="B423" s="330" t="s">
        <v>661</v>
      </c>
      <c r="C423" s="331">
        <v>23</v>
      </c>
      <c r="D423" s="345">
        <v>0</v>
      </c>
      <c r="E423" s="345">
        <v>0</v>
      </c>
      <c r="F423" s="345">
        <v>0</v>
      </c>
      <c r="G423" s="345">
        <v>0</v>
      </c>
      <c r="H423" s="345">
        <v>0</v>
      </c>
      <c r="I423" s="345">
        <v>0</v>
      </c>
    </row>
    <row r="424" spans="1:9" ht="41.4">
      <c r="A424" s="331"/>
      <c r="B424" s="333" t="s">
        <v>713</v>
      </c>
      <c r="C424" s="331" t="s">
        <v>662</v>
      </c>
      <c r="D424" s="345">
        <v>0</v>
      </c>
      <c r="E424" s="345">
        <v>0</v>
      </c>
      <c r="F424" s="345">
        <v>0</v>
      </c>
      <c r="G424" s="345">
        <v>0</v>
      </c>
      <c r="H424" s="345">
        <v>0</v>
      </c>
      <c r="I424" s="345">
        <v>0</v>
      </c>
    </row>
    <row r="425" spans="1:9" ht="27.6">
      <c r="A425" s="331"/>
      <c r="B425" s="333" t="s">
        <v>663</v>
      </c>
      <c r="C425" s="331" t="s">
        <v>664</v>
      </c>
      <c r="D425" s="345">
        <v>0</v>
      </c>
      <c r="E425" s="345">
        <v>0</v>
      </c>
      <c r="F425" s="345">
        <v>0</v>
      </c>
      <c r="G425" s="345">
        <v>0</v>
      </c>
      <c r="H425" s="345">
        <v>0</v>
      </c>
      <c r="I425" s="345">
        <v>0</v>
      </c>
    </row>
    <row r="426" spans="1:9" ht="27.6">
      <c r="A426" s="352"/>
      <c r="B426" s="333" t="s">
        <v>714</v>
      </c>
      <c r="C426" s="331" t="s">
        <v>665</v>
      </c>
      <c r="D426" s="345">
        <v>0</v>
      </c>
      <c r="E426" s="345">
        <v>0</v>
      </c>
      <c r="F426" s="345">
        <v>0</v>
      </c>
      <c r="G426" s="345">
        <v>0</v>
      </c>
      <c r="H426" s="345">
        <v>0</v>
      </c>
      <c r="I426" s="345">
        <v>0</v>
      </c>
    </row>
    <row r="427" spans="1:9" ht="27.6">
      <c r="A427" s="352"/>
      <c r="B427" s="333" t="s">
        <v>666</v>
      </c>
      <c r="C427" s="331" t="s">
        <v>667</v>
      </c>
      <c r="D427" s="345">
        <v>0</v>
      </c>
      <c r="E427" s="345">
        <v>0</v>
      </c>
      <c r="F427" s="345">
        <v>0</v>
      </c>
      <c r="G427" s="345">
        <v>0</v>
      </c>
      <c r="H427" s="345">
        <v>0</v>
      </c>
      <c r="I427" s="345">
        <v>0</v>
      </c>
    </row>
    <row r="428" spans="1:9" ht="13.8">
      <c r="A428" s="352"/>
      <c r="B428" s="333" t="s">
        <v>668</v>
      </c>
      <c r="C428" s="331" t="s">
        <v>669</v>
      </c>
      <c r="D428" s="345">
        <v>0</v>
      </c>
      <c r="E428" s="345">
        <v>0</v>
      </c>
      <c r="F428" s="345">
        <v>0</v>
      </c>
      <c r="G428" s="345">
        <v>0</v>
      </c>
      <c r="H428" s="345">
        <v>0</v>
      </c>
      <c r="I428" s="345">
        <v>0</v>
      </c>
    </row>
    <row r="429" spans="1:9" ht="13.8">
      <c r="A429" s="331"/>
      <c r="B429" s="330" t="s">
        <v>447</v>
      </c>
      <c r="C429" s="331"/>
      <c r="D429" s="345">
        <v>3235000</v>
      </c>
      <c r="E429" s="345">
        <v>3235000</v>
      </c>
      <c r="F429" s="345">
        <v>3235000</v>
      </c>
      <c r="G429" s="345">
        <v>3235000</v>
      </c>
      <c r="H429" s="345">
        <v>3235000</v>
      </c>
      <c r="I429" s="345">
        <v>3235000</v>
      </c>
    </row>
    <row r="430" spans="1:9" ht="13.8">
      <c r="A430" s="331"/>
      <c r="B430" s="330" t="s">
        <v>448</v>
      </c>
      <c r="C430" s="331"/>
      <c r="D430" s="345">
        <v>0</v>
      </c>
      <c r="E430" s="345">
        <v>0</v>
      </c>
      <c r="F430" s="345">
        <v>0</v>
      </c>
      <c r="G430" s="345">
        <v>0</v>
      </c>
      <c r="H430" s="345">
        <v>0</v>
      </c>
      <c r="I430" s="345">
        <v>0</v>
      </c>
    </row>
    <row r="431" spans="1:9" ht="13.8">
      <c r="A431" s="334"/>
      <c r="B431" s="334" t="s">
        <v>206</v>
      </c>
      <c r="C431" s="334"/>
      <c r="D431" s="346">
        <f>D420+D423+D429+D430</f>
        <v>19856000</v>
      </c>
      <c r="E431" s="346">
        <f>E420+E423+E429+E430</f>
        <v>19856000</v>
      </c>
      <c r="F431" s="346">
        <f t="shared" ref="F431:I431" si="56">F420+F423+F429+F430</f>
        <v>19672000</v>
      </c>
      <c r="G431" s="346">
        <f t="shared" si="56"/>
        <v>19406000</v>
      </c>
      <c r="H431" s="346">
        <f t="shared" si="56"/>
        <v>19158000</v>
      </c>
      <c r="I431" s="346">
        <f t="shared" si="56"/>
        <v>19158000</v>
      </c>
    </row>
    <row r="432" spans="1:9" ht="13.8">
      <c r="A432" s="336"/>
      <c r="B432" s="335" t="s">
        <v>207</v>
      </c>
      <c r="C432" s="336"/>
      <c r="D432" s="347">
        <v>0</v>
      </c>
      <c r="E432" s="347">
        <v>0</v>
      </c>
      <c r="F432" s="347">
        <v>0</v>
      </c>
      <c r="G432" s="347">
        <v>0</v>
      </c>
      <c r="H432" s="347">
        <v>0</v>
      </c>
      <c r="I432" s="347">
        <v>0</v>
      </c>
    </row>
    <row r="433" spans="1:9" ht="13.8">
      <c r="A433" s="334"/>
      <c r="B433" s="334" t="s">
        <v>396</v>
      </c>
      <c r="C433" s="334"/>
      <c r="D433" s="346">
        <f>D431-D432</f>
        <v>19856000</v>
      </c>
      <c r="E433" s="346">
        <f>E431-E432</f>
        <v>19856000</v>
      </c>
      <c r="F433" s="346">
        <f t="shared" ref="F433:I433" si="57">F431-F432</f>
        <v>19672000</v>
      </c>
      <c r="G433" s="346">
        <f t="shared" si="57"/>
        <v>19406000</v>
      </c>
      <c r="H433" s="346">
        <f t="shared" si="57"/>
        <v>19158000</v>
      </c>
      <c r="I433" s="346">
        <f t="shared" si="57"/>
        <v>19158000</v>
      </c>
    </row>
    <row r="434" spans="1:9" ht="27.6">
      <c r="A434" s="318">
        <v>23</v>
      </c>
      <c r="B434" s="329" t="s">
        <v>694</v>
      </c>
      <c r="C434" s="318"/>
      <c r="D434" s="319"/>
      <c r="E434" s="319"/>
      <c r="F434" s="319"/>
      <c r="G434" s="319"/>
      <c r="H434" s="319"/>
      <c r="I434" s="319"/>
    </row>
    <row r="435" spans="1:9" ht="13.8">
      <c r="A435" s="331"/>
      <c r="B435" s="330" t="s">
        <v>658</v>
      </c>
      <c r="C435" s="331">
        <v>21</v>
      </c>
      <c r="D435" s="345">
        <v>24494000</v>
      </c>
      <c r="E435" s="345">
        <v>24494000</v>
      </c>
      <c r="F435" s="345">
        <v>24048000</v>
      </c>
      <c r="G435" s="345">
        <v>23483000</v>
      </c>
      <c r="H435" s="345">
        <v>22963000</v>
      </c>
      <c r="I435" s="345">
        <v>22963000</v>
      </c>
    </row>
    <row r="436" spans="1:9" ht="13.8">
      <c r="A436" s="331"/>
      <c r="B436" s="332" t="s">
        <v>712</v>
      </c>
      <c r="C436" s="331"/>
      <c r="D436" s="345"/>
      <c r="E436" s="345"/>
      <c r="F436" s="345"/>
      <c r="G436" s="345"/>
      <c r="H436" s="345"/>
      <c r="I436" s="345"/>
    </row>
    <row r="437" spans="1:9" ht="13.8">
      <c r="A437" s="331"/>
      <c r="B437" s="333" t="s">
        <v>659</v>
      </c>
      <c r="C437" s="331" t="s">
        <v>660</v>
      </c>
      <c r="D437" s="345">
        <v>99000</v>
      </c>
      <c r="E437" s="345">
        <v>99000</v>
      </c>
      <c r="F437" s="345">
        <v>99000</v>
      </c>
      <c r="G437" s="345">
        <v>99000</v>
      </c>
      <c r="H437" s="345">
        <v>99000</v>
      </c>
      <c r="I437" s="345">
        <v>99000</v>
      </c>
    </row>
    <row r="438" spans="1:9" ht="13.8">
      <c r="A438" s="331"/>
      <c r="B438" s="330" t="s">
        <v>661</v>
      </c>
      <c r="C438" s="331">
        <v>23</v>
      </c>
      <c r="D438" s="345">
        <v>0</v>
      </c>
      <c r="E438" s="345">
        <v>0</v>
      </c>
      <c r="F438" s="345">
        <v>0</v>
      </c>
      <c r="G438" s="345">
        <v>0</v>
      </c>
      <c r="H438" s="345">
        <v>0</v>
      </c>
      <c r="I438" s="345">
        <v>0</v>
      </c>
    </row>
    <row r="439" spans="1:9" ht="41.4">
      <c r="A439" s="331"/>
      <c r="B439" s="333" t="s">
        <v>713</v>
      </c>
      <c r="C439" s="331" t="s">
        <v>662</v>
      </c>
      <c r="D439" s="345">
        <v>0</v>
      </c>
      <c r="E439" s="345">
        <v>0</v>
      </c>
      <c r="F439" s="345">
        <v>0</v>
      </c>
      <c r="G439" s="345">
        <v>0</v>
      </c>
      <c r="H439" s="345">
        <v>0</v>
      </c>
      <c r="I439" s="345">
        <v>0</v>
      </c>
    </row>
    <row r="440" spans="1:9" ht="27.6">
      <c r="A440" s="331"/>
      <c r="B440" s="333" t="s">
        <v>663</v>
      </c>
      <c r="C440" s="331" t="s">
        <v>664</v>
      </c>
      <c r="D440" s="345">
        <v>0</v>
      </c>
      <c r="E440" s="345">
        <v>0</v>
      </c>
      <c r="F440" s="345">
        <v>0</v>
      </c>
      <c r="G440" s="345">
        <v>0</v>
      </c>
      <c r="H440" s="345">
        <v>0</v>
      </c>
      <c r="I440" s="345">
        <v>0</v>
      </c>
    </row>
    <row r="441" spans="1:9" ht="27.6">
      <c r="A441" s="352"/>
      <c r="B441" s="333" t="s">
        <v>714</v>
      </c>
      <c r="C441" s="331" t="s">
        <v>665</v>
      </c>
      <c r="D441" s="345">
        <v>0</v>
      </c>
      <c r="E441" s="345">
        <v>0</v>
      </c>
      <c r="F441" s="345">
        <v>0</v>
      </c>
      <c r="G441" s="345">
        <v>0</v>
      </c>
      <c r="H441" s="345">
        <v>0</v>
      </c>
      <c r="I441" s="345">
        <v>0</v>
      </c>
    </row>
    <row r="442" spans="1:9" ht="27.6">
      <c r="A442" s="352"/>
      <c r="B442" s="333" t="s">
        <v>666</v>
      </c>
      <c r="C442" s="331" t="s">
        <v>667</v>
      </c>
      <c r="D442" s="345">
        <v>0</v>
      </c>
      <c r="E442" s="345">
        <v>0</v>
      </c>
      <c r="F442" s="345">
        <v>0</v>
      </c>
      <c r="G442" s="345">
        <v>0</v>
      </c>
      <c r="H442" s="345">
        <v>0</v>
      </c>
      <c r="I442" s="345">
        <v>0</v>
      </c>
    </row>
    <row r="443" spans="1:9" ht="13.8">
      <c r="A443" s="352"/>
      <c r="B443" s="333" t="s">
        <v>668</v>
      </c>
      <c r="C443" s="331" t="s">
        <v>669</v>
      </c>
      <c r="D443" s="345">
        <v>0</v>
      </c>
      <c r="E443" s="345">
        <v>0</v>
      </c>
      <c r="F443" s="345">
        <v>0</v>
      </c>
      <c r="G443" s="345">
        <v>0</v>
      </c>
      <c r="H443" s="345">
        <v>0</v>
      </c>
      <c r="I443" s="345">
        <v>0</v>
      </c>
    </row>
    <row r="444" spans="1:9" ht="13.8">
      <c r="A444" s="331"/>
      <c r="B444" s="330" t="s">
        <v>447</v>
      </c>
      <c r="C444" s="331"/>
      <c r="D444" s="345">
        <v>2990000</v>
      </c>
      <c r="E444" s="345">
        <v>2990000</v>
      </c>
      <c r="F444" s="345">
        <v>2990000</v>
      </c>
      <c r="G444" s="345">
        <v>2990000</v>
      </c>
      <c r="H444" s="345">
        <v>2990000</v>
      </c>
      <c r="I444" s="345">
        <v>2990000</v>
      </c>
    </row>
    <row r="445" spans="1:9" ht="13.8">
      <c r="A445" s="331"/>
      <c r="B445" s="330" t="s">
        <v>448</v>
      </c>
      <c r="C445" s="331"/>
      <c r="D445" s="345">
        <v>0</v>
      </c>
      <c r="E445" s="345">
        <v>0</v>
      </c>
      <c r="F445" s="345">
        <v>0</v>
      </c>
      <c r="G445" s="345">
        <v>0</v>
      </c>
      <c r="H445" s="345">
        <v>0</v>
      </c>
      <c r="I445" s="345">
        <v>0</v>
      </c>
    </row>
    <row r="446" spans="1:9" ht="13.8">
      <c r="A446" s="334"/>
      <c r="B446" s="334" t="s">
        <v>206</v>
      </c>
      <c r="C446" s="334"/>
      <c r="D446" s="346">
        <f>D435+D438+D444+D445</f>
        <v>27484000</v>
      </c>
      <c r="E446" s="346">
        <f>E435+E438+E444+E445</f>
        <v>27484000</v>
      </c>
      <c r="F446" s="346">
        <f t="shared" ref="F446:I446" si="58">F435+F438+F444+F445</f>
        <v>27038000</v>
      </c>
      <c r="G446" s="346">
        <f t="shared" si="58"/>
        <v>26473000</v>
      </c>
      <c r="H446" s="346">
        <f t="shared" si="58"/>
        <v>25953000</v>
      </c>
      <c r="I446" s="346">
        <f t="shared" si="58"/>
        <v>25953000</v>
      </c>
    </row>
    <row r="447" spans="1:9" ht="13.8">
      <c r="A447" s="336"/>
      <c r="B447" s="335" t="s">
        <v>207</v>
      </c>
      <c r="C447" s="336"/>
      <c r="D447" s="347">
        <v>0</v>
      </c>
      <c r="E447" s="347">
        <v>0</v>
      </c>
      <c r="F447" s="347">
        <v>0</v>
      </c>
      <c r="G447" s="347">
        <v>0</v>
      </c>
      <c r="H447" s="347">
        <v>0</v>
      </c>
      <c r="I447" s="347">
        <v>0</v>
      </c>
    </row>
    <row r="448" spans="1:9" ht="13.8">
      <c r="A448" s="334"/>
      <c r="B448" s="334" t="s">
        <v>396</v>
      </c>
      <c r="C448" s="334"/>
      <c r="D448" s="346">
        <f>D446-D447</f>
        <v>27484000</v>
      </c>
      <c r="E448" s="346">
        <f>E446-E447</f>
        <v>27484000</v>
      </c>
      <c r="F448" s="346">
        <f t="shared" ref="F448:I448" si="59">F446-F447</f>
        <v>27038000</v>
      </c>
      <c r="G448" s="346">
        <f t="shared" si="59"/>
        <v>26473000</v>
      </c>
      <c r="H448" s="346">
        <f t="shared" si="59"/>
        <v>25953000</v>
      </c>
      <c r="I448" s="346">
        <f t="shared" si="59"/>
        <v>25953000</v>
      </c>
    </row>
    <row r="449" spans="1:9" ht="27.6">
      <c r="A449" s="318">
        <v>24</v>
      </c>
      <c r="B449" s="329" t="s">
        <v>695</v>
      </c>
      <c r="C449" s="318"/>
      <c r="D449" s="319"/>
      <c r="E449" s="319"/>
      <c r="F449" s="319"/>
      <c r="G449" s="319"/>
      <c r="H449" s="319"/>
      <c r="I449" s="319"/>
    </row>
    <row r="450" spans="1:9" ht="13.8">
      <c r="A450" s="331"/>
      <c r="B450" s="330" t="s">
        <v>658</v>
      </c>
      <c r="C450" s="331">
        <v>21</v>
      </c>
      <c r="D450" s="345">
        <v>16540000</v>
      </c>
      <c r="E450" s="345">
        <v>16540000</v>
      </c>
      <c r="F450" s="345">
        <v>16411000</v>
      </c>
      <c r="G450" s="345">
        <v>16249000</v>
      </c>
      <c r="H450" s="345">
        <v>16100000</v>
      </c>
      <c r="I450" s="345">
        <v>16100000</v>
      </c>
    </row>
    <row r="451" spans="1:9" ht="13.8">
      <c r="A451" s="331"/>
      <c r="B451" s="332" t="s">
        <v>712</v>
      </c>
      <c r="C451" s="331"/>
      <c r="D451" s="345"/>
      <c r="E451" s="345"/>
      <c r="F451" s="345"/>
      <c r="G451" s="345"/>
      <c r="H451" s="345"/>
      <c r="I451" s="345"/>
    </row>
    <row r="452" spans="1:9" ht="13.8">
      <c r="A452" s="331"/>
      <c r="B452" s="333" t="s">
        <v>659</v>
      </c>
      <c r="C452" s="331" t="s">
        <v>660</v>
      </c>
      <c r="D452" s="345">
        <v>85000</v>
      </c>
      <c r="E452" s="345">
        <v>85000</v>
      </c>
      <c r="F452" s="345">
        <v>85000</v>
      </c>
      <c r="G452" s="345">
        <v>85000</v>
      </c>
      <c r="H452" s="345">
        <v>85000</v>
      </c>
      <c r="I452" s="345">
        <v>85000</v>
      </c>
    </row>
    <row r="453" spans="1:9" ht="13.8">
      <c r="A453" s="331"/>
      <c r="B453" s="330" t="s">
        <v>661</v>
      </c>
      <c r="C453" s="331">
        <v>23</v>
      </c>
      <c r="D453" s="345">
        <v>0</v>
      </c>
      <c r="E453" s="345">
        <v>0</v>
      </c>
      <c r="F453" s="345">
        <v>0</v>
      </c>
      <c r="G453" s="345">
        <v>0</v>
      </c>
      <c r="H453" s="345">
        <v>0</v>
      </c>
      <c r="I453" s="345">
        <v>0</v>
      </c>
    </row>
    <row r="454" spans="1:9" ht="41.4">
      <c r="A454" s="331"/>
      <c r="B454" s="333" t="s">
        <v>713</v>
      </c>
      <c r="C454" s="331" t="s">
        <v>662</v>
      </c>
      <c r="D454" s="345">
        <v>0</v>
      </c>
      <c r="E454" s="345">
        <v>0</v>
      </c>
      <c r="F454" s="345">
        <v>0</v>
      </c>
      <c r="G454" s="345">
        <v>0</v>
      </c>
      <c r="H454" s="345">
        <v>0</v>
      </c>
      <c r="I454" s="345">
        <v>0</v>
      </c>
    </row>
    <row r="455" spans="1:9" ht="27.6">
      <c r="A455" s="331"/>
      <c r="B455" s="333" t="s">
        <v>663</v>
      </c>
      <c r="C455" s="331" t="s">
        <v>664</v>
      </c>
      <c r="D455" s="345">
        <v>0</v>
      </c>
      <c r="E455" s="345">
        <v>0</v>
      </c>
      <c r="F455" s="345">
        <v>0</v>
      </c>
      <c r="G455" s="345">
        <v>0</v>
      </c>
      <c r="H455" s="345">
        <v>0</v>
      </c>
      <c r="I455" s="345">
        <v>0</v>
      </c>
    </row>
    <row r="456" spans="1:9" ht="27.6">
      <c r="A456" s="352"/>
      <c r="B456" s="333" t="s">
        <v>714</v>
      </c>
      <c r="C456" s="331" t="s">
        <v>665</v>
      </c>
      <c r="D456" s="345">
        <v>0</v>
      </c>
      <c r="E456" s="345">
        <v>0</v>
      </c>
      <c r="F456" s="345">
        <v>0</v>
      </c>
      <c r="G456" s="345">
        <v>0</v>
      </c>
      <c r="H456" s="345">
        <v>0</v>
      </c>
      <c r="I456" s="345">
        <v>0</v>
      </c>
    </row>
    <row r="457" spans="1:9" ht="27.6">
      <c r="A457" s="352"/>
      <c r="B457" s="333" t="s">
        <v>666</v>
      </c>
      <c r="C457" s="331" t="s">
        <v>667</v>
      </c>
      <c r="D457" s="345">
        <v>0</v>
      </c>
      <c r="E457" s="345">
        <v>0</v>
      </c>
      <c r="F457" s="345">
        <v>0</v>
      </c>
      <c r="G457" s="345">
        <v>0</v>
      </c>
      <c r="H457" s="345">
        <v>0</v>
      </c>
      <c r="I457" s="345">
        <v>0</v>
      </c>
    </row>
    <row r="458" spans="1:9" ht="13.8">
      <c r="A458" s="352"/>
      <c r="B458" s="333" t="s">
        <v>668</v>
      </c>
      <c r="C458" s="331" t="s">
        <v>669</v>
      </c>
      <c r="D458" s="345">
        <v>0</v>
      </c>
      <c r="E458" s="345">
        <v>0</v>
      </c>
      <c r="F458" s="345">
        <v>0</v>
      </c>
      <c r="G458" s="345">
        <v>0</v>
      </c>
      <c r="H458" s="345">
        <v>0</v>
      </c>
      <c r="I458" s="345">
        <v>0</v>
      </c>
    </row>
    <row r="459" spans="1:9" ht="13.8">
      <c r="A459" s="331"/>
      <c r="B459" s="330" t="s">
        <v>447</v>
      </c>
      <c r="C459" s="331"/>
      <c r="D459" s="345">
        <v>2397000</v>
      </c>
      <c r="E459" s="345">
        <v>2397000</v>
      </c>
      <c r="F459" s="345">
        <v>2397000</v>
      </c>
      <c r="G459" s="345">
        <v>2397000</v>
      </c>
      <c r="H459" s="345">
        <v>2397000</v>
      </c>
      <c r="I459" s="345">
        <v>2397000</v>
      </c>
    </row>
    <row r="460" spans="1:9" ht="13.8">
      <c r="A460" s="331"/>
      <c r="B460" s="330" t="s">
        <v>448</v>
      </c>
      <c r="C460" s="331"/>
      <c r="D460" s="345">
        <v>0</v>
      </c>
      <c r="E460" s="345">
        <v>0</v>
      </c>
      <c r="F460" s="345">
        <v>0</v>
      </c>
      <c r="G460" s="345">
        <v>0</v>
      </c>
      <c r="H460" s="345">
        <v>0</v>
      </c>
      <c r="I460" s="345">
        <v>0</v>
      </c>
    </row>
    <row r="461" spans="1:9" ht="13.8">
      <c r="A461" s="334"/>
      <c r="B461" s="334" t="s">
        <v>206</v>
      </c>
      <c r="C461" s="334"/>
      <c r="D461" s="346">
        <f>D450+D453+D459+D460</f>
        <v>18937000</v>
      </c>
      <c r="E461" s="346">
        <f>E450+E453+E459+E460</f>
        <v>18937000</v>
      </c>
      <c r="F461" s="346">
        <f t="shared" ref="F461:I461" si="60">F450+F453+F459+F460</f>
        <v>18808000</v>
      </c>
      <c r="G461" s="346">
        <f t="shared" si="60"/>
        <v>18646000</v>
      </c>
      <c r="H461" s="346">
        <f t="shared" si="60"/>
        <v>18497000</v>
      </c>
      <c r="I461" s="346">
        <f t="shared" si="60"/>
        <v>18497000</v>
      </c>
    </row>
    <row r="462" spans="1:9" ht="13.8">
      <c r="A462" s="336"/>
      <c r="B462" s="335" t="s">
        <v>207</v>
      </c>
      <c r="C462" s="336"/>
      <c r="D462" s="347">
        <v>0</v>
      </c>
      <c r="E462" s="347">
        <v>0</v>
      </c>
      <c r="F462" s="347">
        <v>0</v>
      </c>
      <c r="G462" s="347">
        <v>0</v>
      </c>
      <c r="H462" s="347">
        <v>0</v>
      </c>
      <c r="I462" s="347">
        <v>0</v>
      </c>
    </row>
    <row r="463" spans="1:9" ht="13.8">
      <c r="A463" s="334"/>
      <c r="B463" s="334" t="s">
        <v>396</v>
      </c>
      <c r="C463" s="334"/>
      <c r="D463" s="346">
        <f>D461-D462</f>
        <v>18937000</v>
      </c>
      <c r="E463" s="346">
        <f>E461-E462</f>
        <v>18937000</v>
      </c>
      <c r="F463" s="346">
        <f t="shared" ref="F463:I463" si="61">F461-F462</f>
        <v>18808000</v>
      </c>
      <c r="G463" s="346">
        <f t="shared" si="61"/>
        <v>18646000</v>
      </c>
      <c r="H463" s="346">
        <f t="shared" si="61"/>
        <v>18497000</v>
      </c>
      <c r="I463" s="346">
        <f t="shared" si="61"/>
        <v>18497000</v>
      </c>
    </row>
    <row r="464" spans="1:9" ht="27.6">
      <c r="A464" s="318">
        <v>25</v>
      </c>
      <c r="B464" s="329" t="s">
        <v>696</v>
      </c>
      <c r="C464" s="318"/>
      <c r="D464" s="319"/>
      <c r="E464" s="319"/>
      <c r="F464" s="319"/>
      <c r="G464" s="319"/>
      <c r="H464" s="319"/>
      <c r="I464" s="319"/>
    </row>
    <row r="465" spans="1:9" ht="13.8">
      <c r="A465" s="331"/>
      <c r="B465" s="330" t="s">
        <v>658</v>
      </c>
      <c r="C465" s="331">
        <v>21</v>
      </c>
      <c r="D465" s="345">
        <v>31027000</v>
      </c>
      <c r="E465" s="345">
        <v>31027000</v>
      </c>
      <c r="F465" s="345">
        <v>30596000</v>
      </c>
      <c r="G465" s="345">
        <v>30040000</v>
      </c>
      <c r="H465" s="345">
        <v>29551000</v>
      </c>
      <c r="I465" s="345">
        <v>29551000</v>
      </c>
    </row>
    <row r="466" spans="1:9" ht="13.8">
      <c r="A466" s="331"/>
      <c r="B466" s="332" t="s">
        <v>712</v>
      </c>
      <c r="C466" s="331"/>
      <c r="D466" s="345"/>
      <c r="E466" s="345"/>
      <c r="F466" s="345"/>
      <c r="G466" s="345"/>
      <c r="H466" s="345"/>
      <c r="I466" s="345"/>
    </row>
    <row r="467" spans="1:9" ht="13.8">
      <c r="A467" s="331"/>
      <c r="B467" s="333" t="s">
        <v>659</v>
      </c>
      <c r="C467" s="331" t="s">
        <v>660</v>
      </c>
      <c r="D467" s="345">
        <v>83000</v>
      </c>
      <c r="E467" s="345">
        <v>83000</v>
      </c>
      <c r="F467" s="345">
        <v>83000</v>
      </c>
      <c r="G467" s="345">
        <v>83000</v>
      </c>
      <c r="H467" s="345">
        <v>83000</v>
      </c>
      <c r="I467" s="345">
        <v>83000</v>
      </c>
    </row>
    <row r="468" spans="1:9" ht="13.8">
      <c r="A468" s="331"/>
      <c r="B468" s="330" t="s">
        <v>661</v>
      </c>
      <c r="C468" s="331">
        <v>23</v>
      </c>
      <c r="D468" s="345">
        <v>0</v>
      </c>
      <c r="E468" s="345">
        <v>0</v>
      </c>
      <c r="F468" s="345">
        <v>0</v>
      </c>
      <c r="G468" s="345">
        <v>0</v>
      </c>
      <c r="H468" s="345">
        <v>0</v>
      </c>
      <c r="I468" s="345">
        <v>0</v>
      </c>
    </row>
    <row r="469" spans="1:9" ht="41.4">
      <c r="A469" s="331"/>
      <c r="B469" s="333" t="s">
        <v>713</v>
      </c>
      <c r="C469" s="331" t="s">
        <v>662</v>
      </c>
      <c r="D469" s="345">
        <v>0</v>
      </c>
      <c r="E469" s="345">
        <v>0</v>
      </c>
      <c r="F469" s="345">
        <v>0</v>
      </c>
      <c r="G469" s="345">
        <v>0</v>
      </c>
      <c r="H469" s="345">
        <v>0</v>
      </c>
      <c r="I469" s="345">
        <v>0</v>
      </c>
    </row>
    <row r="470" spans="1:9" ht="27.6">
      <c r="A470" s="331"/>
      <c r="B470" s="333" t="s">
        <v>663</v>
      </c>
      <c r="C470" s="331" t="s">
        <v>664</v>
      </c>
      <c r="D470" s="345">
        <v>0</v>
      </c>
      <c r="E470" s="345">
        <v>0</v>
      </c>
      <c r="F470" s="345">
        <v>0</v>
      </c>
      <c r="G470" s="345">
        <v>0</v>
      </c>
      <c r="H470" s="345">
        <v>0</v>
      </c>
      <c r="I470" s="345">
        <v>0</v>
      </c>
    </row>
    <row r="471" spans="1:9" ht="27.6">
      <c r="A471" s="352"/>
      <c r="B471" s="333" t="s">
        <v>714</v>
      </c>
      <c r="C471" s="331" t="s">
        <v>665</v>
      </c>
      <c r="D471" s="345">
        <v>0</v>
      </c>
      <c r="E471" s="345">
        <v>0</v>
      </c>
      <c r="F471" s="345">
        <v>0</v>
      </c>
      <c r="G471" s="345">
        <v>0</v>
      </c>
      <c r="H471" s="345">
        <v>0</v>
      </c>
      <c r="I471" s="345">
        <v>0</v>
      </c>
    </row>
    <row r="472" spans="1:9" ht="27.6">
      <c r="A472" s="352"/>
      <c r="B472" s="333" t="s">
        <v>666</v>
      </c>
      <c r="C472" s="331" t="s">
        <v>667</v>
      </c>
      <c r="D472" s="345">
        <v>0</v>
      </c>
      <c r="E472" s="345">
        <v>0</v>
      </c>
      <c r="F472" s="345">
        <v>0</v>
      </c>
      <c r="G472" s="345">
        <v>0</v>
      </c>
      <c r="H472" s="345">
        <v>0</v>
      </c>
      <c r="I472" s="345">
        <v>0</v>
      </c>
    </row>
    <row r="473" spans="1:9" ht="13.8">
      <c r="A473" s="352"/>
      <c r="B473" s="333" t="s">
        <v>668</v>
      </c>
      <c r="C473" s="331" t="s">
        <v>669</v>
      </c>
      <c r="D473" s="345">
        <v>0</v>
      </c>
      <c r="E473" s="345">
        <v>0</v>
      </c>
      <c r="F473" s="345">
        <v>0</v>
      </c>
      <c r="G473" s="345">
        <v>0</v>
      </c>
      <c r="H473" s="345">
        <v>0</v>
      </c>
      <c r="I473" s="345">
        <v>0</v>
      </c>
    </row>
    <row r="474" spans="1:9" ht="13.8">
      <c r="A474" s="331"/>
      <c r="B474" s="330" t="s">
        <v>447</v>
      </c>
      <c r="C474" s="331"/>
      <c r="D474" s="345">
        <v>4119000</v>
      </c>
      <c r="E474" s="345">
        <v>4119000</v>
      </c>
      <c r="F474" s="345">
        <v>4119000</v>
      </c>
      <c r="G474" s="345">
        <v>4119000</v>
      </c>
      <c r="H474" s="345">
        <v>4119000</v>
      </c>
      <c r="I474" s="345">
        <v>4119000</v>
      </c>
    </row>
    <row r="475" spans="1:9" ht="13.8">
      <c r="A475" s="331"/>
      <c r="B475" s="330" t="s">
        <v>448</v>
      </c>
      <c r="C475" s="331"/>
      <c r="D475" s="345">
        <v>0</v>
      </c>
      <c r="E475" s="345">
        <v>0</v>
      </c>
      <c r="F475" s="345">
        <v>0</v>
      </c>
      <c r="G475" s="345">
        <v>0</v>
      </c>
      <c r="H475" s="345">
        <v>0</v>
      </c>
      <c r="I475" s="345">
        <v>0</v>
      </c>
    </row>
    <row r="476" spans="1:9" ht="13.8">
      <c r="A476" s="334"/>
      <c r="B476" s="334" t="s">
        <v>206</v>
      </c>
      <c r="C476" s="334"/>
      <c r="D476" s="346">
        <f>D465+D468+D474+D475</f>
        <v>35146000</v>
      </c>
      <c r="E476" s="346">
        <f>E465+E468+E474+E475</f>
        <v>35146000</v>
      </c>
      <c r="F476" s="346">
        <f t="shared" ref="F476:I476" si="62">F465+F468+F474+F475</f>
        <v>34715000</v>
      </c>
      <c r="G476" s="346">
        <f t="shared" si="62"/>
        <v>34159000</v>
      </c>
      <c r="H476" s="346">
        <f t="shared" si="62"/>
        <v>33670000</v>
      </c>
      <c r="I476" s="346">
        <f t="shared" si="62"/>
        <v>33670000</v>
      </c>
    </row>
    <row r="477" spans="1:9" ht="13.8">
      <c r="A477" s="336"/>
      <c r="B477" s="335" t="s">
        <v>207</v>
      </c>
      <c r="C477" s="336"/>
      <c r="D477" s="347">
        <v>0</v>
      </c>
      <c r="E477" s="347">
        <v>0</v>
      </c>
      <c r="F477" s="347">
        <v>0</v>
      </c>
      <c r="G477" s="347">
        <v>0</v>
      </c>
      <c r="H477" s="347">
        <v>0</v>
      </c>
      <c r="I477" s="347">
        <v>0</v>
      </c>
    </row>
    <row r="478" spans="1:9" ht="13.8">
      <c r="A478" s="334"/>
      <c r="B478" s="334" t="s">
        <v>396</v>
      </c>
      <c r="C478" s="334"/>
      <c r="D478" s="346">
        <f>D476-D477</f>
        <v>35146000</v>
      </c>
      <c r="E478" s="346">
        <f>E476-E477</f>
        <v>35146000</v>
      </c>
      <c r="F478" s="346">
        <f t="shared" ref="F478:I478" si="63">F476-F477</f>
        <v>34715000</v>
      </c>
      <c r="G478" s="346">
        <f t="shared" si="63"/>
        <v>34159000</v>
      </c>
      <c r="H478" s="346">
        <f t="shared" si="63"/>
        <v>33670000</v>
      </c>
      <c r="I478" s="346">
        <f t="shared" si="63"/>
        <v>33670000</v>
      </c>
    </row>
    <row r="479" spans="1:9" ht="13.8">
      <c r="A479" s="318">
        <v>26</v>
      </c>
      <c r="B479" s="329" t="s">
        <v>697</v>
      </c>
      <c r="C479" s="318"/>
      <c r="D479" s="319"/>
      <c r="E479" s="319"/>
      <c r="F479" s="319"/>
      <c r="G479" s="319"/>
      <c r="H479" s="319"/>
      <c r="I479" s="319"/>
    </row>
    <row r="480" spans="1:9" ht="13.8">
      <c r="A480" s="331"/>
      <c r="B480" s="330" t="s">
        <v>658</v>
      </c>
      <c r="C480" s="331">
        <v>21</v>
      </c>
      <c r="D480" s="345">
        <v>8990000</v>
      </c>
      <c r="E480" s="345">
        <v>8990000</v>
      </c>
      <c r="F480" s="345">
        <v>8969000</v>
      </c>
      <c r="G480" s="345">
        <v>8923000</v>
      </c>
      <c r="H480" s="345">
        <v>8884000</v>
      </c>
      <c r="I480" s="345">
        <v>8884000</v>
      </c>
    </row>
    <row r="481" spans="1:9" ht="13.8">
      <c r="A481" s="331"/>
      <c r="B481" s="332" t="s">
        <v>712</v>
      </c>
      <c r="C481" s="331"/>
      <c r="D481" s="345"/>
      <c r="E481" s="345"/>
      <c r="F481" s="345"/>
      <c r="G481" s="345"/>
      <c r="H481" s="345"/>
      <c r="I481" s="345"/>
    </row>
    <row r="482" spans="1:9" ht="13.8">
      <c r="A482" s="331"/>
      <c r="B482" s="333" t="s">
        <v>659</v>
      </c>
      <c r="C482" s="331" t="s">
        <v>660</v>
      </c>
      <c r="D482" s="345">
        <v>95000</v>
      </c>
      <c r="E482" s="345">
        <v>95000</v>
      </c>
      <c r="F482" s="345">
        <v>95000</v>
      </c>
      <c r="G482" s="345">
        <v>95000</v>
      </c>
      <c r="H482" s="345">
        <v>95000</v>
      </c>
      <c r="I482" s="345">
        <v>95000</v>
      </c>
    </row>
    <row r="483" spans="1:9" ht="13.8">
      <c r="A483" s="331"/>
      <c r="B483" s="330" t="s">
        <v>661</v>
      </c>
      <c r="C483" s="331">
        <v>23</v>
      </c>
      <c r="D483" s="345">
        <v>0</v>
      </c>
      <c r="E483" s="345">
        <v>0</v>
      </c>
      <c r="F483" s="345">
        <v>0</v>
      </c>
      <c r="G483" s="345">
        <v>0</v>
      </c>
      <c r="H483" s="345">
        <v>0</v>
      </c>
      <c r="I483" s="345">
        <v>0</v>
      </c>
    </row>
    <row r="484" spans="1:9" ht="41.4">
      <c r="A484" s="331"/>
      <c r="B484" s="333" t="s">
        <v>713</v>
      </c>
      <c r="C484" s="331" t="s">
        <v>662</v>
      </c>
      <c r="D484" s="345">
        <v>0</v>
      </c>
      <c r="E484" s="345">
        <v>0</v>
      </c>
      <c r="F484" s="345">
        <v>0</v>
      </c>
      <c r="G484" s="345">
        <v>0</v>
      </c>
      <c r="H484" s="345">
        <v>0</v>
      </c>
      <c r="I484" s="345">
        <v>0</v>
      </c>
    </row>
    <row r="485" spans="1:9" ht="27.6">
      <c r="A485" s="331"/>
      <c r="B485" s="333" t="s">
        <v>663</v>
      </c>
      <c r="C485" s="331" t="s">
        <v>664</v>
      </c>
      <c r="D485" s="345">
        <v>0</v>
      </c>
      <c r="E485" s="345">
        <v>0</v>
      </c>
      <c r="F485" s="345">
        <v>0</v>
      </c>
      <c r="G485" s="345">
        <v>0</v>
      </c>
      <c r="H485" s="345">
        <v>0</v>
      </c>
      <c r="I485" s="345">
        <v>0</v>
      </c>
    </row>
    <row r="486" spans="1:9" ht="27.6">
      <c r="A486" s="352"/>
      <c r="B486" s="333" t="s">
        <v>714</v>
      </c>
      <c r="C486" s="331" t="s">
        <v>665</v>
      </c>
      <c r="D486" s="345">
        <v>0</v>
      </c>
      <c r="E486" s="345">
        <v>0</v>
      </c>
      <c r="F486" s="345">
        <v>0</v>
      </c>
      <c r="G486" s="345">
        <v>0</v>
      </c>
      <c r="H486" s="345">
        <v>0</v>
      </c>
      <c r="I486" s="345">
        <v>0</v>
      </c>
    </row>
    <row r="487" spans="1:9" ht="27.6">
      <c r="A487" s="352"/>
      <c r="B487" s="333" t="s">
        <v>666</v>
      </c>
      <c r="C487" s="331" t="s">
        <v>667</v>
      </c>
      <c r="D487" s="345">
        <v>0</v>
      </c>
      <c r="E487" s="345">
        <v>0</v>
      </c>
      <c r="F487" s="345">
        <v>0</v>
      </c>
      <c r="G487" s="345">
        <v>0</v>
      </c>
      <c r="H487" s="345">
        <v>0</v>
      </c>
      <c r="I487" s="345">
        <v>0</v>
      </c>
    </row>
    <row r="488" spans="1:9" ht="13.8">
      <c r="A488" s="352"/>
      <c r="B488" s="333" t="s">
        <v>668</v>
      </c>
      <c r="C488" s="331" t="s">
        <v>669</v>
      </c>
      <c r="D488" s="345">
        <v>0</v>
      </c>
      <c r="E488" s="345">
        <v>0</v>
      </c>
      <c r="F488" s="345">
        <v>0</v>
      </c>
      <c r="G488" s="345">
        <v>0</v>
      </c>
      <c r="H488" s="345">
        <v>0</v>
      </c>
      <c r="I488" s="345">
        <v>0</v>
      </c>
    </row>
    <row r="489" spans="1:9" ht="13.8">
      <c r="A489" s="331"/>
      <c r="B489" s="330" t="s">
        <v>447</v>
      </c>
      <c r="C489" s="331"/>
      <c r="D489" s="345">
        <v>1230000</v>
      </c>
      <c r="E489" s="345">
        <v>1230000</v>
      </c>
      <c r="F489" s="345">
        <v>1230000</v>
      </c>
      <c r="G489" s="345">
        <v>1230000</v>
      </c>
      <c r="H489" s="345">
        <v>1230000</v>
      </c>
      <c r="I489" s="345">
        <v>1230000</v>
      </c>
    </row>
    <row r="490" spans="1:9" ht="13.8">
      <c r="A490" s="331"/>
      <c r="B490" s="330" t="s">
        <v>448</v>
      </c>
      <c r="C490" s="331"/>
      <c r="D490" s="345">
        <v>0</v>
      </c>
      <c r="E490" s="345">
        <v>0</v>
      </c>
      <c r="F490" s="345">
        <v>0</v>
      </c>
      <c r="G490" s="345">
        <v>0</v>
      </c>
      <c r="H490" s="345">
        <v>0</v>
      </c>
      <c r="I490" s="345">
        <v>0</v>
      </c>
    </row>
    <row r="491" spans="1:9" ht="13.8">
      <c r="A491" s="334"/>
      <c r="B491" s="334" t="s">
        <v>206</v>
      </c>
      <c r="C491" s="334"/>
      <c r="D491" s="346">
        <f>D480+D483+D489+D490</f>
        <v>10220000</v>
      </c>
      <c r="E491" s="346">
        <f>E480+E483+E489+E490</f>
        <v>10220000</v>
      </c>
      <c r="F491" s="346">
        <f t="shared" ref="F491:I491" si="64">F480+F483+F489+F490</f>
        <v>10199000</v>
      </c>
      <c r="G491" s="346">
        <f t="shared" si="64"/>
        <v>10153000</v>
      </c>
      <c r="H491" s="346">
        <f t="shared" si="64"/>
        <v>10114000</v>
      </c>
      <c r="I491" s="346">
        <f t="shared" si="64"/>
        <v>10114000</v>
      </c>
    </row>
    <row r="492" spans="1:9" ht="13.8">
      <c r="A492" s="336"/>
      <c r="B492" s="335" t="s">
        <v>207</v>
      </c>
      <c r="C492" s="336"/>
      <c r="D492" s="347">
        <v>0</v>
      </c>
      <c r="E492" s="347">
        <v>0</v>
      </c>
      <c r="F492" s="347">
        <v>0</v>
      </c>
      <c r="G492" s="347">
        <v>0</v>
      </c>
      <c r="H492" s="347">
        <v>0</v>
      </c>
      <c r="I492" s="347">
        <v>0</v>
      </c>
    </row>
    <row r="493" spans="1:9" ht="13.8">
      <c r="A493" s="334"/>
      <c r="B493" s="334" t="s">
        <v>396</v>
      </c>
      <c r="C493" s="334"/>
      <c r="D493" s="346">
        <f>D491-D492</f>
        <v>10220000</v>
      </c>
      <c r="E493" s="346">
        <f>E491-E492</f>
        <v>10220000</v>
      </c>
      <c r="F493" s="346">
        <f t="shared" ref="F493:I493" si="65">F491-F492</f>
        <v>10199000</v>
      </c>
      <c r="G493" s="346">
        <f t="shared" si="65"/>
        <v>10153000</v>
      </c>
      <c r="H493" s="346">
        <f t="shared" si="65"/>
        <v>10114000</v>
      </c>
      <c r="I493" s="346">
        <f t="shared" si="65"/>
        <v>10114000</v>
      </c>
    </row>
    <row r="494" spans="1:9" ht="13.8">
      <c r="A494" s="318">
        <v>27</v>
      </c>
      <c r="B494" s="329" t="s">
        <v>698</v>
      </c>
      <c r="C494" s="318"/>
      <c r="D494" s="319"/>
      <c r="E494" s="319"/>
      <c r="F494" s="319"/>
      <c r="G494" s="319"/>
      <c r="H494" s="319"/>
      <c r="I494" s="319"/>
    </row>
    <row r="495" spans="1:9" ht="13.8">
      <c r="A495" s="331"/>
      <c r="B495" s="330" t="s">
        <v>658</v>
      </c>
      <c r="C495" s="331">
        <v>21</v>
      </c>
      <c r="D495" s="345">
        <v>9845000</v>
      </c>
      <c r="E495" s="345">
        <v>9845000</v>
      </c>
      <c r="F495" s="345">
        <v>9864000</v>
      </c>
      <c r="G495" s="345">
        <v>9855000</v>
      </c>
      <c r="H495" s="345">
        <v>9846000</v>
      </c>
      <c r="I495" s="345">
        <v>9846000</v>
      </c>
    </row>
    <row r="496" spans="1:9" ht="13.8">
      <c r="A496" s="331"/>
      <c r="B496" s="332" t="s">
        <v>712</v>
      </c>
      <c r="C496" s="331"/>
      <c r="D496" s="345"/>
      <c r="E496" s="345"/>
      <c r="F496" s="345"/>
      <c r="G496" s="345"/>
      <c r="H496" s="345"/>
      <c r="I496" s="345"/>
    </row>
    <row r="497" spans="1:9" ht="13.8">
      <c r="A497" s="331"/>
      <c r="B497" s="333" t="s">
        <v>659</v>
      </c>
      <c r="C497" s="331" t="s">
        <v>660</v>
      </c>
      <c r="D497" s="345">
        <v>61000</v>
      </c>
      <c r="E497" s="345">
        <v>61000</v>
      </c>
      <c r="F497" s="345">
        <v>61000</v>
      </c>
      <c r="G497" s="345">
        <v>61000</v>
      </c>
      <c r="H497" s="345">
        <v>61000</v>
      </c>
      <c r="I497" s="345">
        <v>61000</v>
      </c>
    </row>
    <row r="498" spans="1:9" ht="13.8">
      <c r="A498" s="331"/>
      <c r="B498" s="330" t="s">
        <v>661</v>
      </c>
      <c r="C498" s="331">
        <v>23</v>
      </c>
      <c r="D498" s="345">
        <v>0</v>
      </c>
      <c r="E498" s="345">
        <v>0</v>
      </c>
      <c r="F498" s="345">
        <v>0</v>
      </c>
      <c r="G498" s="345">
        <v>0</v>
      </c>
      <c r="H498" s="345">
        <v>0</v>
      </c>
      <c r="I498" s="345">
        <v>0</v>
      </c>
    </row>
    <row r="499" spans="1:9" ht="41.4">
      <c r="A499" s="331"/>
      <c r="B499" s="333" t="s">
        <v>713</v>
      </c>
      <c r="C499" s="331" t="s">
        <v>662</v>
      </c>
      <c r="D499" s="345">
        <v>0</v>
      </c>
      <c r="E499" s="345">
        <v>0</v>
      </c>
      <c r="F499" s="345">
        <v>0</v>
      </c>
      <c r="G499" s="345">
        <v>0</v>
      </c>
      <c r="H499" s="345">
        <v>0</v>
      </c>
      <c r="I499" s="345">
        <v>0</v>
      </c>
    </row>
    <row r="500" spans="1:9" ht="27.6">
      <c r="A500" s="331"/>
      <c r="B500" s="333" t="s">
        <v>663</v>
      </c>
      <c r="C500" s="331" t="s">
        <v>664</v>
      </c>
      <c r="D500" s="345">
        <v>0</v>
      </c>
      <c r="E500" s="345">
        <v>0</v>
      </c>
      <c r="F500" s="345">
        <v>0</v>
      </c>
      <c r="G500" s="345">
        <v>0</v>
      </c>
      <c r="H500" s="345">
        <v>0</v>
      </c>
      <c r="I500" s="345">
        <v>0</v>
      </c>
    </row>
    <row r="501" spans="1:9" ht="27.6">
      <c r="A501" s="352"/>
      <c r="B501" s="333" t="s">
        <v>714</v>
      </c>
      <c r="C501" s="331" t="s">
        <v>665</v>
      </c>
      <c r="D501" s="345">
        <v>0</v>
      </c>
      <c r="E501" s="345">
        <v>0</v>
      </c>
      <c r="F501" s="345">
        <v>0</v>
      </c>
      <c r="G501" s="345">
        <v>0</v>
      </c>
      <c r="H501" s="345">
        <v>0</v>
      </c>
      <c r="I501" s="345">
        <v>0</v>
      </c>
    </row>
    <row r="502" spans="1:9" ht="27.6">
      <c r="A502" s="352"/>
      <c r="B502" s="333" t="s">
        <v>666</v>
      </c>
      <c r="C502" s="331" t="s">
        <v>667</v>
      </c>
      <c r="D502" s="345">
        <v>0</v>
      </c>
      <c r="E502" s="345">
        <v>0</v>
      </c>
      <c r="F502" s="345">
        <v>0</v>
      </c>
      <c r="G502" s="345">
        <v>0</v>
      </c>
      <c r="H502" s="345">
        <v>0</v>
      </c>
      <c r="I502" s="345">
        <v>0</v>
      </c>
    </row>
    <row r="503" spans="1:9" ht="13.8">
      <c r="A503" s="352"/>
      <c r="B503" s="333" t="s">
        <v>668</v>
      </c>
      <c r="C503" s="331" t="s">
        <v>669</v>
      </c>
      <c r="D503" s="345">
        <v>0</v>
      </c>
      <c r="E503" s="345">
        <v>0</v>
      </c>
      <c r="F503" s="345">
        <v>0</v>
      </c>
      <c r="G503" s="345">
        <v>0</v>
      </c>
      <c r="H503" s="345">
        <v>0</v>
      </c>
      <c r="I503" s="345">
        <v>0</v>
      </c>
    </row>
    <row r="504" spans="1:9" ht="13.8">
      <c r="A504" s="331"/>
      <c r="B504" s="330" t="s">
        <v>447</v>
      </c>
      <c r="C504" s="331"/>
      <c r="D504" s="345">
        <v>1363000</v>
      </c>
      <c r="E504" s="345">
        <v>1363000</v>
      </c>
      <c r="F504" s="345">
        <v>1363000</v>
      </c>
      <c r="G504" s="345">
        <v>1363000</v>
      </c>
      <c r="H504" s="345">
        <v>1363000</v>
      </c>
      <c r="I504" s="345">
        <v>1363000</v>
      </c>
    </row>
    <row r="505" spans="1:9" ht="13.8">
      <c r="A505" s="331"/>
      <c r="B505" s="330" t="s">
        <v>448</v>
      </c>
      <c r="C505" s="331"/>
      <c r="D505" s="345">
        <v>0</v>
      </c>
      <c r="E505" s="345">
        <v>0</v>
      </c>
      <c r="F505" s="345">
        <v>0</v>
      </c>
      <c r="G505" s="345">
        <v>0</v>
      </c>
      <c r="H505" s="345">
        <v>0</v>
      </c>
      <c r="I505" s="345">
        <v>0</v>
      </c>
    </row>
    <row r="506" spans="1:9" ht="13.8">
      <c r="A506" s="334"/>
      <c r="B506" s="334" t="s">
        <v>206</v>
      </c>
      <c r="C506" s="334"/>
      <c r="D506" s="346">
        <f>D495+D498+D504+D505</f>
        <v>11208000</v>
      </c>
      <c r="E506" s="346">
        <f>E495+E498+E504+E505</f>
        <v>11208000</v>
      </c>
      <c r="F506" s="346">
        <f t="shared" ref="F506:I506" si="66">F495+F498+F504+F505</f>
        <v>11227000</v>
      </c>
      <c r="G506" s="346">
        <f t="shared" si="66"/>
        <v>11218000</v>
      </c>
      <c r="H506" s="346">
        <f t="shared" si="66"/>
        <v>11209000</v>
      </c>
      <c r="I506" s="346">
        <f t="shared" si="66"/>
        <v>11209000</v>
      </c>
    </row>
    <row r="507" spans="1:9" ht="13.8">
      <c r="A507" s="336"/>
      <c r="B507" s="335" t="s">
        <v>207</v>
      </c>
      <c r="C507" s="336"/>
      <c r="D507" s="347">
        <v>0</v>
      </c>
      <c r="E507" s="347">
        <v>0</v>
      </c>
      <c r="F507" s="347">
        <v>0</v>
      </c>
      <c r="G507" s="347">
        <v>0</v>
      </c>
      <c r="H507" s="347">
        <v>0</v>
      </c>
      <c r="I507" s="347">
        <v>0</v>
      </c>
    </row>
    <row r="508" spans="1:9" ht="13.8">
      <c r="A508" s="334"/>
      <c r="B508" s="334" t="s">
        <v>396</v>
      </c>
      <c r="C508" s="334"/>
      <c r="D508" s="346">
        <f>D506-D507</f>
        <v>11208000</v>
      </c>
      <c r="E508" s="346">
        <f>E506-E507</f>
        <v>11208000</v>
      </c>
      <c r="F508" s="346">
        <f t="shared" ref="F508:I508" si="67">F506-F507</f>
        <v>11227000</v>
      </c>
      <c r="G508" s="346">
        <f t="shared" si="67"/>
        <v>11218000</v>
      </c>
      <c r="H508" s="346">
        <f t="shared" si="67"/>
        <v>11209000</v>
      </c>
      <c r="I508" s="346">
        <f t="shared" si="67"/>
        <v>11209000</v>
      </c>
    </row>
    <row r="509" spans="1:9" ht="27.6">
      <c r="A509" s="318">
        <v>28</v>
      </c>
      <c r="B509" s="329" t="s">
        <v>699</v>
      </c>
      <c r="C509" s="318"/>
      <c r="D509" s="319"/>
      <c r="E509" s="319"/>
      <c r="F509" s="319"/>
      <c r="G509" s="319"/>
      <c r="H509" s="319"/>
      <c r="I509" s="319"/>
    </row>
    <row r="510" spans="1:9" ht="13.8">
      <c r="A510" s="331"/>
      <c r="B510" s="330" t="s">
        <v>658</v>
      </c>
      <c r="C510" s="331">
        <v>21</v>
      </c>
      <c r="D510" s="345">
        <v>37087000</v>
      </c>
      <c r="E510" s="345">
        <v>37087000</v>
      </c>
      <c r="F510" s="345">
        <v>36749000</v>
      </c>
      <c r="G510" s="345">
        <v>36267000</v>
      </c>
      <c r="H510" s="345">
        <v>35833000</v>
      </c>
      <c r="I510" s="345">
        <v>35833000</v>
      </c>
    </row>
    <row r="511" spans="1:9" ht="13.8">
      <c r="A511" s="331"/>
      <c r="B511" s="332" t="s">
        <v>712</v>
      </c>
      <c r="C511" s="331"/>
      <c r="D511" s="345"/>
      <c r="E511" s="345"/>
      <c r="F511" s="345"/>
      <c r="G511" s="345"/>
      <c r="H511" s="345"/>
      <c r="I511" s="345"/>
    </row>
    <row r="512" spans="1:9" ht="13.8">
      <c r="A512" s="331"/>
      <c r="B512" s="333" t="s">
        <v>659</v>
      </c>
      <c r="C512" s="331" t="s">
        <v>660</v>
      </c>
      <c r="D512" s="345">
        <v>256000</v>
      </c>
      <c r="E512" s="345">
        <v>256000</v>
      </c>
      <c r="F512" s="345">
        <v>256000</v>
      </c>
      <c r="G512" s="345">
        <v>256000</v>
      </c>
      <c r="H512" s="345">
        <v>256000</v>
      </c>
      <c r="I512" s="345">
        <v>256000</v>
      </c>
    </row>
    <row r="513" spans="1:9" ht="13.8">
      <c r="A513" s="331"/>
      <c r="B513" s="330" t="s">
        <v>661</v>
      </c>
      <c r="C513" s="331">
        <v>23</v>
      </c>
      <c r="D513" s="345">
        <v>0</v>
      </c>
      <c r="E513" s="345">
        <v>0</v>
      </c>
      <c r="F513" s="345">
        <v>0</v>
      </c>
      <c r="G513" s="345">
        <v>0</v>
      </c>
      <c r="H513" s="345">
        <v>0</v>
      </c>
      <c r="I513" s="345">
        <v>0</v>
      </c>
    </row>
    <row r="514" spans="1:9" ht="41.4">
      <c r="A514" s="331"/>
      <c r="B514" s="333" t="s">
        <v>713</v>
      </c>
      <c r="C514" s="331" t="s">
        <v>662</v>
      </c>
      <c r="D514" s="345">
        <v>0</v>
      </c>
      <c r="E514" s="345">
        <v>0</v>
      </c>
      <c r="F514" s="345">
        <v>0</v>
      </c>
      <c r="G514" s="345">
        <v>0</v>
      </c>
      <c r="H514" s="345">
        <v>0</v>
      </c>
      <c r="I514" s="345">
        <v>0</v>
      </c>
    </row>
    <row r="515" spans="1:9" ht="27.6">
      <c r="A515" s="331"/>
      <c r="B515" s="333" t="s">
        <v>663</v>
      </c>
      <c r="C515" s="331" t="s">
        <v>664</v>
      </c>
      <c r="D515" s="345">
        <v>0</v>
      </c>
      <c r="E515" s="345">
        <v>0</v>
      </c>
      <c r="F515" s="345">
        <v>0</v>
      </c>
      <c r="G515" s="345">
        <v>0</v>
      </c>
      <c r="H515" s="345">
        <v>0</v>
      </c>
      <c r="I515" s="345">
        <v>0</v>
      </c>
    </row>
    <row r="516" spans="1:9" ht="27.6">
      <c r="A516" s="352"/>
      <c r="B516" s="333" t="s">
        <v>714</v>
      </c>
      <c r="C516" s="331" t="s">
        <v>665</v>
      </c>
      <c r="D516" s="345">
        <v>0</v>
      </c>
      <c r="E516" s="345">
        <v>0</v>
      </c>
      <c r="F516" s="345">
        <v>0</v>
      </c>
      <c r="G516" s="345">
        <v>0</v>
      </c>
      <c r="H516" s="345">
        <v>0</v>
      </c>
      <c r="I516" s="345">
        <v>0</v>
      </c>
    </row>
    <row r="517" spans="1:9" ht="27.6">
      <c r="A517" s="352"/>
      <c r="B517" s="333" t="s">
        <v>666</v>
      </c>
      <c r="C517" s="331" t="s">
        <v>667</v>
      </c>
      <c r="D517" s="345">
        <v>0</v>
      </c>
      <c r="E517" s="345">
        <v>0</v>
      </c>
      <c r="F517" s="345">
        <v>0</v>
      </c>
      <c r="G517" s="345">
        <v>0</v>
      </c>
      <c r="H517" s="345">
        <v>0</v>
      </c>
      <c r="I517" s="345">
        <v>0</v>
      </c>
    </row>
    <row r="518" spans="1:9" ht="13.8">
      <c r="A518" s="352"/>
      <c r="B518" s="333" t="s">
        <v>668</v>
      </c>
      <c r="C518" s="331" t="s">
        <v>669</v>
      </c>
      <c r="D518" s="345">
        <v>0</v>
      </c>
      <c r="E518" s="345">
        <v>0</v>
      </c>
      <c r="F518" s="345">
        <v>0</v>
      </c>
      <c r="G518" s="345">
        <v>0</v>
      </c>
      <c r="H518" s="345">
        <v>0</v>
      </c>
      <c r="I518" s="345">
        <v>0</v>
      </c>
    </row>
    <row r="519" spans="1:9" ht="13.8">
      <c r="A519" s="331"/>
      <c r="B519" s="330" t="s">
        <v>447</v>
      </c>
      <c r="C519" s="331"/>
      <c r="D519" s="345">
        <v>5158000</v>
      </c>
      <c r="E519" s="345">
        <v>5158000</v>
      </c>
      <c r="F519" s="345">
        <v>5158000</v>
      </c>
      <c r="G519" s="345">
        <v>5158000</v>
      </c>
      <c r="H519" s="345">
        <v>5158000</v>
      </c>
      <c r="I519" s="345">
        <v>5158000</v>
      </c>
    </row>
    <row r="520" spans="1:9" ht="13.8">
      <c r="A520" s="331"/>
      <c r="B520" s="330" t="s">
        <v>448</v>
      </c>
      <c r="C520" s="331"/>
      <c r="D520" s="345">
        <v>0</v>
      </c>
      <c r="E520" s="345">
        <v>0</v>
      </c>
      <c r="F520" s="345">
        <v>0</v>
      </c>
      <c r="G520" s="345">
        <v>0</v>
      </c>
      <c r="H520" s="345">
        <v>0</v>
      </c>
      <c r="I520" s="345">
        <v>0</v>
      </c>
    </row>
    <row r="521" spans="1:9" ht="13.8">
      <c r="A521" s="334"/>
      <c r="B521" s="334" t="s">
        <v>206</v>
      </c>
      <c r="C521" s="334"/>
      <c r="D521" s="346">
        <f>D510+D513+D519+D520</f>
        <v>42245000</v>
      </c>
      <c r="E521" s="346">
        <f>E510+E513+E519+E520</f>
        <v>42245000</v>
      </c>
      <c r="F521" s="346">
        <f t="shared" ref="F521:I521" si="68">F510+F513+F519+F520</f>
        <v>41907000</v>
      </c>
      <c r="G521" s="346">
        <f t="shared" si="68"/>
        <v>41425000</v>
      </c>
      <c r="H521" s="346">
        <f t="shared" si="68"/>
        <v>40991000</v>
      </c>
      <c r="I521" s="346">
        <f t="shared" si="68"/>
        <v>40991000</v>
      </c>
    </row>
    <row r="522" spans="1:9" ht="13.8">
      <c r="A522" s="336"/>
      <c r="B522" s="335" t="s">
        <v>207</v>
      </c>
      <c r="C522" s="336"/>
      <c r="D522" s="347">
        <v>0</v>
      </c>
      <c r="E522" s="347">
        <v>0</v>
      </c>
      <c r="F522" s="347">
        <v>0</v>
      </c>
      <c r="G522" s="347">
        <v>0</v>
      </c>
      <c r="H522" s="347">
        <v>0</v>
      </c>
      <c r="I522" s="347">
        <v>0</v>
      </c>
    </row>
    <row r="523" spans="1:9" ht="13.8">
      <c r="A523" s="334"/>
      <c r="B523" s="334" t="s">
        <v>396</v>
      </c>
      <c r="C523" s="334"/>
      <c r="D523" s="346">
        <f>D521-D522</f>
        <v>42245000</v>
      </c>
      <c r="E523" s="346">
        <f>E521-E522</f>
        <v>42245000</v>
      </c>
      <c r="F523" s="346">
        <f t="shared" ref="F523:I523" si="69">F521-F522</f>
        <v>41907000</v>
      </c>
      <c r="G523" s="346">
        <f t="shared" si="69"/>
        <v>41425000</v>
      </c>
      <c r="H523" s="346">
        <f t="shared" si="69"/>
        <v>40991000</v>
      </c>
      <c r="I523" s="346">
        <f t="shared" si="69"/>
        <v>40991000</v>
      </c>
    </row>
    <row r="524" spans="1:9" ht="13.8">
      <c r="A524" s="318"/>
      <c r="B524" s="329" t="s">
        <v>700</v>
      </c>
      <c r="C524" s="318"/>
      <c r="D524" s="319"/>
      <c r="E524" s="319"/>
      <c r="F524" s="319"/>
      <c r="G524" s="319"/>
      <c r="H524" s="319"/>
      <c r="I524" s="319"/>
    </row>
    <row r="525" spans="1:9" ht="13.8">
      <c r="A525" s="331"/>
      <c r="B525" s="330" t="s">
        <v>658</v>
      </c>
      <c r="C525" s="331">
        <v>21</v>
      </c>
      <c r="D525" s="345">
        <f t="shared" ref="D525:I525" si="70">D6+D27+D63+D83+D105+D122+D137+D154+D188+D203+D218+D233+D248+D276+D310+D325+D340+D369+D386+D405+D420+D435+D450+D465+D480+D495+D510</f>
        <v>13293779000</v>
      </c>
      <c r="E525" s="345">
        <f t="shared" si="70"/>
        <v>13293779000</v>
      </c>
      <c r="F525" s="345">
        <f t="shared" si="70"/>
        <v>13296381350</v>
      </c>
      <c r="G525" s="345">
        <f t="shared" si="70"/>
        <v>13288036350</v>
      </c>
      <c r="H525" s="345">
        <f t="shared" si="70"/>
        <v>13297309350</v>
      </c>
      <c r="I525" s="345">
        <f t="shared" si="70"/>
        <v>13297309350</v>
      </c>
    </row>
    <row r="526" spans="1:9" ht="13.8">
      <c r="A526" s="331"/>
      <c r="B526" s="332" t="s">
        <v>712</v>
      </c>
      <c r="C526" s="331"/>
      <c r="D526" s="345"/>
      <c r="E526" s="345"/>
      <c r="F526" s="345"/>
      <c r="G526" s="345"/>
      <c r="H526" s="345"/>
      <c r="I526" s="345"/>
    </row>
    <row r="527" spans="1:9" ht="13.8">
      <c r="A527" s="331"/>
      <c r="B527" s="333" t="s">
        <v>659</v>
      </c>
      <c r="C527" s="331" t="s">
        <v>660</v>
      </c>
      <c r="D527" s="345">
        <f t="shared" ref="D527:I531" si="71">D8+D29+D65+D85+D107+D124+D139+D156+D190+D205+D220+D235+D250+D278+D312+D327+D342+D371+D388+D407+D422+D437+D452+D467+D482+D497+D512</f>
        <v>498934460</v>
      </c>
      <c r="E527" s="345">
        <f t="shared" si="71"/>
        <v>498934460</v>
      </c>
      <c r="F527" s="345">
        <f t="shared" si="71"/>
        <v>498070000</v>
      </c>
      <c r="G527" s="345">
        <f t="shared" si="71"/>
        <v>498020000</v>
      </c>
      <c r="H527" s="345">
        <f t="shared" si="71"/>
        <v>498520000</v>
      </c>
      <c r="I527" s="345">
        <f t="shared" si="71"/>
        <v>498520000</v>
      </c>
    </row>
    <row r="528" spans="1:9" ht="13.8">
      <c r="A528" s="331"/>
      <c r="B528" s="330" t="s">
        <v>661</v>
      </c>
      <c r="C528" s="331">
        <v>23</v>
      </c>
      <c r="D528" s="345">
        <f t="shared" si="71"/>
        <v>27821275000</v>
      </c>
      <c r="E528" s="345">
        <f t="shared" si="71"/>
        <v>27821275000</v>
      </c>
      <c r="F528" s="345">
        <f t="shared" si="71"/>
        <v>27433055000</v>
      </c>
      <c r="G528" s="345">
        <f t="shared" si="71"/>
        <v>27417680000</v>
      </c>
      <c r="H528" s="345">
        <f t="shared" si="71"/>
        <v>27504396000</v>
      </c>
      <c r="I528" s="345">
        <f t="shared" si="71"/>
        <v>27577568000</v>
      </c>
    </row>
    <row r="529" spans="1:9" ht="41.4">
      <c r="A529" s="331"/>
      <c r="B529" s="333" t="s">
        <v>713</v>
      </c>
      <c r="C529" s="331" t="s">
        <v>662</v>
      </c>
      <c r="D529" s="345">
        <f t="shared" si="71"/>
        <v>21929878100</v>
      </c>
      <c r="E529" s="345">
        <f t="shared" si="71"/>
        <v>21929878100</v>
      </c>
      <c r="F529" s="345">
        <f t="shared" si="71"/>
        <v>22070954100</v>
      </c>
      <c r="G529" s="345">
        <f t="shared" si="71"/>
        <v>21964132100</v>
      </c>
      <c r="H529" s="345">
        <f t="shared" si="71"/>
        <v>21985581100</v>
      </c>
      <c r="I529" s="345">
        <f t="shared" si="71"/>
        <v>21985024100</v>
      </c>
    </row>
    <row r="530" spans="1:9" ht="27.6">
      <c r="A530" s="331"/>
      <c r="B530" s="333" t="s">
        <v>663</v>
      </c>
      <c r="C530" s="331" t="s">
        <v>664</v>
      </c>
      <c r="D530" s="345">
        <f t="shared" si="71"/>
        <v>182735400</v>
      </c>
      <c r="E530" s="345">
        <f t="shared" si="71"/>
        <v>182735400</v>
      </c>
      <c r="F530" s="345">
        <f t="shared" si="71"/>
        <v>178577400</v>
      </c>
      <c r="G530" s="345">
        <f t="shared" si="71"/>
        <v>175268600</v>
      </c>
      <c r="H530" s="345">
        <f t="shared" si="71"/>
        <v>177534400</v>
      </c>
      <c r="I530" s="345">
        <f t="shared" si="71"/>
        <v>177534400</v>
      </c>
    </row>
    <row r="531" spans="1:9" ht="27.6">
      <c r="A531" s="352"/>
      <c r="B531" s="333" t="s">
        <v>714</v>
      </c>
      <c r="C531" s="331" t="s">
        <v>665</v>
      </c>
      <c r="D531" s="345">
        <f t="shared" si="71"/>
        <v>2598269000</v>
      </c>
      <c r="E531" s="345">
        <f t="shared" si="71"/>
        <v>2598269000</v>
      </c>
      <c r="F531" s="345">
        <f t="shared" si="71"/>
        <v>2598719000</v>
      </c>
      <c r="G531" s="345">
        <f t="shared" si="71"/>
        <v>2598719000</v>
      </c>
      <c r="H531" s="345">
        <f t="shared" si="71"/>
        <v>2598719000</v>
      </c>
      <c r="I531" s="345">
        <f t="shared" si="71"/>
        <v>2598719000</v>
      </c>
    </row>
    <row r="532" spans="1:9" ht="27.6">
      <c r="A532" s="352"/>
      <c r="B532" s="333" t="s">
        <v>666</v>
      </c>
      <c r="C532" s="331" t="s">
        <v>667</v>
      </c>
      <c r="D532" s="345">
        <f t="shared" ref="D532:I533" si="72">D13+D34+D70+D90+D112+D129+D144+D161+D195+D210+D225+D240+D255+D283+D317+D332+D347+D376+D395+D412+D427+D442+D457+D472+D487+D502+D517</f>
        <v>1460000</v>
      </c>
      <c r="E532" s="345">
        <f t="shared" si="72"/>
        <v>1460000</v>
      </c>
      <c r="F532" s="345">
        <f t="shared" si="72"/>
        <v>1460000</v>
      </c>
      <c r="G532" s="345">
        <f t="shared" si="72"/>
        <v>1460000</v>
      </c>
      <c r="H532" s="345">
        <f t="shared" si="72"/>
        <v>1460000</v>
      </c>
      <c r="I532" s="345">
        <f t="shared" si="72"/>
        <v>1460000</v>
      </c>
    </row>
    <row r="533" spans="1:9" ht="13.8">
      <c r="A533" s="352"/>
      <c r="B533" s="333" t="s">
        <v>668</v>
      </c>
      <c r="C533" s="331" t="s">
        <v>669</v>
      </c>
      <c r="D533" s="345">
        <f t="shared" si="72"/>
        <v>3108932500</v>
      </c>
      <c r="E533" s="345">
        <f t="shared" si="72"/>
        <v>3108932500</v>
      </c>
      <c r="F533" s="345">
        <f t="shared" si="72"/>
        <v>2583344500</v>
      </c>
      <c r="G533" s="345">
        <f t="shared" si="72"/>
        <v>2678100300</v>
      </c>
      <c r="H533" s="345">
        <f t="shared" si="72"/>
        <v>2741101500</v>
      </c>
      <c r="I533" s="345">
        <f t="shared" si="72"/>
        <v>2814830500</v>
      </c>
    </row>
    <row r="534" spans="1:9" ht="13.8">
      <c r="A534" s="331"/>
      <c r="B534" s="330" t="s">
        <v>447</v>
      </c>
      <c r="C534" s="331"/>
      <c r="D534" s="345">
        <f t="shared" ref="D534:I534" si="73">D15+D36+D74+D92+D114+D131+D146+D163+D197+D212+D227+D242+D257+D285+D319+D334+D349+D378+D399+D414+D429+D444+D459+D474+D489+D504+D519</f>
        <v>8031931000</v>
      </c>
      <c r="E534" s="345">
        <f t="shared" si="73"/>
        <v>8031931000</v>
      </c>
      <c r="F534" s="345">
        <f t="shared" si="73"/>
        <v>8933649650</v>
      </c>
      <c r="G534" s="345">
        <f t="shared" si="73"/>
        <v>9271984650</v>
      </c>
      <c r="H534" s="345">
        <f t="shared" si="73"/>
        <v>9811645650</v>
      </c>
      <c r="I534" s="345">
        <f t="shared" si="73"/>
        <v>9741645650</v>
      </c>
    </row>
    <row r="535" spans="1:9" ht="13.8">
      <c r="A535" s="331"/>
      <c r="B535" s="330" t="s">
        <v>701</v>
      </c>
      <c r="C535" s="331"/>
      <c r="D535" s="345">
        <v>139550000</v>
      </c>
      <c r="E535" s="345">
        <v>139550000</v>
      </c>
      <c r="F535" s="345">
        <v>142500000</v>
      </c>
      <c r="G535" s="345">
        <v>142000000</v>
      </c>
      <c r="H535" s="345">
        <v>142500000</v>
      </c>
      <c r="I535" s="345">
        <v>143000000</v>
      </c>
    </row>
    <row r="536" spans="1:9" ht="13.8">
      <c r="A536" s="331"/>
      <c r="B536" s="330" t="s">
        <v>702</v>
      </c>
      <c r="C536" s="331"/>
      <c r="D536" s="345">
        <f>D525+D528+D534+D535</f>
        <v>49286535000</v>
      </c>
      <c r="E536" s="345">
        <f t="shared" ref="E536:I536" si="74">E525+E528+E534+E535</f>
        <v>49286535000</v>
      </c>
      <c r="F536" s="345">
        <f t="shared" si="74"/>
        <v>49805586000</v>
      </c>
      <c r="G536" s="345">
        <f t="shared" si="74"/>
        <v>50119701000</v>
      </c>
      <c r="H536" s="345">
        <f t="shared" si="74"/>
        <v>50755851000</v>
      </c>
      <c r="I536" s="345">
        <f t="shared" si="74"/>
        <v>50759523000</v>
      </c>
    </row>
    <row r="537" spans="1:9" ht="13.8">
      <c r="A537" s="331"/>
      <c r="B537" s="330" t="s">
        <v>715</v>
      </c>
      <c r="C537" s="331"/>
      <c r="D537" s="345">
        <f t="shared" ref="D537:I537" si="75">D16+D22+D37+D78+D93+D117+D132+D149+D164+D198+D213+D228+D243+D258+D286+D320+D335+D350+D381+D400+D415+D430+D445+D460+D475+D490+D505+D520</f>
        <v>6750000000</v>
      </c>
      <c r="E537" s="345">
        <f t="shared" si="75"/>
        <v>6750000000</v>
      </c>
      <c r="F537" s="345">
        <f t="shared" si="75"/>
        <v>7000000000</v>
      </c>
      <c r="G537" s="345">
        <f t="shared" si="75"/>
        <v>7000000000</v>
      </c>
      <c r="H537" s="345">
        <f t="shared" si="75"/>
        <v>7000000000</v>
      </c>
      <c r="I537" s="345">
        <f t="shared" si="75"/>
        <v>7000000000</v>
      </c>
    </row>
    <row r="538" spans="1:9" ht="27.6">
      <c r="A538" s="334"/>
      <c r="B538" s="334" t="s">
        <v>703</v>
      </c>
      <c r="C538" s="334"/>
      <c r="D538" s="346">
        <f>D525+D528+D534+D535+D537</f>
        <v>56036535000</v>
      </c>
      <c r="E538" s="346">
        <f t="shared" ref="E538:I538" si="76">E525+E528+E534+E535+E537</f>
        <v>56036535000</v>
      </c>
      <c r="F538" s="346">
        <f t="shared" si="76"/>
        <v>56805586000</v>
      </c>
      <c r="G538" s="346">
        <f t="shared" si="76"/>
        <v>57119701000</v>
      </c>
      <c r="H538" s="346">
        <f t="shared" si="76"/>
        <v>57755851000</v>
      </c>
      <c r="I538" s="346">
        <f t="shared" si="76"/>
        <v>57759523000</v>
      </c>
    </row>
    <row r="539" spans="1:9" ht="13.8">
      <c r="A539" s="336"/>
      <c r="B539" s="335" t="s">
        <v>451</v>
      </c>
      <c r="C539" s="336"/>
      <c r="D539" s="347">
        <f t="shared" ref="D539:I539" si="77">D18+D24+D39+D80+D95+D119+D134+D151+D166+D200+D215+D230+D245+D260+D288+D322+D337+D352+D383+D402+D417+D432+D447+D462+D477+D492+D507+D522</f>
        <v>-1126477000</v>
      </c>
      <c r="E539" s="347">
        <f t="shared" si="77"/>
        <v>-1136777000</v>
      </c>
      <c r="F539" s="347">
        <f t="shared" si="77"/>
        <v>-2295714000</v>
      </c>
      <c r="G539" s="347">
        <f t="shared" si="77"/>
        <v>-2388719000</v>
      </c>
      <c r="H539" s="347">
        <f t="shared" si="77"/>
        <v>-1941769000</v>
      </c>
      <c r="I539" s="347">
        <f t="shared" si="77"/>
        <v>-1943058000</v>
      </c>
    </row>
    <row r="540" spans="1:9" ht="27.6">
      <c r="A540" s="334"/>
      <c r="B540" s="334" t="s">
        <v>704</v>
      </c>
      <c r="C540" s="334"/>
      <c r="D540" s="346">
        <f>D538-D539</f>
        <v>57163012000</v>
      </c>
      <c r="E540" s="346">
        <f>E538-E539</f>
        <v>57173312000</v>
      </c>
      <c r="F540" s="346">
        <f t="shared" ref="F540:I540" si="78">F538-F539</f>
        <v>59101300000</v>
      </c>
      <c r="G540" s="346">
        <f t="shared" si="78"/>
        <v>59508420000</v>
      </c>
      <c r="H540" s="346">
        <f t="shared" si="78"/>
        <v>59697620000</v>
      </c>
      <c r="I540" s="346">
        <f t="shared" si="78"/>
        <v>59702581000</v>
      </c>
    </row>
    <row r="541" spans="1:9">
      <c r="A541" s="322"/>
      <c r="B541" s="322"/>
      <c r="C541" s="322"/>
      <c r="D541" s="323"/>
      <c r="E541" s="323"/>
      <c r="F541" s="323"/>
      <c r="G541" s="323"/>
      <c r="H541" s="323"/>
      <c r="I541" s="323"/>
    </row>
    <row r="542" spans="1:9" ht="13.8">
      <c r="A542" s="954" t="s">
        <v>705</v>
      </c>
      <c r="B542" s="954"/>
      <c r="C542" s="954"/>
      <c r="D542" s="954"/>
      <c r="E542" s="351"/>
      <c r="F542" s="351"/>
      <c r="G542" s="351"/>
      <c r="H542" s="351"/>
      <c r="I542" s="351"/>
    </row>
    <row r="543" spans="1:9" ht="13.8">
      <c r="A543" s="953" t="s">
        <v>706</v>
      </c>
      <c r="B543" s="953"/>
      <c r="C543" s="953"/>
      <c r="D543" s="953"/>
      <c r="E543" s="953"/>
      <c r="F543" s="953"/>
      <c r="G543" s="953"/>
      <c r="H543" s="953"/>
      <c r="I543" s="953"/>
    </row>
    <row r="544" spans="1:9" ht="13.8">
      <c r="A544" s="953" t="s">
        <v>707</v>
      </c>
      <c r="B544" s="953"/>
      <c r="C544" s="953"/>
      <c r="D544" s="953"/>
      <c r="E544" s="953"/>
      <c r="F544" s="953"/>
      <c r="G544" s="953"/>
      <c r="H544" s="953"/>
      <c r="I544" s="953"/>
    </row>
    <row r="545" spans="1:9" ht="13.8">
      <c r="A545" s="953" t="s">
        <v>708</v>
      </c>
      <c r="B545" s="953"/>
      <c r="C545" s="953"/>
      <c r="D545" s="953"/>
      <c r="E545" s="953"/>
      <c r="F545" s="953"/>
      <c r="G545" s="953"/>
      <c r="H545" s="953"/>
      <c r="I545" s="953"/>
    </row>
    <row r="546" spans="1:9" ht="13.8">
      <c r="A546" s="953" t="s">
        <v>709</v>
      </c>
      <c r="B546" s="953"/>
      <c r="C546" s="953"/>
      <c r="D546" s="953"/>
      <c r="E546" s="953"/>
      <c r="F546" s="953"/>
      <c r="G546" s="953"/>
      <c r="H546" s="953"/>
      <c r="I546" s="953"/>
    </row>
    <row r="547" spans="1:9" ht="13.8">
      <c r="A547" s="953" t="s">
        <v>710</v>
      </c>
      <c r="B547" s="953"/>
      <c r="C547" s="953"/>
      <c r="D547" s="953"/>
      <c r="E547" s="953"/>
      <c r="F547" s="953"/>
      <c r="G547" s="953"/>
      <c r="H547" s="953"/>
      <c r="I547" s="953"/>
    </row>
    <row r="548" spans="1:9" ht="13.8">
      <c r="D548" s="324"/>
      <c r="E548" s="324"/>
      <c r="F548" s="324"/>
      <c r="G548" s="324"/>
      <c r="H548" s="324"/>
      <c r="I548" s="324"/>
    </row>
    <row r="549" spans="1:9" ht="13.8">
      <c r="D549" s="324"/>
      <c r="E549" s="324"/>
      <c r="F549" s="324"/>
      <c r="G549" s="324"/>
      <c r="H549" s="324"/>
      <c r="I549" s="324"/>
    </row>
    <row r="550" spans="1:9" ht="13.8">
      <c r="D550" s="324"/>
      <c r="E550" s="324"/>
      <c r="F550" s="324"/>
      <c r="G550" s="324"/>
      <c r="H550" s="324"/>
      <c r="I550" s="324"/>
    </row>
    <row r="551" spans="1:9" ht="13.8">
      <c r="D551" s="324"/>
      <c r="E551" s="324"/>
      <c r="F551" s="324"/>
      <c r="G551" s="324"/>
      <c r="H551" s="324"/>
      <c r="I551" s="324"/>
    </row>
    <row r="552" spans="1:9" ht="13.8">
      <c r="D552" s="324"/>
      <c r="E552" s="324"/>
      <c r="F552" s="324"/>
      <c r="G552" s="324"/>
      <c r="H552" s="324"/>
      <c r="I552" s="324"/>
    </row>
    <row r="553" spans="1:9" ht="13.8">
      <c r="D553" s="324"/>
      <c r="E553" s="324"/>
      <c r="F553" s="324"/>
      <c r="G553" s="324"/>
      <c r="H553" s="324"/>
      <c r="I553" s="324"/>
    </row>
    <row r="554" spans="1:9" ht="13.8">
      <c r="D554" s="324"/>
      <c r="E554" s="324"/>
      <c r="F554" s="324"/>
      <c r="G554" s="324"/>
      <c r="H554" s="324"/>
      <c r="I554" s="324"/>
    </row>
    <row r="555" spans="1:9" ht="13.8">
      <c r="D555" s="324"/>
      <c r="E555" s="324"/>
      <c r="F555" s="324"/>
      <c r="G555" s="324"/>
      <c r="H555" s="324"/>
      <c r="I555" s="324"/>
    </row>
    <row r="556" spans="1:9" ht="13.8">
      <c r="D556" s="324"/>
      <c r="E556" s="324"/>
      <c r="F556" s="324"/>
      <c r="G556" s="324"/>
      <c r="H556" s="324"/>
      <c r="I556" s="324"/>
    </row>
    <row r="557" spans="1:9" ht="13.8">
      <c r="D557" s="324"/>
      <c r="E557" s="324"/>
      <c r="F557" s="324"/>
      <c r="G557" s="324"/>
      <c r="H557" s="324"/>
      <c r="I557" s="324"/>
    </row>
    <row r="558" spans="1:9" ht="13.8">
      <c r="D558" s="324"/>
      <c r="E558" s="324"/>
      <c r="F558" s="324"/>
      <c r="G558" s="324"/>
      <c r="H558" s="324"/>
      <c r="I558" s="324"/>
    </row>
    <row r="559" spans="1:9" ht="13.8">
      <c r="B559" s="325"/>
      <c r="D559" s="324"/>
      <c r="E559" s="324"/>
      <c r="F559" s="324"/>
      <c r="G559" s="324"/>
      <c r="H559" s="324"/>
      <c r="I559" s="324"/>
    </row>
    <row r="560" spans="1:9" ht="13.8">
      <c r="D560" s="324"/>
      <c r="E560" s="324"/>
      <c r="F560" s="324"/>
      <c r="G560" s="324"/>
      <c r="H560" s="324"/>
      <c r="I560" s="324"/>
    </row>
    <row r="561" spans="4:9" ht="13.8">
      <c r="D561" s="324"/>
      <c r="E561" s="324"/>
      <c r="F561" s="324"/>
      <c r="G561" s="324"/>
      <c r="H561" s="324"/>
      <c r="I561" s="324"/>
    </row>
    <row r="562" spans="4:9" ht="13.8">
      <c r="D562" s="324"/>
      <c r="E562" s="324"/>
      <c r="F562" s="324"/>
      <c r="G562" s="324"/>
      <c r="H562" s="324"/>
      <c r="I562" s="324"/>
    </row>
    <row r="563" spans="4:9" ht="13.8">
      <c r="D563" s="324"/>
      <c r="E563" s="324"/>
      <c r="F563" s="324"/>
      <c r="G563" s="324"/>
      <c r="H563" s="324"/>
      <c r="I563" s="324"/>
    </row>
    <row r="564" spans="4:9" ht="13.8">
      <c r="D564" s="324"/>
      <c r="E564" s="324"/>
      <c r="F564" s="324"/>
      <c r="G564" s="324"/>
      <c r="H564" s="324"/>
      <c r="I564" s="324"/>
    </row>
    <row r="565" spans="4:9" ht="13.8">
      <c r="D565" s="324"/>
      <c r="E565" s="324"/>
      <c r="F565" s="324"/>
      <c r="G565" s="324"/>
      <c r="H565" s="324"/>
      <c r="I565" s="324"/>
    </row>
    <row r="566" spans="4:9" ht="13.8">
      <c r="D566" s="324"/>
      <c r="E566" s="324"/>
      <c r="F566" s="324"/>
      <c r="G566" s="324"/>
      <c r="H566" s="324"/>
      <c r="I566" s="324"/>
    </row>
    <row r="567" spans="4:9" ht="13.8">
      <c r="D567" s="324"/>
      <c r="E567" s="324"/>
      <c r="F567" s="324"/>
      <c r="G567" s="324"/>
      <c r="H567" s="324"/>
      <c r="I567" s="324"/>
    </row>
    <row r="568" spans="4:9" ht="13.8">
      <c r="D568" s="324"/>
      <c r="E568" s="324"/>
      <c r="F568" s="324"/>
      <c r="G568" s="324"/>
      <c r="H568" s="324"/>
      <c r="I568" s="324"/>
    </row>
    <row r="569" spans="4:9" ht="13.8">
      <c r="D569" s="324"/>
      <c r="E569" s="324"/>
      <c r="F569" s="324"/>
      <c r="G569" s="324"/>
      <c r="H569" s="324"/>
      <c r="I569" s="324"/>
    </row>
    <row r="570" spans="4:9" ht="13.8">
      <c r="D570" s="324"/>
      <c r="E570" s="324"/>
      <c r="F570" s="324"/>
      <c r="G570" s="324"/>
      <c r="H570" s="324"/>
      <c r="I570" s="324"/>
    </row>
    <row r="571" spans="4:9" ht="13.8">
      <c r="D571" s="324"/>
      <c r="E571" s="324"/>
      <c r="F571" s="324"/>
      <c r="G571" s="324"/>
      <c r="H571" s="324"/>
      <c r="I571" s="324"/>
    </row>
  </sheetData>
  <mergeCells count="7">
    <mergeCell ref="A1:I1"/>
    <mergeCell ref="A547:I547"/>
    <mergeCell ref="A542:D542"/>
    <mergeCell ref="A543:I543"/>
    <mergeCell ref="A544:I544"/>
    <mergeCell ref="A545:I545"/>
    <mergeCell ref="A546:I546"/>
  </mergeCells>
  <pageMargins left="0.23622047244094491" right="0.27559055118110237" top="0.27559055118110237" bottom="0.35433070866141736" header="0.31496062992125984" footer="0.31496062992125984"/>
  <pageSetup paperSize="9" scale="75" orientation="portrait" r:id="rId1"/>
</worksheet>
</file>

<file path=xl/worksheets/sheet10.xml><?xml version="1.0" encoding="utf-8"?>
<worksheet xmlns="http://schemas.openxmlformats.org/spreadsheetml/2006/main" xmlns:r="http://schemas.openxmlformats.org/officeDocument/2006/relationships">
  <sheetPr>
    <tabColor rgb="FF92D050"/>
    <pageSetUpPr fitToPage="1"/>
  </sheetPr>
  <dimension ref="A1:L78"/>
  <sheetViews>
    <sheetView topLeftCell="A52" zoomScale="90" zoomScaleNormal="90" zoomScaleSheetLayoutView="73" workbookViewId="0">
      <selection sqref="A1:J78"/>
    </sheetView>
  </sheetViews>
  <sheetFormatPr defaultColWidth="9.109375" defaultRowHeight="14.4"/>
  <cols>
    <col min="1" max="1" width="3.5546875" style="232" customWidth="1"/>
    <col min="2" max="2" width="74.5546875" style="216" customWidth="1"/>
    <col min="3" max="10" width="13.109375" style="231" customWidth="1"/>
    <col min="11" max="11" width="1.33203125" style="216" customWidth="1"/>
    <col min="12" max="12" width="0.88671875" style="216" customWidth="1"/>
    <col min="13" max="16384" width="9.109375" style="216"/>
  </cols>
  <sheetData>
    <row r="1" spans="1:12" ht="15.6">
      <c r="A1" s="769" t="s">
        <v>725</v>
      </c>
      <c r="B1" s="770"/>
      <c r="C1" s="771"/>
      <c r="D1" s="771"/>
      <c r="E1" s="771"/>
      <c r="F1" s="771"/>
      <c r="G1" s="771"/>
      <c r="H1" s="771"/>
      <c r="I1" s="771"/>
      <c r="J1" s="771"/>
      <c r="K1" s="244"/>
      <c r="L1" s="245"/>
    </row>
    <row r="2" spans="1:12" ht="15" thickBot="1">
      <c r="B2" s="970" t="s">
        <v>256</v>
      </c>
      <c r="C2" s="970"/>
      <c r="D2" s="970"/>
      <c r="E2" s="970"/>
      <c r="F2" s="970"/>
      <c r="G2" s="970"/>
      <c r="H2" s="970"/>
      <c r="I2" s="970"/>
      <c r="J2" s="970"/>
    </row>
    <row r="3" spans="1:12" ht="27.6">
      <c r="B3" s="698"/>
      <c r="C3" s="699">
        <v>2018</v>
      </c>
      <c r="D3" s="699">
        <v>2019</v>
      </c>
      <c r="E3" s="699" t="s">
        <v>642</v>
      </c>
      <c r="F3" s="699" t="s">
        <v>644</v>
      </c>
      <c r="G3" s="700">
        <v>2021</v>
      </c>
      <c r="H3" s="700">
        <v>2022</v>
      </c>
      <c r="I3" s="700">
        <v>2023</v>
      </c>
      <c r="J3" s="701">
        <v>2024</v>
      </c>
    </row>
    <row r="4" spans="1:12">
      <c r="B4" s="702" t="s">
        <v>360</v>
      </c>
      <c r="C4" s="703">
        <f t="shared" ref="C4:J4" si="0">+C5+C9+C10+C11+C12+C13+C14+C16+C22+C25</f>
        <v>0</v>
      </c>
      <c r="D4" s="703">
        <f t="shared" si="0"/>
        <v>0</v>
      </c>
      <c r="E4" s="703">
        <f t="shared" si="0"/>
        <v>0</v>
      </c>
      <c r="F4" s="703">
        <f t="shared" si="0"/>
        <v>0</v>
      </c>
      <c r="G4" s="703">
        <f t="shared" si="0"/>
        <v>0</v>
      </c>
      <c r="H4" s="703">
        <f t="shared" si="0"/>
        <v>0</v>
      </c>
      <c r="I4" s="703">
        <f t="shared" si="0"/>
        <v>0</v>
      </c>
      <c r="J4" s="704">
        <f t="shared" si="0"/>
        <v>0</v>
      </c>
      <c r="K4" s="231"/>
    </row>
    <row r="5" spans="1:12">
      <c r="B5" s="772" t="s">
        <v>258</v>
      </c>
      <c r="C5" s="706">
        <f t="shared" ref="C5:J5" si="1">C6+C7+C8</f>
        <v>0</v>
      </c>
      <c r="D5" s="706">
        <f t="shared" si="1"/>
        <v>0</v>
      </c>
      <c r="E5" s="706">
        <f t="shared" si="1"/>
        <v>0</v>
      </c>
      <c r="F5" s="706">
        <f t="shared" si="1"/>
        <v>0</v>
      </c>
      <c r="G5" s="706">
        <f t="shared" si="1"/>
        <v>0</v>
      </c>
      <c r="H5" s="706">
        <f t="shared" si="1"/>
        <v>0</v>
      </c>
      <c r="I5" s="706">
        <f t="shared" si="1"/>
        <v>0</v>
      </c>
      <c r="J5" s="707">
        <f t="shared" si="1"/>
        <v>0</v>
      </c>
      <c r="K5" s="231"/>
    </row>
    <row r="6" spans="1:12">
      <c r="B6" s="773" t="s">
        <v>352</v>
      </c>
      <c r="C6" s="709"/>
      <c r="D6" s="709"/>
      <c r="E6" s="709"/>
      <c r="F6" s="709"/>
      <c r="G6" s="709"/>
      <c r="H6" s="709"/>
      <c r="I6" s="709"/>
      <c r="J6" s="710"/>
      <c r="K6" s="231"/>
    </row>
    <row r="7" spans="1:12">
      <c r="B7" s="773" t="s">
        <v>353</v>
      </c>
      <c r="C7" s="709"/>
      <c r="D7" s="709"/>
      <c r="E7" s="709"/>
      <c r="F7" s="709"/>
      <c r="G7" s="709"/>
      <c r="H7" s="709"/>
      <c r="I7" s="709"/>
      <c r="J7" s="710"/>
      <c r="K7" s="231"/>
    </row>
    <row r="8" spans="1:12">
      <c r="B8" s="773" t="s">
        <v>354</v>
      </c>
      <c r="C8" s="709"/>
      <c r="D8" s="709"/>
      <c r="E8" s="709"/>
      <c r="F8" s="709"/>
      <c r="G8" s="709"/>
      <c r="H8" s="709"/>
      <c r="I8" s="709"/>
      <c r="J8" s="710"/>
      <c r="K8" s="231"/>
    </row>
    <row r="9" spans="1:12">
      <c r="B9" s="772" t="s">
        <v>259</v>
      </c>
      <c r="C9" s="706"/>
      <c r="D9" s="706"/>
      <c r="E9" s="706"/>
      <c r="F9" s="706"/>
      <c r="G9" s="706"/>
      <c r="H9" s="706"/>
      <c r="I9" s="706"/>
      <c r="J9" s="707"/>
      <c r="K9" s="231"/>
    </row>
    <row r="10" spans="1:12">
      <c r="B10" s="772" t="s">
        <v>334</v>
      </c>
      <c r="C10" s="706"/>
      <c r="D10" s="706"/>
      <c r="E10" s="706"/>
      <c r="F10" s="706"/>
      <c r="G10" s="706"/>
      <c r="H10" s="706"/>
      <c r="I10" s="706"/>
      <c r="J10" s="707"/>
      <c r="K10" s="231"/>
    </row>
    <row r="11" spans="1:12">
      <c r="B11" s="772" t="s">
        <v>335</v>
      </c>
      <c r="C11" s="706"/>
      <c r="D11" s="706"/>
      <c r="E11" s="706"/>
      <c r="F11" s="706"/>
      <c r="G11" s="706"/>
      <c r="H11" s="706"/>
      <c r="I11" s="706"/>
      <c r="J11" s="707"/>
      <c r="K11" s="231"/>
    </row>
    <row r="12" spans="1:12">
      <c r="B12" s="772" t="s">
        <v>340</v>
      </c>
      <c r="C12" s="706"/>
      <c r="D12" s="706"/>
      <c r="E12" s="706"/>
      <c r="F12" s="706"/>
      <c r="G12" s="706"/>
      <c r="H12" s="706"/>
      <c r="I12" s="706"/>
      <c r="J12" s="707"/>
      <c r="K12" s="231"/>
    </row>
    <row r="13" spans="1:12">
      <c r="B13" s="772" t="s">
        <v>336</v>
      </c>
      <c r="C13" s="706"/>
      <c r="D13" s="706"/>
      <c r="E13" s="706"/>
      <c r="F13" s="706"/>
      <c r="G13" s="706"/>
      <c r="H13" s="706"/>
      <c r="I13" s="706"/>
      <c r="J13" s="707"/>
      <c r="K13" s="231"/>
    </row>
    <row r="14" spans="1:12">
      <c r="B14" s="772" t="s">
        <v>338</v>
      </c>
      <c r="C14" s="706"/>
      <c r="D14" s="706"/>
      <c r="E14" s="706"/>
      <c r="F14" s="706"/>
      <c r="G14" s="706"/>
      <c r="H14" s="706"/>
      <c r="I14" s="706"/>
      <c r="J14" s="707"/>
      <c r="K14" s="231"/>
    </row>
    <row r="15" spans="1:12">
      <c r="B15" s="774" t="s">
        <v>260</v>
      </c>
      <c r="C15" s="709"/>
      <c r="D15" s="709"/>
      <c r="E15" s="709"/>
      <c r="F15" s="709"/>
      <c r="G15" s="709"/>
      <c r="H15" s="709"/>
      <c r="I15" s="709"/>
      <c r="J15" s="710"/>
    </row>
    <row r="16" spans="1:12">
      <c r="B16" s="772" t="s">
        <v>339</v>
      </c>
      <c r="C16" s="706">
        <f>+C17+C18+C19+C20+C21</f>
        <v>0</v>
      </c>
      <c r="D16" s="706">
        <f t="shared" ref="D16:J16" si="2">+D17+D18+D19+D20+D21</f>
        <v>0</v>
      </c>
      <c r="E16" s="706">
        <f t="shared" si="2"/>
        <v>0</v>
      </c>
      <c r="F16" s="706">
        <f t="shared" si="2"/>
        <v>0</v>
      </c>
      <c r="G16" s="706">
        <f t="shared" si="2"/>
        <v>0</v>
      </c>
      <c r="H16" s="706">
        <f t="shared" si="2"/>
        <v>0</v>
      </c>
      <c r="I16" s="706">
        <f t="shared" si="2"/>
        <v>0</v>
      </c>
      <c r="J16" s="707">
        <f t="shared" si="2"/>
        <v>0</v>
      </c>
    </row>
    <row r="17" spans="2:11">
      <c r="B17" s="773" t="s">
        <v>341</v>
      </c>
      <c r="C17" s="709"/>
      <c r="D17" s="709"/>
      <c r="E17" s="709"/>
      <c r="F17" s="709"/>
      <c r="G17" s="709"/>
      <c r="H17" s="709"/>
      <c r="I17" s="709"/>
      <c r="J17" s="710"/>
      <c r="K17" s="231"/>
    </row>
    <row r="18" spans="2:11">
      <c r="B18" s="773" t="s">
        <v>342</v>
      </c>
      <c r="C18" s="709"/>
      <c r="D18" s="709"/>
      <c r="E18" s="709"/>
      <c r="F18" s="709"/>
      <c r="G18" s="709"/>
      <c r="H18" s="709"/>
      <c r="I18" s="709"/>
      <c r="J18" s="710"/>
      <c r="K18" s="231"/>
    </row>
    <row r="19" spans="2:11">
      <c r="B19" s="773" t="s">
        <v>343</v>
      </c>
      <c r="C19" s="709"/>
      <c r="D19" s="709"/>
      <c r="E19" s="709"/>
      <c r="F19" s="709"/>
      <c r="G19" s="709"/>
      <c r="H19" s="709"/>
      <c r="I19" s="709"/>
      <c r="J19" s="710"/>
      <c r="K19" s="231"/>
    </row>
    <row r="20" spans="2:11">
      <c r="B20" s="773" t="s">
        <v>357</v>
      </c>
      <c r="C20" s="709"/>
      <c r="D20" s="709"/>
      <c r="E20" s="709"/>
      <c r="F20" s="709"/>
      <c r="G20" s="709"/>
      <c r="H20" s="709"/>
      <c r="I20" s="709"/>
      <c r="J20" s="710"/>
      <c r="K20" s="231"/>
    </row>
    <row r="21" spans="2:11">
      <c r="B21" s="773" t="s">
        <v>356</v>
      </c>
      <c r="C21" s="709"/>
      <c r="D21" s="709"/>
      <c r="E21" s="709"/>
      <c r="F21" s="709"/>
      <c r="G21" s="709"/>
      <c r="H21" s="709"/>
      <c r="I21" s="709"/>
      <c r="J21" s="710"/>
      <c r="K21" s="231"/>
    </row>
    <row r="22" spans="2:11">
      <c r="B22" s="772" t="s">
        <v>345</v>
      </c>
      <c r="C22" s="706"/>
      <c r="D22" s="706"/>
      <c r="E22" s="706"/>
      <c r="F22" s="706"/>
      <c r="G22" s="706"/>
      <c r="H22" s="706"/>
      <c r="I22" s="706"/>
      <c r="J22" s="707"/>
      <c r="K22" s="231"/>
    </row>
    <row r="23" spans="2:11">
      <c r="B23" s="774" t="s">
        <v>346</v>
      </c>
      <c r="C23" s="709"/>
      <c r="D23" s="709"/>
      <c r="E23" s="709"/>
      <c r="F23" s="709"/>
      <c r="G23" s="709"/>
      <c r="H23" s="709"/>
      <c r="I23" s="709"/>
      <c r="J23" s="710"/>
      <c r="K23" s="231"/>
    </row>
    <row r="24" spans="2:11">
      <c r="B24" s="774" t="s">
        <v>347</v>
      </c>
      <c r="C24" s="709"/>
      <c r="D24" s="709"/>
      <c r="E24" s="709"/>
      <c r="F24" s="709"/>
      <c r="G24" s="709"/>
      <c r="H24" s="709"/>
      <c r="I24" s="709"/>
      <c r="J24" s="710"/>
      <c r="K24" s="231"/>
    </row>
    <row r="25" spans="2:11">
      <c r="B25" s="772" t="s">
        <v>337</v>
      </c>
      <c r="C25" s="706"/>
      <c r="D25" s="706"/>
      <c r="E25" s="706"/>
      <c r="F25" s="706"/>
      <c r="G25" s="706"/>
      <c r="H25" s="706"/>
      <c r="I25" s="706"/>
      <c r="J25" s="707"/>
      <c r="K25" s="231"/>
    </row>
    <row r="26" spans="2:11">
      <c r="B26" s="708"/>
      <c r="C26" s="709"/>
      <c r="D26" s="709"/>
      <c r="E26" s="709"/>
      <c r="F26" s="709"/>
      <c r="G26" s="709"/>
      <c r="H26" s="709"/>
      <c r="I26" s="709"/>
      <c r="J26" s="710"/>
      <c r="K26" s="231"/>
    </row>
    <row r="27" spans="2:11">
      <c r="B27" s="702" t="s">
        <v>361</v>
      </c>
      <c r="C27" s="703">
        <f t="shared" ref="C27:J27" si="3">+C28+C37+C38+C42+C43+C49+C50</f>
        <v>0</v>
      </c>
      <c r="D27" s="703">
        <f t="shared" si="3"/>
        <v>0</v>
      </c>
      <c r="E27" s="703">
        <f t="shared" si="3"/>
        <v>0</v>
      </c>
      <c r="F27" s="703">
        <f t="shared" si="3"/>
        <v>0</v>
      </c>
      <c r="G27" s="703">
        <f t="shared" si="3"/>
        <v>0</v>
      </c>
      <c r="H27" s="703">
        <f t="shared" si="3"/>
        <v>0</v>
      </c>
      <c r="I27" s="703">
        <f t="shared" si="3"/>
        <v>0</v>
      </c>
      <c r="J27" s="704">
        <f t="shared" si="3"/>
        <v>0</v>
      </c>
      <c r="K27" s="231"/>
    </row>
    <row r="28" spans="2:11">
      <c r="B28" s="772" t="s">
        <v>261</v>
      </c>
      <c r="C28" s="706">
        <f>SUM(C29:C36)</f>
        <v>0</v>
      </c>
      <c r="D28" s="706">
        <f t="shared" ref="D28:J28" si="4">SUM(D29:D36)</f>
        <v>0</v>
      </c>
      <c r="E28" s="706">
        <f t="shared" si="4"/>
        <v>0</v>
      </c>
      <c r="F28" s="706">
        <f t="shared" si="4"/>
        <v>0</v>
      </c>
      <c r="G28" s="706">
        <f t="shared" si="4"/>
        <v>0</v>
      </c>
      <c r="H28" s="706">
        <f t="shared" si="4"/>
        <v>0</v>
      </c>
      <c r="I28" s="706">
        <f t="shared" si="4"/>
        <v>0</v>
      </c>
      <c r="J28" s="707">
        <f t="shared" si="4"/>
        <v>0</v>
      </c>
      <c r="K28" s="231"/>
    </row>
    <row r="29" spans="2:11">
      <c r="B29" s="773" t="s">
        <v>262</v>
      </c>
      <c r="C29" s="709"/>
      <c r="D29" s="709"/>
      <c r="E29" s="709"/>
      <c r="F29" s="709"/>
      <c r="G29" s="709"/>
      <c r="H29" s="709"/>
      <c r="I29" s="709"/>
      <c r="J29" s="710"/>
      <c r="K29" s="231"/>
    </row>
    <row r="30" spans="2:11">
      <c r="B30" s="773" t="s">
        <v>263</v>
      </c>
      <c r="C30" s="709"/>
      <c r="D30" s="709"/>
      <c r="E30" s="709"/>
      <c r="F30" s="709"/>
      <c r="G30" s="709"/>
      <c r="H30" s="709"/>
      <c r="I30" s="709"/>
      <c r="J30" s="710"/>
      <c r="K30" s="231"/>
    </row>
    <row r="31" spans="2:11">
      <c r="B31" s="773" t="s">
        <v>332</v>
      </c>
      <c r="C31" s="709"/>
      <c r="D31" s="709"/>
      <c r="E31" s="709"/>
      <c r="F31" s="709"/>
      <c r="G31" s="709"/>
      <c r="H31" s="709"/>
      <c r="I31" s="709"/>
      <c r="J31" s="710"/>
      <c r="K31" s="231"/>
    </row>
    <row r="32" spans="2:11">
      <c r="B32" s="773" t="s">
        <v>355</v>
      </c>
      <c r="C32" s="709"/>
      <c r="D32" s="709"/>
      <c r="E32" s="709"/>
      <c r="F32" s="709"/>
      <c r="G32" s="709"/>
      <c r="H32" s="709"/>
      <c r="I32" s="709"/>
      <c r="J32" s="710"/>
      <c r="K32" s="231"/>
    </row>
    <row r="33" spans="2:11">
      <c r="B33" s="773" t="s">
        <v>278</v>
      </c>
      <c r="C33" s="709"/>
      <c r="D33" s="709"/>
      <c r="E33" s="709"/>
      <c r="F33" s="709"/>
      <c r="G33" s="709"/>
      <c r="H33" s="709"/>
      <c r="I33" s="709"/>
      <c r="J33" s="710"/>
      <c r="K33" s="231"/>
    </row>
    <row r="34" spans="2:11">
      <c r="B34" s="773" t="s">
        <v>264</v>
      </c>
      <c r="C34" s="709"/>
      <c r="D34" s="709"/>
      <c r="E34" s="709"/>
      <c r="F34" s="709"/>
      <c r="G34" s="709"/>
      <c r="H34" s="709"/>
      <c r="I34" s="709"/>
      <c r="J34" s="710"/>
      <c r="K34" s="231"/>
    </row>
    <row r="35" spans="2:11">
      <c r="B35" s="775" t="s">
        <v>265</v>
      </c>
      <c r="C35" s="709"/>
      <c r="D35" s="709"/>
      <c r="E35" s="709"/>
      <c r="F35" s="709"/>
      <c r="G35" s="709"/>
      <c r="H35" s="709"/>
      <c r="I35" s="709"/>
      <c r="J35" s="710"/>
      <c r="K35" s="231"/>
    </row>
    <row r="36" spans="2:11">
      <c r="B36" s="775" t="s">
        <v>349</v>
      </c>
      <c r="C36" s="709"/>
      <c r="D36" s="709"/>
      <c r="E36" s="709"/>
      <c r="F36" s="709"/>
      <c r="G36" s="709"/>
      <c r="H36" s="709"/>
      <c r="I36" s="709"/>
      <c r="J36" s="710"/>
      <c r="K36" s="231"/>
    </row>
    <row r="37" spans="2:11">
      <c r="B37" s="772" t="s">
        <v>266</v>
      </c>
      <c r="C37" s="706"/>
      <c r="D37" s="706"/>
      <c r="E37" s="706"/>
      <c r="F37" s="706"/>
      <c r="G37" s="706"/>
      <c r="H37" s="706"/>
      <c r="I37" s="706"/>
      <c r="J37" s="707"/>
      <c r="K37" s="231"/>
    </row>
    <row r="38" spans="2:11">
      <c r="B38" s="772" t="s">
        <v>267</v>
      </c>
      <c r="C38" s="706">
        <f>SUM(C39:C41)</f>
        <v>0</v>
      </c>
      <c r="D38" s="706">
        <f t="shared" ref="D38:J38" si="5">SUM(D39:D41)</f>
        <v>0</v>
      </c>
      <c r="E38" s="706">
        <f t="shared" si="5"/>
        <v>0</v>
      </c>
      <c r="F38" s="706">
        <f t="shared" si="5"/>
        <v>0</v>
      </c>
      <c r="G38" s="706">
        <f t="shared" si="5"/>
        <v>0</v>
      </c>
      <c r="H38" s="706">
        <f t="shared" si="5"/>
        <v>0</v>
      </c>
      <c r="I38" s="706">
        <f t="shared" si="5"/>
        <v>0</v>
      </c>
      <c r="J38" s="707">
        <f t="shared" si="5"/>
        <v>0</v>
      </c>
      <c r="K38" s="231"/>
    </row>
    <row r="39" spans="2:11">
      <c r="B39" s="773" t="s">
        <v>268</v>
      </c>
      <c r="C39" s="709"/>
      <c r="D39" s="709"/>
      <c r="E39" s="709"/>
      <c r="F39" s="709"/>
      <c r="G39" s="709"/>
      <c r="H39" s="709"/>
      <c r="I39" s="709"/>
      <c r="J39" s="710"/>
    </row>
    <row r="40" spans="2:11">
      <c r="B40" s="773" t="s">
        <v>269</v>
      </c>
      <c r="C40" s="709"/>
      <c r="D40" s="709"/>
      <c r="E40" s="709"/>
      <c r="F40" s="709"/>
      <c r="G40" s="709"/>
      <c r="H40" s="709"/>
      <c r="I40" s="709"/>
      <c r="J40" s="710"/>
    </row>
    <row r="41" spans="2:11">
      <c r="B41" s="773" t="s">
        <v>270</v>
      </c>
      <c r="C41" s="709"/>
      <c r="D41" s="709"/>
      <c r="E41" s="709"/>
      <c r="F41" s="709"/>
      <c r="G41" s="709"/>
      <c r="H41" s="709"/>
      <c r="I41" s="709"/>
      <c r="J41" s="710"/>
    </row>
    <row r="42" spans="2:11">
      <c r="B42" s="772" t="s">
        <v>271</v>
      </c>
      <c r="C42" s="706">
        <v>0</v>
      </c>
      <c r="D42" s="706">
        <v>0</v>
      </c>
      <c r="E42" s="706">
        <v>0</v>
      </c>
      <c r="F42" s="706">
        <v>0</v>
      </c>
      <c r="G42" s="706">
        <v>0</v>
      </c>
      <c r="H42" s="706">
        <v>0</v>
      </c>
      <c r="I42" s="706">
        <v>0</v>
      </c>
      <c r="J42" s="707">
        <v>0</v>
      </c>
    </row>
    <row r="43" spans="2:11">
      <c r="B43" s="772" t="s">
        <v>348</v>
      </c>
      <c r="C43" s="706">
        <f>SUM(C44:C48)</f>
        <v>0</v>
      </c>
      <c r="D43" s="706">
        <f t="shared" ref="D43:J43" si="6">SUM(D44:D48)</f>
        <v>0</v>
      </c>
      <c r="E43" s="706">
        <f t="shared" si="6"/>
        <v>0</v>
      </c>
      <c r="F43" s="706">
        <f t="shared" si="6"/>
        <v>0</v>
      </c>
      <c r="G43" s="706">
        <f t="shared" si="6"/>
        <v>0</v>
      </c>
      <c r="H43" s="706">
        <f t="shared" si="6"/>
        <v>0</v>
      </c>
      <c r="I43" s="706">
        <f t="shared" si="6"/>
        <v>0</v>
      </c>
      <c r="J43" s="707">
        <f t="shared" si="6"/>
        <v>0</v>
      </c>
    </row>
    <row r="44" spans="2:11">
      <c r="B44" s="773" t="s">
        <v>272</v>
      </c>
      <c r="C44" s="709"/>
      <c r="D44" s="709"/>
      <c r="E44" s="709"/>
      <c r="F44" s="709"/>
      <c r="G44" s="709"/>
      <c r="H44" s="709"/>
      <c r="I44" s="709"/>
      <c r="J44" s="710"/>
    </row>
    <row r="45" spans="2:11">
      <c r="B45" s="773" t="s">
        <v>273</v>
      </c>
      <c r="C45" s="709"/>
      <c r="D45" s="709"/>
      <c r="E45" s="709"/>
      <c r="F45" s="709"/>
      <c r="G45" s="709"/>
      <c r="H45" s="709"/>
      <c r="I45" s="709"/>
      <c r="J45" s="710"/>
    </row>
    <row r="46" spans="2:11">
      <c r="B46" s="773" t="s">
        <v>344</v>
      </c>
      <c r="C46" s="709"/>
      <c r="D46" s="709"/>
      <c r="E46" s="709"/>
      <c r="F46" s="709"/>
      <c r="G46" s="709"/>
      <c r="H46" s="709"/>
      <c r="I46" s="709"/>
      <c r="J46" s="710"/>
    </row>
    <row r="47" spans="2:11">
      <c r="B47" s="773" t="s">
        <v>358</v>
      </c>
      <c r="C47" s="709"/>
      <c r="D47" s="709"/>
      <c r="E47" s="709"/>
      <c r="F47" s="709"/>
      <c r="G47" s="709"/>
      <c r="H47" s="709"/>
      <c r="I47" s="709"/>
      <c r="J47" s="710"/>
    </row>
    <row r="48" spans="2:11">
      <c r="B48" s="773" t="s">
        <v>359</v>
      </c>
      <c r="C48" s="709"/>
      <c r="D48" s="709"/>
      <c r="E48" s="709"/>
      <c r="F48" s="709"/>
      <c r="G48" s="709"/>
      <c r="H48" s="709"/>
      <c r="I48" s="709"/>
      <c r="J48" s="710"/>
    </row>
    <row r="49" spans="2:10">
      <c r="B49" s="772" t="s">
        <v>350</v>
      </c>
      <c r="C49" s="706"/>
      <c r="D49" s="706"/>
      <c r="E49" s="706"/>
      <c r="F49" s="706"/>
      <c r="G49" s="706"/>
      <c r="H49" s="706"/>
      <c r="I49" s="706"/>
      <c r="J49" s="707"/>
    </row>
    <row r="50" spans="2:10">
      <c r="B50" s="772" t="s">
        <v>620</v>
      </c>
      <c r="C50" s="706">
        <f>+C51+C52+C53</f>
        <v>0</v>
      </c>
      <c r="D50" s="706">
        <f t="shared" ref="D50:J50" si="7">+D51+D52+D53</f>
        <v>0</v>
      </c>
      <c r="E50" s="706">
        <f t="shared" si="7"/>
        <v>0</v>
      </c>
      <c r="F50" s="706">
        <f t="shared" si="7"/>
        <v>0</v>
      </c>
      <c r="G50" s="706">
        <f t="shared" si="7"/>
        <v>0</v>
      </c>
      <c r="H50" s="706">
        <f t="shared" si="7"/>
        <v>0</v>
      </c>
      <c r="I50" s="706">
        <f t="shared" si="7"/>
        <v>0</v>
      </c>
      <c r="J50" s="707">
        <f t="shared" si="7"/>
        <v>0</v>
      </c>
    </row>
    <row r="51" spans="2:10">
      <c r="B51" s="774" t="s">
        <v>649</v>
      </c>
      <c r="C51" s="709"/>
      <c r="D51" s="709"/>
      <c r="E51" s="709"/>
      <c r="F51" s="709"/>
      <c r="G51" s="709"/>
      <c r="H51" s="709"/>
      <c r="I51" s="709"/>
      <c r="J51" s="713"/>
    </row>
    <row r="52" spans="2:10">
      <c r="B52" s="774" t="s">
        <v>650</v>
      </c>
      <c r="C52" s="709"/>
      <c r="D52" s="709"/>
      <c r="E52" s="709"/>
      <c r="F52" s="709"/>
      <c r="G52" s="709"/>
      <c r="H52" s="709"/>
      <c r="I52" s="709"/>
      <c r="J52" s="713"/>
    </row>
    <row r="53" spans="2:10" ht="15" thickBot="1">
      <c r="B53" s="776" t="s">
        <v>651</v>
      </c>
      <c r="C53" s="715"/>
      <c r="D53" s="715"/>
      <c r="E53" s="715"/>
      <c r="F53" s="715"/>
      <c r="G53" s="715"/>
      <c r="H53" s="715"/>
      <c r="I53" s="715"/>
      <c r="J53" s="716"/>
    </row>
    <row r="54" spans="2:10" ht="15" thickBot="1">
      <c r="B54" s="717" t="s">
        <v>362</v>
      </c>
      <c r="C54" s="718">
        <f>+C4-C27</f>
        <v>0</v>
      </c>
      <c r="D54" s="718">
        <f t="shared" ref="D54:J54" si="8">+D4-D27</f>
        <v>0</v>
      </c>
      <c r="E54" s="718">
        <f t="shared" si="8"/>
        <v>0</v>
      </c>
      <c r="F54" s="718">
        <f t="shared" si="8"/>
        <v>0</v>
      </c>
      <c r="G54" s="718">
        <f t="shared" si="8"/>
        <v>0</v>
      </c>
      <c r="H54" s="718">
        <f t="shared" si="8"/>
        <v>0</v>
      </c>
      <c r="I54" s="718">
        <f t="shared" si="8"/>
        <v>0</v>
      </c>
      <c r="J54" s="719">
        <f t="shared" si="8"/>
        <v>0</v>
      </c>
    </row>
    <row r="55" spans="2:10">
      <c r="B55" s="720"/>
      <c r="C55" s="721"/>
      <c r="D55" s="721"/>
      <c r="E55" s="721"/>
      <c r="F55" s="721"/>
      <c r="G55" s="721"/>
      <c r="H55" s="721"/>
      <c r="I55" s="721"/>
      <c r="J55" s="721"/>
    </row>
    <row r="56" spans="2:10" ht="15" thickBot="1">
      <c r="B56" s="720"/>
      <c r="C56" s="721"/>
      <c r="D56" s="721"/>
      <c r="E56" s="721"/>
      <c r="F56" s="721"/>
      <c r="G56" s="721"/>
      <c r="H56" s="721"/>
      <c r="I56" s="721"/>
      <c r="J56" s="721"/>
    </row>
    <row r="57" spans="2:10">
      <c r="B57" s="722" t="s">
        <v>30</v>
      </c>
      <c r="C57" s="723">
        <v>2018</v>
      </c>
      <c r="D57" s="723">
        <v>2019</v>
      </c>
      <c r="E57" s="724"/>
      <c r="F57" s="725" t="str">
        <f>+F3</f>
        <v>Εκτίμηση 2020</v>
      </c>
      <c r="G57" s="723">
        <f t="shared" ref="G57:J57" si="9">+G3</f>
        <v>2021</v>
      </c>
      <c r="H57" s="725">
        <f t="shared" si="9"/>
        <v>2022</v>
      </c>
      <c r="I57" s="723">
        <f t="shared" si="9"/>
        <v>2023</v>
      </c>
      <c r="J57" s="726">
        <f t="shared" si="9"/>
        <v>2024</v>
      </c>
    </row>
    <row r="58" spans="2:10">
      <c r="B58" s="727" t="s">
        <v>275</v>
      </c>
      <c r="C58" s="728"/>
      <c r="D58" s="728">
        <f>C59</f>
        <v>0</v>
      </c>
      <c r="E58" s="729"/>
      <c r="F58" s="728">
        <f>D59</f>
        <v>0</v>
      </c>
      <c r="G58" s="728">
        <f t="shared" ref="G58:J58" si="10">F59</f>
        <v>0</v>
      </c>
      <c r="H58" s="728">
        <f t="shared" si="10"/>
        <v>0</v>
      </c>
      <c r="I58" s="728">
        <f t="shared" si="10"/>
        <v>0</v>
      </c>
      <c r="J58" s="730">
        <f t="shared" si="10"/>
        <v>0</v>
      </c>
    </row>
    <row r="59" spans="2:10">
      <c r="B59" s="727" t="s">
        <v>31</v>
      </c>
      <c r="C59" s="728"/>
      <c r="D59" s="728"/>
      <c r="E59" s="729"/>
      <c r="F59" s="728"/>
      <c r="G59" s="728"/>
      <c r="H59" s="728"/>
      <c r="I59" s="728"/>
      <c r="J59" s="730"/>
    </row>
    <row r="60" spans="2:10">
      <c r="B60" s="727" t="s">
        <v>203</v>
      </c>
      <c r="C60" s="728">
        <f>C59-C58</f>
        <v>0</v>
      </c>
      <c r="D60" s="728">
        <f t="shared" ref="D60:J60" si="11">D59-D58</f>
        <v>0</v>
      </c>
      <c r="E60" s="729"/>
      <c r="F60" s="728">
        <f t="shared" si="11"/>
        <v>0</v>
      </c>
      <c r="G60" s="728">
        <f t="shared" si="11"/>
        <v>0</v>
      </c>
      <c r="H60" s="728">
        <f t="shared" si="11"/>
        <v>0</v>
      </c>
      <c r="I60" s="728">
        <f t="shared" si="11"/>
        <v>0</v>
      </c>
      <c r="J60" s="730">
        <f t="shared" si="11"/>
        <v>0</v>
      </c>
    </row>
    <row r="61" spans="2:10" ht="27.6">
      <c r="B61" s="777" t="s">
        <v>32</v>
      </c>
      <c r="C61" s="732"/>
      <c r="D61" s="732"/>
      <c r="E61" s="733"/>
      <c r="F61" s="732"/>
      <c r="G61" s="732"/>
      <c r="H61" s="732"/>
      <c r="I61" s="732"/>
      <c r="J61" s="734"/>
    </row>
    <row r="62" spans="2:10" ht="15" thickBot="1">
      <c r="B62" s="735" t="s">
        <v>33</v>
      </c>
      <c r="C62" s="736"/>
      <c r="D62" s="736"/>
      <c r="E62" s="737"/>
      <c r="F62" s="736"/>
      <c r="G62" s="736"/>
      <c r="H62" s="736"/>
      <c r="I62" s="736"/>
      <c r="J62" s="738"/>
    </row>
    <row r="63" spans="2:10" ht="15" thickBot="1">
      <c r="B63" s="739" t="s">
        <v>417</v>
      </c>
      <c r="C63" s="740">
        <f>C54+C60+C62</f>
        <v>0</v>
      </c>
      <c r="D63" s="740">
        <f t="shared" ref="D63:J63" si="12">D54+D60+D62</f>
        <v>0</v>
      </c>
      <c r="E63" s="741"/>
      <c r="F63" s="740">
        <f t="shared" si="12"/>
        <v>0</v>
      </c>
      <c r="G63" s="740">
        <f t="shared" si="12"/>
        <v>0</v>
      </c>
      <c r="H63" s="740">
        <f t="shared" si="12"/>
        <v>0</v>
      </c>
      <c r="I63" s="740">
        <f t="shared" si="12"/>
        <v>0</v>
      </c>
      <c r="J63" s="742">
        <f t="shared" si="12"/>
        <v>0</v>
      </c>
    </row>
    <row r="64" spans="2:10" ht="15" thickBot="1">
      <c r="B64" s="743"/>
      <c r="C64" s="744"/>
      <c r="D64" s="709"/>
      <c r="E64" s="709"/>
      <c r="F64" s="709"/>
      <c r="G64" s="709"/>
      <c r="H64" s="709"/>
      <c r="I64" s="709"/>
      <c r="J64" s="709"/>
    </row>
    <row r="65" spans="1:10">
      <c r="A65" s="233"/>
      <c r="B65" s="745" t="s">
        <v>0</v>
      </c>
      <c r="C65" s="746"/>
      <c r="D65" s="747"/>
      <c r="E65" s="747"/>
      <c r="F65" s="747"/>
      <c r="G65" s="747"/>
      <c r="H65" s="747"/>
      <c r="I65" s="747"/>
      <c r="J65" s="748"/>
    </row>
    <row r="66" spans="1:10">
      <c r="A66" s="234"/>
      <c r="B66" s="749"/>
      <c r="C66" s="750">
        <v>43465</v>
      </c>
      <c r="D66" s="750">
        <v>43830</v>
      </c>
      <c r="E66" s="751"/>
      <c r="F66" s="750">
        <v>44196</v>
      </c>
      <c r="G66" s="750">
        <v>44561</v>
      </c>
      <c r="H66" s="750">
        <v>44926</v>
      </c>
      <c r="I66" s="750">
        <v>45291</v>
      </c>
      <c r="J66" s="752">
        <v>45657</v>
      </c>
    </row>
    <row r="67" spans="1:10">
      <c r="A67" s="235">
        <v>1</v>
      </c>
      <c r="B67" s="753" t="s">
        <v>98</v>
      </c>
      <c r="C67" s="754">
        <f>SUM(C68:C70)</f>
        <v>0</v>
      </c>
      <c r="D67" s="754">
        <f t="shared" ref="D67:J67" si="13">SUM(D68:D70)</f>
        <v>0</v>
      </c>
      <c r="E67" s="755"/>
      <c r="F67" s="754">
        <f t="shared" si="13"/>
        <v>0</v>
      </c>
      <c r="G67" s="754">
        <f t="shared" si="13"/>
        <v>0</v>
      </c>
      <c r="H67" s="754">
        <f t="shared" si="13"/>
        <v>0</v>
      </c>
      <c r="I67" s="754">
        <f t="shared" si="13"/>
        <v>0</v>
      </c>
      <c r="J67" s="756">
        <f t="shared" si="13"/>
        <v>0</v>
      </c>
    </row>
    <row r="68" spans="1:10">
      <c r="A68" s="236"/>
      <c r="B68" s="757" t="s">
        <v>1</v>
      </c>
      <c r="C68" s="758"/>
      <c r="D68" s="758"/>
      <c r="E68" s="759"/>
      <c r="F68" s="758"/>
      <c r="G68" s="758"/>
      <c r="H68" s="758"/>
      <c r="I68" s="758"/>
      <c r="J68" s="760"/>
    </row>
    <row r="69" spans="1:10">
      <c r="A69" s="236"/>
      <c r="B69" s="757" t="s">
        <v>2</v>
      </c>
      <c r="C69" s="758"/>
      <c r="D69" s="758"/>
      <c r="E69" s="759"/>
      <c r="F69" s="758"/>
      <c r="G69" s="758"/>
      <c r="H69" s="758"/>
      <c r="I69" s="758"/>
      <c r="J69" s="760"/>
    </row>
    <row r="70" spans="1:10">
      <c r="A70" s="236"/>
      <c r="B70" s="757" t="s">
        <v>3</v>
      </c>
      <c r="C70" s="758"/>
      <c r="D70" s="758"/>
      <c r="E70" s="759"/>
      <c r="F70" s="758"/>
      <c r="G70" s="758"/>
      <c r="H70" s="758"/>
      <c r="I70" s="758"/>
      <c r="J70" s="760"/>
    </row>
    <row r="71" spans="1:10">
      <c r="A71" s="235">
        <v>2</v>
      </c>
      <c r="B71" s="753" t="s">
        <v>99</v>
      </c>
      <c r="C71" s="754">
        <f>SUM(C72:C74)</f>
        <v>0</v>
      </c>
      <c r="D71" s="754">
        <f t="shared" ref="D71:J71" si="14">SUM(D72:D74)</f>
        <v>0</v>
      </c>
      <c r="E71" s="755"/>
      <c r="F71" s="754">
        <f t="shared" si="14"/>
        <v>0</v>
      </c>
      <c r="G71" s="754">
        <f t="shared" si="14"/>
        <v>0</v>
      </c>
      <c r="H71" s="754">
        <f t="shared" si="14"/>
        <v>0</v>
      </c>
      <c r="I71" s="754">
        <f t="shared" si="14"/>
        <v>0</v>
      </c>
      <c r="J71" s="756">
        <f t="shared" si="14"/>
        <v>0</v>
      </c>
    </row>
    <row r="72" spans="1:10">
      <c r="A72" s="236"/>
      <c r="B72" s="757" t="s">
        <v>4</v>
      </c>
      <c r="C72" s="758"/>
      <c r="D72" s="758"/>
      <c r="E72" s="759"/>
      <c r="F72" s="758"/>
      <c r="G72" s="758"/>
      <c r="H72" s="758"/>
      <c r="I72" s="758"/>
      <c r="J72" s="760"/>
    </row>
    <row r="73" spans="1:10">
      <c r="A73" s="236"/>
      <c r="B73" s="757" t="s">
        <v>5</v>
      </c>
      <c r="C73" s="758"/>
      <c r="D73" s="758"/>
      <c r="E73" s="759"/>
      <c r="F73" s="758"/>
      <c r="G73" s="758"/>
      <c r="H73" s="758"/>
      <c r="I73" s="758"/>
      <c r="J73" s="760"/>
    </row>
    <row r="74" spans="1:10">
      <c r="A74" s="236"/>
      <c r="B74" s="757" t="s">
        <v>6</v>
      </c>
      <c r="C74" s="758"/>
      <c r="D74" s="758"/>
      <c r="E74" s="759"/>
      <c r="F74" s="758"/>
      <c r="G74" s="758"/>
      <c r="H74" s="758"/>
      <c r="I74" s="758"/>
      <c r="J74" s="760"/>
    </row>
    <row r="75" spans="1:10">
      <c r="A75" s="235">
        <v>3</v>
      </c>
      <c r="B75" s="761" t="s">
        <v>100</v>
      </c>
      <c r="C75" s="762"/>
      <c r="D75" s="762"/>
      <c r="E75" s="763"/>
      <c r="F75" s="762"/>
      <c r="G75" s="762"/>
      <c r="H75" s="762"/>
      <c r="I75" s="762"/>
      <c r="J75" s="764"/>
    </row>
    <row r="76" spans="1:10">
      <c r="A76" s="235">
        <v>4</v>
      </c>
      <c r="B76" s="753" t="s">
        <v>101</v>
      </c>
      <c r="C76" s="762">
        <f>SUM(C77:C78)</f>
        <v>0</v>
      </c>
      <c r="D76" s="762">
        <f t="shared" ref="D76:J76" si="15">SUM(D77:D78)</f>
        <v>0</v>
      </c>
      <c r="E76" s="763"/>
      <c r="F76" s="762">
        <f t="shared" si="15"/>
        <v>0</v>
      </c>
      <c r="G76" s="762">
        <f t="shared" si="15"/>
        <v>0</v>
      </c>
      <c r="H76" s="762">
        <f t="shared" si="15"/>
        <v>0</v>
      </c>
      <c r="I76" s="762">
        <f t="shared" si="15"/>
        <v>0</v>
      </c>
      <c r="J76" s="764">
        <f t="shared" si="15"/>
        <v>0</v>
      </c>
    </row>
    <row r="77" spans="1:10">
      <c r="A77" s="236"/>
      <c r="B77" s="757" t="s">
        <v>7</v>
      </c>
      <c r="C77" s="758"/>
      <c r="D77" s="758"/>
      <c r="E77" s="759"/>
      <c r="F77" s="758"/>
      <c r="G77" s="758"/>
      <c r="H77" s="758"/>
      <c r="I77" s="758"/>
      <c r="J77" s="760"/>
    </row>
    <row r="78" spans="1:10" ht="15" thickBot="1">
      <c r="A78" s="237"/>
      <c r="B78" s="765" t="s">
        <v>8</v>
      </c>
      <c r="C78" s="766"/>
      <c r="D78" s="766"/>
      <c r="E78" s="767"/>
      <c r="F78" s="766"/>
      <c r="G78" s="766"/>
      <c r="H78" s="766"/>
      <c r="I78" s="766"/>
      <c r="J78" s="768"/>
    </row>
  </sheetData>
  <mergeCells count="1">
    <mergeCell ref="B2:J2"/>
  </mergeCells>
  <pageMargins left="0.23622047244094491" right="0.23622047244094491" top="0.35433070866141736" bottom="0.31496062992125984" header="0.31496062992125984" footer="0.15748031496062992"/>
  <pageSetup paperSize="9" scale="55" orientation="landscape" r:id="rId1"/>
</worksheet>
</file>

<file path=xl/worksheets/sheet11.xml><?xml version="1.0" encoding="utf-8"?>
<worksheet xmlns="http://schemas.openxmlformats.org/spreadsheetml/2006/main" xmlns:r="http://schemas.openxmlformats.org/officeDocument/2006/relationships">
  <sheetPr>
    <tabColor rgb="FF92D050"/>
    <pageSetUpPr fitToPage="1"/>
  </sheetPr>
  <dimension ref="A1:J46"/>
  <sheetViews>
    <sheetView zoomScale="90" zoomScaleNormal="90" workbookViewId="0">
      <selection sqref="A1:J46"/>
    </sheetView>
  </sheetViews>
  <sheetFormatPr defaultColWidth="9.109375" defaultRowHeight="14.4"/>
  <cols>
    <col min="1" max="1" width="4.44140625" style="238" customWidth="1"/>
    <col min="2" max="2" width="75.44140625" style="238" customWidth="1"/>
    <col min="3" max="3" width="15" style="238" customWidth="1"/>
    <col min="4" max="4" width="12.6640625" style="238" customWidth="1"/>
    <col min="5" max="5" width="13.88671875" style="238" customWidth="1"/>
    <col min="6" max="6" width="10.109375" style="238" bestFit="1" customWidth="1"/>
    <col min="7" max="9" width="9.88671875" style="238" customWidth="1"/>
    <col min="10" max="10" width="10" style="238" customWidth="1"/>
    <col min="11" max="11" width="10.109375" style="238" bestFit="1" customWidth="1"/>
    <col min="12" max="16384" width="9.109375" style="238"/>
  </cols>
  <sheetData>
    <row r="1" spans="1:10" ht="16.2" thickBot="1">
      <c r="A1" s="778" t="s">
        <v>623</v>
      </c>
      <c r="B1" s="779"/>
      <c r="C1" s="780"/>
      <c r="D1" s="780"/>
      <c r="E1" s="780"/>
      <c r="F1" s="780"/>
      <c r="G1" s="780"/>
      <c r="H1" s="780"/>
      <c r="I1" s="780"/>
      <c r="J1" s="781"/>
    </row>
    <row r="2" spans="1:10" ht="27.6">
      <c r="A2" s="809"/>
      <c r="B2" s="810"/>
      <c r="C2" s="811">
        <v>2018</v>
      </c>
      <c r="D2" s="811">
        <v>2019</v>
      </c>
      <c r="E2" s="811" t="s">
        <v>642</v>
      </c>
      <c r="F2" s="811" t="s">
        <v>644</v>
      </c>
      <c r="G2" s="812">
        <v>2021</v>
      </c>
      <c r="H2" s="812">
        <v>2022</v>
      </c>
      <c r="I2" s="812">
        <v>2023</v>
      </c>
      <c r="J2" s="813">
        <v>2024</v>
      </c>
    </row>
    <row r="3" spans="1:10">
      <c r="A3" s="809"/>
      <c r="B3" s="814" t="s">
        <v>257</v>
      </c>
      <c r="C3" s="815">
        <f>+C4+C5+C6+C8+C9+C10</f>
        <v>0</v>
      </c>
      <c r="D3" s="815">
        <f t="shared" ref="D3:J3" si="0">+D4+D5+D6+D8+D9+D10</f>
        <v>0</v>
      </c>
      <c r="E3" s="815">
        <f t="shared" si="0"/>
        <v>0</v>
      </c>
      <c r="F3" s="815">
        <f t="shared" si="0"/>
        <v>0</v>
      </c>
      <c r="G3" s="815">
        <f t="shared" si="0"/>
        <v>0</v>
      </c>
      <c r="H3" s="815">
        <f t="shared" si="0"/>
        <v>0</v>
      </c>
      <c r="I3" s="815">
        <f t="shared" si="0"/>
        <v>0</v>
      </c>
      <c r="J3" s="816">
        <f t="shared" si="0"/>
        <v>0</v>
      </c>
    </row>
    <row r="4" spans="1:10">
      <c r="A4" s="809"/>
      <c r="B4" s="817" t="s">
        <v>298</v>
      </c>
      <c r="C4" s="818"/>
      <c r="D4" s="818"/>
      <c r="E4" s="818"/>
      <c r="F4" s="818"/>
      <c r="G4" s="818"/>
      <c r="H4" s="818"/>
      <c r="I4" s="818"/>
      <c r="J4" s="819"/>
    </row>
    <row r="5" spans="1:10" ht="24.75" customHeight="1">
      <c r="A5" s="809"/>
      <c r="B5" s="817" t="s">
        <v>282</v>
      </c>
      <c r="C5" s="818"/>
      <c r="D5" s="818"/>
      <c r="E5" s="818"/>
      <c r="F5" s="818"/>
      <c r="G5" s="818"/>
      <c r="H5" s="818"/>
      <c r="I5" s="818"/>
      <c r="J5" s="819"/>
    </row>
    <row r="6" spans="1:10">
      <c r="A6" s="809"/>
      <c r="B6" s="817" t="s">
        <v>283</v>
      </c>
      <c r="C6" s="818"/>
      <c r="D6" s="818"/>
      <c r="E6" s="818"/>
      <c r="F6" s="818"/>
      <c r="G6" s="818"/>
      <c r="H6" s="818"/>
      <c r="I6" s="818"/>
      <c r="J6" s="819"/>
    </row>
    <row r="7" spans="1:10" ht="13.5" hidden="1" customHeight="1">
      <c r="A7" s="809" t="s">
        <v>284</v>
      </c>
      <c r="B7" s="817"/>
      <c r="C7" s="818"/>
      <c r="D7" s="818"/>
      <c r="E7" s="818"/>
      <c r="F7" s="818"/>
      <c r="G7" s="818"/>
      <c r="H7" s="818"/>
      <c r="I7" s="818"/>
      <c r="J7" s="819"/>
    </row>
    <row r="8" spans="1:10">
      <c r="A8" s="809"/>
      <c r="B8" s="817" t="s">
        <v>285</v>
      </c>
      <c r="C8" s="818"/>
      <c r="D8" s="818"/>
      <c r="E8" s="818"/>
      <c r="F8" s="818"/>
      <c r="G8" s="818"/>
      <c r="H8" s="818"/>
      <c r="I8" s="818"/>
      <c r="J8" s="819"/>
    </row>
    <row r="9" spans="1:10">
      <c r="A9" s="809"/>
      <c r="B9" s="817" t="s">
        <v>286</v>
      </c>
      <c r="C9" s="818"/>
      <c r="D9" s="818"/>
      <c r="E9" s="818"/>
      <c r="F9" s="818"/>
      <c r="G9" s="818"/>
      <c r="H9" s="818"/>
      <c r="I9" s="818"/>
      <c r="J9" s="819"/>
    </row>
    <row r="10" spans="1:10">
      <c r="A10" s="809"/>
      <c r="B10" s="817" t="s">
        <v>309</v>
      </c>
      <c r="C10" s="818"/>
      <c r="D10" s="818"/>
      <c r="E10" s="818"/>
      <c r="F10" s="818"/>
      <c r="G10" s="818"/>
      <c r="H10" s="818"/>
      <c r="I10" s="818"/>
      <c r="J10" s="819"/>
    </row>
    <row r="11" spans="1:10">
      <c r="A11" s="809"/>
      <c r="B11" s="814" t="s">
        <v>287</v>
      </c>
      <c r="C11" s="815">
        <f>+C12+C13+C14+C15+C16+C17+C18+C19</f>
        <v>0</v>
      </c>
      <c r="D11" s="815">
        <f t="shared" ref="D11:J11" si="1">+D12+D13+D14+D15+D16+D17+D18+D19</f>
        <v>0</v>
      </c>
      <c r="E11" s="815">
        <f t="shared" si="1"/>
        <v>0</v>
      </c>
      <c r="F11" s="815">
        <f t="shared" si="1"/>
        <v>0</v>
      </c>
      <c r="G11" s="815">
        <f t="shared" si="1"/>
        <v>0</v>
      </c>
      <c r="H11" s="815">
        <f t="shared" si="1"/>
        <v>0</v>
      </c>
      <c r="I11" s="815">
        <f t="shared" si="1"/>
        <v>0</v>
      </c>
      <c r="J11" s="816">
        <f t="shared" si="1"/>
        <v>0</v>
      </c>
    </row>
    <row r="12" spans="1:10">
      <c r="A12" s="809"/>
      <c r="B12" s="817" t="s">
        <v>331</v>
      </c>
      <c r="C12" s="818"/>
      <c r="D12" s="818"/>
      <c r="E12" s="818"/>
      <c r="F12" s="818"/>
      <c r="G12" s="818"/>
      <c r="H12" s="818"/>
      <c r="I12" s="818"/>
      <c r="J12" s="819"/>
    </row>
    <row r="13" spans="1:10">
      <c r="A13" s="809"/>
      <c r="B13" s="817" t="s">
        <v>289</v>
      </c>
      <c r="C13" s="818"/>
      <c r="D13" s="818"/>
      <c r="E13" s="818"/>
      <c r="F13" s="818"/>
      <c r="G13" s="818"/>
      <c r="H13" s="818"/>
      <c r="I13" s="818"/>
      <c r="J13" s="819"/>
    </row>
    <row r="14" spans="1:10">
      <c r="A14" s="809"/>
      <c r="B14" s="817" t="s">
        <v>290</v>
      </c>
      <c r="C14" s="818"/>
      <c r="D14" s="818"/>
      <c r="E14" s="818"/>
      <c r="F14" s="818"/>
      <c r="G14" s="818"/>
      <c r="H14" s="818"/>
      <c r="I14" s="818"/>
      <c r="J14" s="819"/>
    </row>
    <row r="15" spans="1:10">
      <c r="A15" s="809"/>
      <c r="B15" s="817" t="s">
        <v>291</v>
      </c>
      <c r="C15" s="818"/>
      <c r="D15" s="818"/>
      <c r="E15" s="818"/>
      <c r="F15" s="818"/>
      <c r="G15" s="818"/>
      <c r="H15" s="818"/>
      <c r="I15" s="818"/>
      <c r="J15" s="819"/>
    </row>
    <row r="16" spans="1:10">
      <c r="A16" s="809"/>
      <c r="B16" s="817" t="s">
        <v>292</v>
      </c>
      <c r="C16" s="818"/>
      <c r="D16" s="818"/>
      <c r="E16" s="818"/>
      <c r="F16" s="818"/>
      <c r="G16" s="818"/>
      <c r="H16" s="818"/>
      <c r="I16" s="818"/>
      <c r="J16" s="819"/>
    </row>
    <row r="17" spans="1:10">
      <c r="A17" s="809"/>
      <c r="B17" s="817" t="s">
        <v>293</v>
      </c>
      <c r="C17" s="818"/>
      <c r="D17" s="818"/>
      <c r="E17" s="818"/>
      <c r="F17" s="818"/>
      <c r="G17" s="818"/>
      <c r="H17" s="818"/>
      <c r="I17" s="818"/>
      <c r="J17" s="819"/>
    </row>
    <row r="18" spans="1:10">
      <c r="A18" s="809"/>
      <c r="B18" s="817" t="s">
        <v>294</v>
      </c>
      <c r="C18" s="818"/>
      <c r="D18" s="818"/>
      <c r="E18" s="818"/>
      <c r="F18" s="818"/>
      <c r="G18" s="818"/>
      <c r="H18" s="818"/>
      <c r="I18" s="818"/>
      <c r="J18" s="819"/>
    </row>
    <row r="19" spans="1:10">
      <c r="A19" s="809"/>
      <c r="B19" s="817" t="s">
        <v>295</v>
      </c>
      <c r="C19" s="818"/>
      <c r="D19" s="818"/>
      <c r="E19" s="818"/>
      <c r="F19" s="818"/>
      <c r="G19" s="818"/>
      <c r="H19" s="818"/>
      <c r="I19" s="818"/>
      <c r="J19" s="819"/>
    </row>
    <row r="20" spans="1:10" hidden="1">
      <c r="A20" s="809" t="s">
        <v>296</v>
      </c>
      <c r="B20" s="817"/>
      <c r="C20" s="818"/>
      <c r="D20" s="818"/>
      <c r="E20" s="818"/>
      <c r="F20" s="818"/>
      <c r="G20" s="818"/>
      <c r="H20" s="818"/>
      <c r="I20" s="818"/>
      <c r="J20" s="819"/>
    </row>
    <row r="21" spans="1:10" hidden="1">
      <c r="A21" s="809" t="s">
        <v>297</v>
      </c>
      <c r="B21" s="817"/>
      <c r="C21" s="818"/>
      <c r="D21" s="818"/>
      <c r="E21" s="818"/>
      <c r="F21" s="818"/>
      <c r="G21" s="818"/>
      <c r="H21" s="818"/>
      <c r="I21" s="818"/>
      <c r="J21" s="819"/>
    </row>
    <row r="22" spans="1:10" ht="15" thickBot="1">
      <c r="A22" s="809"/>
      <c r="B22" s="820" t="s">
        <v>175</v>
      </c>
      <c r="C22" s="821">
        <f t="shared" ref="C22:J22" si="2">+C3-C11</f>
        <v>0</v>
      </c>
      <c r="D22" s="821">
        <f t="shared" si="2"/>
        <v>0</v>
      </c>
      <c r="E22" s="821">
        <f t="shared" si="2"/>
        <v>0</v>
      </c>
      <c r="F22" s="821">
        <f t="shared" si="2"/>
        <v>0</v>
      </c>
      <c r="G22" s="821">
        <f t="shared" si="2"/>
        <v>0</v>
      </c>
      <c r="H22" s="821">
        <f t="shared" si="2"/>
        <v>0</v>
      </c>
      <c r="I22" s="821">
        <f t="shared" si="2"/>
        <v>0</v>
      </c>
      <c r="J22" s="822">
        <f t="shared" si="2"/>
        <v>0</v>
      </c>
    </row>
    <row r="23" spans="1:10">
      <c r="A23" s="809"/>
      <c r="B23" s="823"/>
      <c r="C23" s="809"/>
      <c r="D23" s="809"/>
      <c r="E23" s="809"/>
      <c r="F23" s="809"/>
      <c r="G23" s="809"/>
      <c r="H23" s="809"/>
      <c r="I23" s="809"/>
      <c r="J23" s="809"/>
    </row>
    <row r="24" spans="1:10" ht="15" thickBot="1">
      <c r="A24" s="809"/>
      <c r="B24" s="824"/>
      <c r="C24" s="809"/>
      <c r="D24" s="809"/>
      <c r="E24" s="809"/>
      <c r="F24" s="809"/>
      <c r="G24" s="809"/>
      <c r="H24" s="809"/>
      <c r="I24" s="809"/>
      <c r="J24" s="809"/>
    </row>
    <row r="25" spans="1:10">
      <c r="A25" s="809"/>
      <c r="B25" s="782" t="s">
        <v>30</v>
      </c>
      <c r="C25" s="825">
        <v>2018</v>
      </c>
      <c r="D25" s="825">
        <v>2019</v>
      </c>
      <c r="E25" s="783"/>
      <c r="F25" s="783"/>
      <c r="G25" s="825"/>
      <c r="H25" s="783"/>
      <c r="I25" s="825"/>
      <c r="J25" s="784"/>
    </row>
    <row r="26" spans="1:10">
      <c r="A26" s="809"/>
      <c r="B26" s="785" t="s">
        <v>275</v>
      </c>
      <c r="C26" s="786"/>
      <c r="D26" s="786">
        <f>C27</f>
        <v>0</v>
      </c>
      <c r="E26" s="786"/>
      <c r="F26" s="786"/>
      <c r="G26" s="786"/>
      <c r="H26" s="786"/>
      <c r="I26" s="786"/>
      <c r="J26" s="787"/>
    </row>
    <row r="27" spans="1:10">
      <c r="A27" s="809"/>
      <c r="B27" s="785" t="s">
        <v>31</v>
      </c>
      <c r="C27" s="786"/>
      <c r="D27" s="786"/>
      <c r="E27" s="786"/>
      <c r="F27" s="786"/>
      <c r="G27" s="786"/>
      <c r="H27" s="786"/>
      <c r="I27" s="786"/>
      <c r="J27" s="787"/>
    </row>
    <row r="28" spans="1:10">
      <c r="A28" s="809"/>
      <c r="B28" s="788" t="s">
        <v>203</v>
      </c>
      <c r="C28" s="786">
        <f>C27-C26</f>
        <v>0</v>
      </c>
      <c r="D28" s="786">
        <f t="shared" ref="D28" si="3">D27-D26</f>
        <v>0</v>
      </c>
      <c r="E28" s="786"/>
      <c r="F28" s="786"/>
      <c r="G28" s="786"/>
      <c r="H28" s="786"/>
      <c r="I28" s="786"/>
      <c r="J28" s="787"/>
    </row>
    <row r="29" spans="1:10" ht="27.6">
      <c r="A29" s="809"/>
      <c r="B29" s="826" t="s">
        <v>32</v>
      </c>
      <c r="C29" s="789"/>
      <c r="D29" s="789"/>
      <c r="E29" s="789"/>
      <c r="F29" s="789"/>
      <c r="G29" s="789"/>
      <c r="H29" s="789"/>
      <c r="I29" s="789"/>
      <c r="J29" s="790"/>
    </row>
    <row r="30" spans="1:10" ht="15" thickBot="1">
      <c r="A30" s="809"/>
      <c r="B30" s="791" t="s">
        <v>33</v>
      </c>
      <c r="C30" s="827"/>
      <c r="D30" s="827"/>
      <c r="E30" s="827"/>
      <c r="F30" s="827"/>
      <c r="G30" s="827"/>
      <c r="H30" s="827"/>
      <c r="I30" s="827"/>
      <c r="J30" s="828"/>
    </row>
    <row r="31" spans="1:10" ht="15" thickBot="1">
      <c r="A31" s="809"/>
      <c r="B31" s="829"/>
      <c r="C31" s="830"/>
      <c r="D31" s="830"/>
      <c r="E31" s="830"/>
      <c r="F31" s="830"/>
      <c r="G31" s="830"/>
      <c r="H31" s="830"/>
      <c r="I31" s="830"/>
      <c r="J31" s="831"/>
    </row>
    <row r="32" spans="1:10" ht="15" thickBot="1">
      <c r="A32" s="809"/>
      <c r="B32" s="832"/>
      <c r="C32" s="833"/>
      <c r="D32" s="834"/>
      <c r="E32" s="835"/>
      <c r="F32" s="835"/>
      <c r="G32" s="835"/>
      <c r="H32" s="835"/>
      <c r="I32" s="835"/>
      <c r="J32" s="835"/>
    </row>
    <row r="33" spans="1:10">
      <c r="A33" s="836"/>
      <c r="B33" s="837"/>
      <c r="C33" s="838" t="s">
        <v>0</v>
      </c>
      <c r="D33" s="839"/>
      <c r="E33" s="840"/>
      <c r="F33" s="840"/>
      <c r="G33" s="840"/>
      <c r="H33" s="840"/>
      <c r="I33" s="840"/>
      <c r="J33" s="841"/>
    </row>
    <row r="34" spans="1:10">
      <c r="A34" s="842"/>
      <c r="B34" s="843"/>
      <c r="C34" s="792">
        <v>43465</v>
      </c>
      <c r="D34" s="792">
        <v>43830</v>
      </c>
      <c r="E34" s="792"/>
      <c r="F34" s="792"/>
      <c r="G34" s="792"/>
      <c r="H34" s="792"/>
      <c r="I34" s="792"/>
      <c r="J34" s="793"/>
    </row>
    <row r="35" spans="1:10">
      <c r="A35" s="794">
        <v>1</v>
      </c>
      <c r="B35" s="795" t="s">
        <v>98</v>
      </c>
      <c r="C35" s="796">
        <f>SUM(C36:C38)</f>
        <v>0</v>
      </c>
      <c r="D35" s="796">
        <f t="shared" ref="D35" si="4">SUM(D36:D38)</f>
        <v>0</v>
      </c>
      <c r="E35" s="792"/>
      <c r="F35" s="792"/>
      <c r="G35" s="792"/>
      <c r="H35" s="792"/>
      <c r="I35" s="792"/>
      <c r="J35" s="797"/>
    </row>
    <row r="36" spans="1:10">
      <c r="A36" s="798"/>
      <c r="B36" s="799" t="s">
        <v>1</v>
      </c>
      <c r="C36" s="800"/>
      <c r="D36" s="800"/>
      <c r="E36" s="792"/>
      <c r="F36" s="792"/>
      <c r="G36" s="792"/>
      <c r="H36" s="792"/>
      <c r="I36" s="792"/>
      <c r="J36" s="801"/>
    </row>
    <row r="37" spans="1:10">
      <c r="A37" s="798"/>
      <c r="B37" s="799" t="s">
        <v>2</v>
      </c>
      <c r="C37" s="800"/>
      <c r="D37" s="800"/>
      <c r="E37" s="792"/>
      <c r="F37" s="792"/>
      <c r="G37" s="792"/>
      <c r="H37" s="792"/>
      <c r="I37" s="792"/>
      <c r="J37" s="801"/>
    </row>
    <row r="38" spans="1:10">
      <c r="A38" s="798"/>
      <c r="B38" s="799" t="s">
        <v>3</v>
      </c>
      <c r="C38" s="800"/>
      <c r="D38" s="800"/>
      <c r="E38" s="792"/>
      <c r="F38" s="792"/>
      <c r="G38" s="792"/>
      <c r="H38" s="792"/>
      <c r="I38" s="792"/>
      <c r="J38" s="801"/>
    </row>
    <row r="39" spans="1:10">
      <c r="A39" s="794">
        <v>2</v>
      </c>
      <c r="B39" s="795" t="s">
        <v>99</v>
      </c>
      <c r="C39" s="796">
        <f>SUM(C40:C42)</f>
        <v>0</v>
      </c>
      <c r="D39" s="796">
        <f t="shared" ref="D39" si="5">SUM(D40:D42)</f>
        <v>0</v>
      </c>
      <c r="E39" s="792"/>
      <c r="F39" s="792"/>
      <c r="G39" s="792"/>
      <c r="H39" s="792"/>
      <c r="I39" s="792"/>
      <c r="J39" s="797"/>
    </row>
    <row r="40" spans="1:10">
      <c r="A40" s="798"/>
      <c r="B40" s="799" t="s">
        <v>4</v>
      </c>
      <c r="C40" s="800"/>
      <c r="D40" s="800"/>
      <c r="E40" s="792"/>
      <c r="F40" s="792"/>
      <c r="G40" s="792"/>
      <c r="H40" s="792"/>
      <c r="I40" s="792"/>
      <c r="J40" s="801"/>
    </row>
    <row r="41" spans="1:10">
      <c r="A41" s="798"/>
      <c r="B41" s="799" t="s">
        <v>5</v>
      </c>
      <c r="C41" s="800"/>
      <c r="D41" s="800"/>
      <c r="E41" s="792"/>
      <c r="F41" s="792"/>
      <c r="G41" s="792"/>
      <c r="H41" s="792"/>
      <c r="I41" s="792"/>
      <c r="J41" s="801"/>
    </row>
    <row r="42" spans="1:10">
      <c r="A42" s="798"/>
      <c r="B42" s="799" t="s">
        <v>6</v>
      </c>
      <c r="C42" s="800"/>
      <c r="D42" s="800"/>
      <c r="E42" s="792"/>
      <c r="F42" s="792"/>
      <c r="G42" s="792"/>
      <c r="H42" s="792"/>
      <c r="I42" s="792"/>
      <c r="J42" s="801"/>
    </row>
    <row r="43" spans="1:10">
      <c r="A43" s="794">
        <v>3</v>
      </c>
      <c r="B43" s="802" t="s">
        <v>100</v>
      </c>
      <c r="C43" s="803"/>
      <c r="D43" s="803"/>
      <c r="E43" s="792"/>
      <c r="F43" s="792"/>
      <c r="G43" s="792"/>
      <c r="H43" s="792"/>
      <c r="I43" s="792"/>
      <c r="J43" s="804"/>
    </row>
    <row r="44" spans="1:10">
      <c r="A44" s="794">
        <v>4</v>
      </c>
      <c r="B44" s="795" t="s">
        <v>101</v>
      </c>
      <c r="C44" s="803">
        <f>SUM(C45:C46)</f>
        <v>0</v>
      </c>
      <c r="D44" s="803">
        <f t="shared" ref="D44" si="6">SUM(D45:D46)</f>
        <v>0</v>
      </c>
      <c r="E44" s="792"/>
      <c r="F44" s="792"/>
      <c r="G44" s="792"/>
      <c r="H44" s="792"/>
      <c r="I44" s="792"/>
      <c r="J44" s="804"/>
    </row>
    <row r="45" spans="1:10">
      <c r="A45" s="798"/>
      <c r="B45" s="799" t="s">
        <v>7</v>
      </c>
      <c r="C45" s="800"/>
      <c r="D45" s="800"/>
      <c r="E45" s="800"/>
      <c r="F45" s="800"/>
      <c r="G45" s="800"/>
      <c r="H45" s="800"/>
      <c r="I45" s="800"/>
      <c r="J45" s="801"/>
    </row>
    <row r="46" spans="1:10" ht="15" thickBot="1">
      <c r="A46" s="805"/>
      <c r="B46" s="806" t="s">
        <v>8</v>
      </c>
      <c r="C46" s="807"/>
      <c r="D46" s="807"/>
      <c r="E46" s="807"/>
      <c r="F46" s="807"/>
      <c r="G46" s="807"/>
      <c r="H46" s="807"/>
      <c r="I46" s="807"/>
      <c r="J46" s="808"/>
    </row>
  </sheetData>
  <pageMargins left="0.70866141732283472" right="0.70866141732283472" top="0.74803149606299213" bottom="0.74803149606299213" header="0.31496062992125984" footer="0.31496062992125984"/>
  <pageSetup paperSize="9" scale="67" orientation="landscape" r:id="rId1"/>
</worksheet>
</file>

<file path=xl/worksheets/sheet12.xml><?xml version="1.0" encoding="utf-8"?>
<worksheet xmlns="http://schemas.openxmlformats.org/spreadsheetml/2006/main" xmlns:r="http://schemas.openxmlformats.org/officeDocument/2006/relationships">
  <sheetPr>
    <tabColor rgb="FF92D050"/>
  </sheetPr>
  <dimension ref="A1:J45"/>
  <sheetViews>
    <sheetView zoomScale="90" zoomScaleNormal="90" workbookViewId="0">
      <pane xSplit="2" ySplit="2" topLeftCell="C41" activePane="bottomRight" state="frozen"/>
      <selection activeCell="R50" sqref="R50"/>
      <selection pane="topRight" activeCell="R50" sqref="R50"/>
      <selection pane="bottomLeft" activeCell="R50" sqref="R50"/>
      <selection pane="bottomRight" sqref="A1:J45"/>
    </sheetView>
  </sheetViews>
  <sheetFormatPr defaultColWidth="9.109375" defaultRowHeight="14.4"/>
  <cols>
    <col min="1" max="1" width="3.88671875" style="238" customWidth="1"/>
    <col min="2" max="2" width="75.44140625" style="238" customWidth="1"/>
    <col min="3" max="10" width="11.33203125" style="238" customWidth="1"/>
    <col min="11" max="11" width="10.109375" style="238" bestFit="1" customWidth="1"/>
    <col min="12" max="16384" width="9.109375" style="238"/>
  </cols>
  <sheetData>
    <row r="1" spans="1:10" ht="16.2" thickBot="1">
      <c r="A1" s="778" t="s">
        <v>622</v>
      </c>
      <c r="B1" s="778"/>
      <c r="C1" s="844"/>
      <c r="D1" s="844"/>
      <c r="E1" s="844"/>
      <c r="F1" s="844"/>
      <c r="G1" s="844"/>
      <c r="H1" s="844"/>
      <c r="I1" s="844"/>
      <c r="J1" s="845"/>
    </row>
    <row r="2" spans="1:10" ht="27.6">
      <c r="B2" s="810"/>
      <c r="C2" s="811">
        <v>2018</v>
      </c>
      <c r="D2" s="811">
        <v>2019</v>
      </c>
      <c r="E2" s="811" t="s">
        <v>642</v>
      </c>
      <c r="F2" s="811" t="s">
        <v>644</v>
      </c>
      <c r="G2" s="812">
        <v>2021</v>
      </c>
      <c r="H2" s="812">
        <v>2022</v>
      </c>
      <c r="I2" s="812">
        <v>2023</v>
      </c>
      <c r="J2" s="813">
        <v>2024</v>
      </c>
    </row>
    <row r="3" spans="1:10">
      <c r="B3" s="814" t="s">
        <v>257</v>
      </c>
      <c r="C3" s="815">
        <f>SUM(C4:C9)</f>
        <v>0</v>
      </c>
      <c r="D3" s="815">
        <f t="shared" ref="D3:J3" si="0">SUM(D4:D9)</f>
        <v>0</v>
      </c>
      <c r="E3" s="815">
        <f t="shared" si="0"/>
        <v>0</v>
      </c>
      <c r="F3" s="815">
        <f t="shared" si="0"/>
        <v>0</v>
      </c>
      <c r="G3" s="815">
        <f t="shared" si="0"/>
        <v>0</v>
      </c>
      <c r="H3" s="815">
        <f t="shared" si="0"/>
        <v>0</v>
      </c>
      <c r="I3" s="815">
        <f t="shared" si="0"/>
        <v>0</v>
      </c>
      <c r="J3" s="816">
        <f t="shared" si="0"/>
        <v>0</v>
      </c>
    </row>
    <row r="4" spans="1:10">
      <c r="B4" s="817" t="s">
        <v>298</v>
      </c>
      <c r="C4" s="818"/>
      <c r="D4" s="818"/>
      <c r="E4" s="818"/>
      <c r="F4" s="818"/>
      <c r="G4" s="818"/>
      <c r="H4" s="818"/>
      <c r="I4" s="818"/>
      <c r="J4" s="819"/>
    </row>
    <row r="5" spans="1:10">
      <c r="B5" s="817" t="s">
        <v>282</v>
      </c>
      <c r="C5" s="818"/>
      <c r="D5" s="818"/>
      <c r="E5" s="818"/>
      <c r="F5" s="818"/>
      <c r="G5" s="818"/>
      <c r="H5" s="818"/>
      <c r="I5" s="818"/>
      <c r="J5" s="819"/>
    </row>
    <row r="6" spans="1:10">
      <c r="B6" s="817" t="s">
        <v>283</v>
      </c>
      <c r="C6" s="818"/>
      <c r="D6" s="818"/>
      <c r="E6" s="818"/>
      <c r="F6" s="818"/>
      <c r="G6" s="818"/>
      <c r="H6" s="818"/>
      <c r="I6" s="818"/>
      <c r="J6" s="819"/>
    </row>
    <row r="7" spans="1:10" hidden="1">
      <c r="A7" s="238" t="s">
        <v>284</v>
      </c>
      <c r="B7" s="817"/>
      <c r="C7" s="818"/>
      <c r="D7" s="818"/>
      <c r="E7" s="818"/>
      <c r="F7" s="818"/>
      <c r="G7" s="818"/>
      <c r="H7" s="818"/>
      <c r="I7" s="818"/>
      <c r="J7" s="819"/>
    </row>
    <row r="8" spans="1:10">
      <c r="B8" s="817" t="s">
        <v>286</v>
      </c>
      <c r="C8" s="818"/>
      <c r="D8" s="818"/>
      <c r="E8" s="818"/>
      <c r="F8" s="818"/>
      <c r="G8" s="818"/>
      <c r="H8" s="818"/>
      <c r="I8" s="818"/>
      <c r="J8" s="819"/>
    </row>
    <row r="9" spans="1:10">
      <c r="B9" s="817" t="s">
        <v>309</v>
      </c>
      <c r="C9" s="818"/>
      <c r="D9" s="818"/>
      <c r="E9" s="818"/>
      <c r="F9" s="818"/>
      <c r="G9" s="818"/>
      <c r="H9" s="818"/>
      <c r="I9" s="818"/>
      <c r="J9" s="819"/>
    </row>
    <row r="10" spans="1:10">
      <c r="B10" s="814" t="s">
        <v>287</v>
      </c>
      <c r="C10" s="815">
        <f>+C11+C12+C13+C14+C15+C16+C17+C18</f>
        <v>0</v>
      </c>
      <c r="D10" s="815">
        <f t="shared" ref="D10:J10" si="1">+D11+D12+D13+D14+D15+D16+D17+D18</f>
        <v>0</v>
      </c>
      <c r="E10" s="815">
        <f t="shared" si="1"/>
        <v>0</v>
      </c>
      <c r="F10" s="815">
        <f t="shared" si="1"/>
        <v>0</v>
      </c>
      <c r="G10" s="815">
        <f t="shared" si="1"/>
        <v>0</v>
      </c>
      <c r="H10" s="815">
        <f t="shared" si="1"/>
        <v>0</v>
      </c>
      <c r="I10" s="815">
        <f t="shared" si="1"/>
        <v>0</v>
      </c>
      <c r="J10" s="816">
        <f t="shared" si="1"/>
        <v>0</v>
      </c>
    </row>
    <row r="11" spans="1:10">
      <c r="B11" s="817" t="s">
        <v>288</v>
      </c>
      <c r="C11" s="818"/>
      <c r="D11" s="818"/>
      <c r="E11" s="818"/>
      <c r="F11" s="818"/>
      <c r="G11" s="818"/>
      <c r="H11" s="818"/>
      <c r="I11" s="818"/>
      <c r="J11" s="819"/>
    </row>
    <row r="12" spans="1:10">
      <c r="B12" s="817" t="s">
        <v>289</v>
      </c>
      <c r="C12" s="818"/>
      <c r="D12" s="818"/>
      <c r="E12" s="818"/>
      <c r="F12" s="818"/>
      <c r="G12" s="818"/>
      <c r="H12" s="818"/>
      <c r="I12" s="818"/>
      <c r="J12" s="819"/>
    </row>
    <row r="13" spans="1:10">
      <c r="B13" s="817" t="s">
        <v>290</v>
      </c>
      <c r="C13" s="818"/>
      <c r="D13" s="818"/>
      <c r="E13" s="818"/>
      <c r="F13" s="818"/>
      <c r="G13" s="818"/>
      <c r="H13" s="818"/>
      <c r="I13" s="818"/>
      <c r="J13" s="819"/>
    </row>
    <row r="14" spans="1:10">
      <c r="B14" s="817" t="s">
        <v>291</v>
      </c>
      <c r="C14" s="818"/>
      <c r="D14" s="818"/>
      <c r="E14" s="818"/>
      <c r="F14" s="818"/>
      <c r="G14" s="818"/>
      <c r="H14" s="818"/>
      <c r="I14" s="818"/>
      <c r="J14" s="819"/>
    </row>
    <row r="15" spans="1:10">
      <c r="B15" s="817" t="s">
        <v>292</v>
      </c>
      <c r="C15" s="818"/>
      <c r="D15" s="818"/>
      <c r="E15" s="818"/>
      <c r="F15" s="818"/>
      <c r="G15" s="818"/>
      <c r="H15" s="818"/>
      <c r="I15" s="818"/>
      <c r="J15" s="819"/>
    </row>
    <row r="16" spans="1:10">
      <c r="B16" s="817" t="s">
        <v>293</v>
      </c>
      <c r="C16" s="818"/>
      <c r="D16" s="818"/>
      <c r="E16" s="818"/>
      <c r="F16" s="818"/>
      <c r="G16" s="818"/>
      <c r="H16" s="818"/>
      <c r="I16" s="818"/>
      <c r="J16" s="819"/>
    </row>
    <row r="17" spans="1:10">
      <c r="B17" s="817" t="s">
        <v>294</v>
      </c>
      <c r="C17" s="818"/>
      <c r="D17" s="818"/>
      <c r="E17" s="818"/>
      <c r="F17" s="818"/>
      <c r="G17" s="818"/>
      <c r="H17" s="818"/>
      <c r="I17" s="818"/>
      <c r="J17" s="819"/>
    </row>
    <row r="18" spans="1:10">
      <c r="B18" s="817" t="s">
        <v>295</v>
      </c>
      <c r="C18" s="818"/>
      <c r="D18" s="818"/>
      <c r="E18" s="818"/>
      <c r="F18" s="818"/>
      <c r="G18" s="818"/>
      <c r="H18" s="818"/>
      <c r="I18" s="818"/>
      <c r="J18" s="819"/>
    </row>
    <row r="19" spans="1:10" hidden="1">
      <c r="A19" s="238" t="s">
        <v>296</v>
      </c>
      <c r="B19" s="817"/>
      <c r="C19" s="818"/>
      <c r="D19" s="818"/>
      <c r="E19" s="818"/>
      <c r="F19" s="818"/>
      <c r="G19" s="818"/>
      <c r="H19" s="818"/>
      <c r="I19" s="818"/>
      <c r="J19" s="819"/>
    </row>
    <row r="20" spans="1:10" hidden="1">
      <c r="A20" s="238" t="s">
        <v>297</v>
      </c>
      <c r="B20" s="817"/>
      <c r="C20" s="818"/>
      <c r="D20" s="818"/>
      <c r="E20" s="818"/>
      <c r="F20" s="818"/>
      <c r="G20" s="818"/>
      <c r="H20" s="818"/>
      <c r="I20" s="818"/>
      <c r="J20" s="819"/>
    </row>
    <row r="21" spans="1:10" ht="15" thickBot="1">
      <c r="B21" s="820" t="s">
        <v>175</v>
      </c>
      <c r="C21" s="821">
        <f t="shared" ref="C21:J21" si="2">+C3-C10</f>
        <v>0</v>
      </c>
      <c r="D21" s="821">
        <f t="shared" si="2"/>
        <v>0</v>
      </c>
      <c r="E21" s="821">
        <f t="shared" si="2"/>
        <v>0</v>
      </c>
      <c r="F21" s="821">
        <f t="shared" si="2"/>
        <v>0</v>
      </c>
      <c r="G21" s="821">
        <f t="shared" si="2"/>
        <v>0</v>
      </c>
      <c r="H21" s="821">
        <f t="shared" si="2"/>
        <v>0</v>
      </c>
      <c r="I21" s="821">
        <f t="shared" si="2"/>
        <v>0</v>
      </c>
      <c r="J21" s="822">
        <f t="shared" si="2"/>
        <v>0</v>
      </c>
    </row>
    <row r="22" spans="1:10">
      <c r="B22" s="823"/>
      <c r="C22" s="809"/>
      <c r="D22" s="809"/>
      <c r="E22" s="809"/>
      <c r="F22" s="809"/>
      <c r="G22" s="809"/>
      <c r="H22" s="809"/>
      <c r="I22" s="809"/>
      <c r="J22" s="809"/>
    </row>
    <row r="23" spans="1:10" ht="15" thickBot="1">
      <c r="B23" s="824"/>
      <c r="C23" s="809"/>
      <c r="D23" s="809"/>
      <c r="E23" s="809"/>
      <c r="F23" s="809"/>
      <c r="G23" s="809"/>
      <c r="H23" s="809"/>
      <c r="I23" s="809"/>
      <c r="J23" s="809"/>
    </row>
    <row r="24" spans="1:10">
      <c r="B24" s="782" t="s">
        <v>30</v>
      </c>
      <c r="C24" s="825">
        <v>2018</v>
      </c>
      <c r="D24" s="825">
        <v>2019</v>
      </c>
      <c r="E24" s="783"/>
      <c r="F24" s="783"/>
      <c r="G24" s="825"/>
      <c r="H24" s="783"/>
      <c r="I24" s="825"/>
      <c r="J24" s="784"/>
    </row>
    <row r="25" spans="1:10">
      <c r="B25" s="785" t="s">
        <v>275</v>
      </c>
      <c r="C25" s="786"/>
      <c r="D25" s="786">
        <f>C26</f>
        <v>0</v>
      </c>
      <c r="E25" s="786"/>
      <c r="F25" s="786"/>
      <c r="G25" s="786"/>
      <c r="H25" s="786"/>
      <c r="I25" s="786"/>
      <c r="J25" s="787"/>
    </row>
    <row r="26" spans="1:10">
      <c r="B26" s="785" t="s">
        <v>31</v>
      </c>
      <c r="C26" s="786"/>
      <c r="D26" s="786"/>
      <c r="E26" s="786"/>
      <c r="F26" s="786"/>
      <c r="G26" s="786"/>
      <c r="H26" s="786"/>
      <c r="I26" s="786"/>
      <c r="J26" s="787"/>
    </row>
    <row r="27" spans="1:10">
      <c r="B27" s="788" t="s">
        <v>203</v>
      </c>
      <c r="C27" s="786">
        <f>C26-C25</f>
        <v>0</v>
      </c>
      <c r="D27" s="786">
        <f t="shared" ref="D27" si="3">D26-D25</f>
        <v>0</v>
      </c>
      <c r="E27" s="786"/>
      <c r="F27" s="786"/>
      <c r="G27" s="786"/>
      <c r="H27" s="786"/>
      <c r="I27" s="786"/>
      <c r="J27" s="787"/>
    </row>
    <row r="28" spans="1:10" ht="27.6">
      <c r="B28" s="826" t="s">
        <v>32</v>
      </c>
      <c r="C28" s="789"/>
      <c r="D28" s="789"/>
      <c r="E28" s="789"/>
      <c r="F28" s="789"/>
      <c r="G28" s="789"/>
      <c r="H28" s="789"/>
      <c r="I28" s="789"/>
      <c r="J28" s="790"/>
    </row>
    <row r="29" spans="1:10" ht="15" thickBot="1">
      <c r="B29" s="791" t="s">
        <v>33</v>
      </c>
      <c r="C29" s="827"/>
      <c r="D29" s="827"/>
      <c r="E29" s="827"/>
      <c r="F29" s="827"/>
      <c r="G29" s="827"/>
      <c r="H29" s="827"/>
      <c r="I29" s="827"/>
      <c r="J29" s="828"/>
    </row>
    <row r="30" spans="1:10" ht="15" thickBot="1">
      <c r="B30" s="829"/>
      <c r="C30" s="830"/>
      <c r="D30" s="830"/>
      <c r="E30" s="830"/>
      <c r="F30" s="830"/>
      <c r="G30" s="830"/>
      <c r="H30" s="830"/>
      <c r="I30" s="830"/>
      <c r="J30" s="831"/>
    </row>
    <row r="31" spans="1:10" ht="15" thickBot="1">
      <c r="B31" s="832"/>
      <c r="C31" s="833"/>
      <c r="D31" s="834"/>
      <c r="E31" s="835"/>
      <c r="F31" s="835"/>
      <c r="G31" s="835"/>
      <c r="H31" s="835"/>
      <c r="I31" s="835"/>
      <c r="J31" s="835"/>
    </row>
    <row r="32" spans="1:10">
      <c r="A32" s="240"/>
      <c r="B32" s="837"/>
      <c r="C32" s="838" t="s">
        <v>0</v>
      </c>
      <c r="D32" s="839"/>
      <c r="E32" s="840"/>
      <c r="F32" s="840"/>
      <c r="G32" s="840"/>
      <c r="H32" s="840"/>
      <c r="I32" s="840"/>
      <c r="J32" s="841"/>
    </row>
    <row r="33" spans="1:10">
      <c r="A33" s="239"/>
      <c r="B33" s="843"/>
      <c r="C33" s="792">
        <v>43465</v>
      </c>
      <c r="D33" s="792">
        <v>43830</v>
      </c>
      <c r="E33" s="792"/>
      <c r="F33" s="792"/>
      <c r="G33" s="792"/>
      <c r="H33" s="792"/>
      <c r="I33" s="792"/>
      <c r="J33" s="793"/>
    </row>
    <row r="34" spans="1:10" ht="21.75" customHeight="1">
      <c r="A34" s="241">
        <v>1</v>
      </c>
      <c r="B34" s="795" t="s">
        <v>98</v>
      </c>
      <c r="C34" s="796">
        <f>SUM(C35:C37)</f>
        <v>0</v>
      </c>
      <c r="D34" s="796">
        <f t="shared" ref="D34" si="4">SUM(D35:D37)</f>
        <v>0</v>
      </c>
      <c r="E34" s="792"/>
      <c r="F34" s="792"/>
      <c r="G34" s="792"/>
      <c r="H34" s="792"/>
      <c r="I34" s="792"/>
      <c r="J34" s="797"/>
    </row>
    <row r="35" spans="1:10" ht="26.25" customHeight="1">
      <c r="A35" s="242"/>
      <c r="B35" s="799" t="s">
        <v>1</v>
      </c>
      <c r="C35" s="800"/>
      <c r="D35" s="800"/>
      <c r="E35" s="792"/>
      <c r="F35" s="792"/>
      <c r="G35" s="792"/>
      <c r="H35" s="792"/>
      <c r="I35" s="792"/>
      <c r="J35" s="801"/>
    </row>
    <row r="36" spans="1:10" ht="19.5" customHeight="1">
      <c r="A36" s="242"/>
      <c r="B36" s="799" t="s">
        <v>2</v>
      </c>
      <c r="C36" s="800"/>
      <c r="D36" s="800"/>
      <c r="E36" s="792"/>
      <c r="F36" s="792"/>
      <c r="G36" s="792"/>
      <c r="H36" s="792"/>
      <c r="I36" s="792"/>
      <c r="J36" s="801"/>
    </row>
    <row r="37" spans="1:10">
      <c r="A37" s="242"/>
      <c r="B37" s="799" t="s">
        <v>3</v>
      </c>
      <c r="C37" s="800"/>
      <c r="D37" s="800"/>
      <c r="E37" s="792"/>
      <c r="F37" s="792"/>
      <c r="G37" s="792"/>
      <c r="H37" s="792"/>
      <c r="I37" s="792"/>
      <c r="J37" s="801"/>
    </row>
    <row r="38" spans="1:10">
      <c r="A38" s="241">
        <v>2</v>
      </c>
      <c r="B38" s="795" t="s">
        <v>99</v>
      </c>
      <c r="C38" s="796">
        <f>SUM(C39:C41)</f>
        <v>0</v>
      </c>
      <c r="D38" s="796">
        <f t="shared" ref="D38" si="5">SUM(D39:D41)</f>
        <v>0</v>
      </c>
      <c r="E38" s="792"/>
      <c r="F38" s="792"/>
      <c r="G38" s="792"/>
      <c r="H38" s="792"/>
      <c r="I38" s="792"/>
      <c r="J38" s="797"/>
    </row>
    <row r="39" spans="1:10">
      <c r="A39" s="242"/>
      <c r="B39" s="799" t="s">
        <v>4</v>
      </c>
      <c r="C39" s="800"/>
      <c r="D39" s="800"/>
      <c r="E39" s="792"/>
      <c r="F39" s="792"/>
      <c r="G39" s="792"/>
      <c r="H39" s="792"/>
      <c r="I39" s="792"/>
      <c r="J39" s="801"/>
    </row>
    <row r="40" spans="1:10">
      <c r="A40" s="242"/>
      <c r="B40" s="799" t="s">
        <v>5</v>
      </c>
      <c r="C40" s="800"/>
      <c r="D40" s="800"/>
      <c r="E40" s="792"/>
      <c r="F40" s="792"/>
      <c r="G40" s="792"/>
      <c r="H40" s="792"/>
      <c r="I40" s="792"/>
      <c r="J40" s="801"/>
    </row>
    <row r="41" spans="1:10">
      <c r="A41" s="242"/>
      <c r="B41" s="799" t="s">
        <v>6</v>
      </c>
      <c r="C41" s="800"/>
      <c r="D41" s="800"/>
      <c r="E41" s="792"/>
      <c r="F41" s="792"/>
      <c r="G41" s="792"/>
      <c r="H41" s="792"/>
      <c r="I41" s="792"/>
      <c r="J41" s="801"/>
    </row>
    <row r="42" spans="1:10">
      <c r="A42" s="241">
        <v>3</v>
      </c>
      <c r="B42" s="802" t="s">
        <v>100</v>
      </c>
      <c r="C42" s="803"/>
      <c r="D42" s="803"/>
      <c r="E42" s="792"/>
      <c r="F42" s="792"/>
      <c r="G42" s="792"/>
      <c r="H42" s="792"/>
      <c r="I42" s="792"/>
      <c r="J42" s="804"/>
    </row>
    <row r="43" spans="1:10">
      <c r="A43" s="241">
        <v>4</v>
      </c>
      <c r="B43" s="795" t="s">
        <v>101</v>
      </c>
      <c r="C43" s="803">
        <f>SUM(C44:C45)</f>
        <v>0</v>
      </c>
      <c r="D43" s="803">
        <f t="shared" ref="D43" si="6">SUM(D44:D45)</f>
        <v>0</v>
      </c>
      <c r="E43" s="792"/>
      <c r="F43" s="792"/>
      <c r="G43" s="792"/>
      <c r="H43" s="792"/>
      <c r="I43" s="792"/>
      <c r="J43" s="804"/>
    </row>
    <row r="44" spans="1:10">
      <c r="A44" s="242"/>
      <c r="B44" s="799" t="s">
        <v>7</v>
      </c>
      <c r="C44" s="800"/>
      <c r="D44" s="800"/>
      <c r="E44" s="800"/>
      <c r="F44" s="800"/>
      <c r="G44" s="800"/>
      <c r="H44" s="800"/>
      <c r="I44" s="800"/>
      <c r="J44" s="801"/>
    </row>
    <row r="45" spans="1:10" ht="15" thickBot="1">
      <c r="A45" s="243"/>
      <c r="B45" s="806" t="s">
        <v>8</v>
      </c>
      <c r="C45" s="807"/>
      <c r="D45" s="807"/>
      <c r="E45" s="807"/>
      <c r="F45" s="807"/>
      <c r="G45" s="807"/>
      <c r="H45" s="807"/>
      <c r="I45" s="807"/>
      <c r="J45" s="808"/>
    </row>
  </sheetData>
  <pageMargins left="0.23622047244094491" right="7.874015748031496E-2" top="0.74803149606299213" bottom="0.74803149606299213" header="0.31496062992125984" footer="0.31496062992125984"/>
  <pageSetup paperSize="9" scale="60" orientation="landscape" r:id="rId1"/>
</worksheet>
</file>

<file path=xl/worksheets/sheet13.xml><?xml version="1.0" encoding="utf-8"?>
<worksheet xmlns="http://schemas.openxmlformats.org/spreadsheetml/2006/main" xmlns:r="http://schemas.openxmlformats.org/officeDocument/2006/relationships">
  <sheetPr>
    <tabColor rgb="FF92D050"/>
    <pageSetUpPr fitToPage="1"/>
  </sheetPr>
  <dimension ref="A1:J48"/>
  <sheetViews>
    <sheetView zoomScale="90" zoomScaleNormal="90" workbookViewId="0">
      <pane xSplit="2" ySplit="2" topLeftCell="C15" activePane="bottomRight" state="frozen"/>
      <selection activeCell="H43" sqref="H43"/>
      <selection pane="topRight" activeCell="H43" sqref="H43"/>
      <selection pane="bottomLeft" activeCell="H43" sqref="H43"/>
      <selection pane="bottomRight" activeCell="J48" sqref="A1:J48"/>
    </sheetView>
  </sheetViews>
  <sheetFormatPr defaultColWidth="9.109375" defaultRowHeight="14.4"/>
  <cols>
    <col min="1" max="1" width="9.109375" style="238"/>
    <col min="2" max="2" width="72.33203125" style="238" customWidth="1"/>
    <col min="3" max="10" width="12.44140625" style="238" customWidth="1"/>
    <col min="11" max="11" width="10.109375" style="238" bestFit="1" customWidth="1"/>
    <col min="12" max="16384" width="9.109375" style="238"/>
  </cols>
  <sheetData>
    <row r="1" spans="1:10" ht="16.2" thickBot="1">
      <c r="A1" s="778" t="s">
        <v>621</v>
      </c>
      <c r="B1" s="778"/>
      <c r="C1" s="844"/>
      <c r="D1" s="844"/>
      <c r="E1" s="844"/>
      <c r="F1" s="844"/>
      <c r="G1" s="844"/>
      <c r="H1" s="844"/>
      <c r="I1" s="844"/>
      <c r="J1" s="845"/>
    </row>
    <row r="2" spans="1:10" ht="27.6">
      <c r="A2" s="809"/>
      <c r="B2" s="842"/>
      <c r="C2" s="811">
        <v>2018</v>
      </c>
      <c r="D2" s="811">
        <v>2019</v>
      </c>
      <c r="E2" s="811" t="s">
        <v>642</v>
      </c>
      <c r="F2" s="811" t="s">
        <v>644</v>
      </c>
      <c r="G2" s="812">
        <v>2021</v>
      </c>
      <c r="H2" s="812">
        <v>2022</v>
      </c>
      <c r="I2" s="812">
        <v>2023</v>
      </c>
      <c r="J2" s="813">
        <v>2024</v>
      </c>
    </row>
    <row r="3" spans="1:10">
      <c r="A3" s="809"/>
      <c r="B3" s="814" t="s">
        <v>257</v>
      </c>
      <c r="C3" s="815">
        <f>SUM(C4:C13)</f>
        <v>0</v>
      </c>
      <c r="D3" s="815">
        <f t="shared" ref="D3:J3" si="0">SUM(D4:D13)</f>
        <v>0</v>
      </c>
      <c r="E3" s="815">
        <f t="shared" si="0"/>
        <v>0</v>
      </c>
      <c r="F3" s="815">
        <f t="shared" si="0"/>
        <v>0</v>
      </c>
      <c r="G3" s="815">
        <f t="shared" si="0"/>
        <v>0</v>
      </c>
      <c r="H3" s="815">
        <f t="shared" si="0"/>
        <v>0</v>
      </c>
      <c r="I3" s="815">
        <f t="shared" si="0"/>
        <v>0</v>
      </c>
      <c r="J3" s="854">
        <f t="shared" si="0"/>
        <v>0</v>
      </c>
    </row>
    <row r="4" spans="1:10">
      <c r="A4" s="809"/>
      <c r="B4" s="817" t="s">
        <v>299</v>
      </c>
      <c r="C4" s="818"/>
      <c r="D4" s="818"/>
      <c r="E4" s="818"/>
      <c r="F4" s="818"/>
      <c r="G4" s="818"/>
      <c r="H4" s="818"/>
      <c r="I4" s="818"/>
      <c r="J4" s="819"/>
    </row>
    <row r="5" spans="1:10">
      <c r="A5" s="809"/>
      <c r="B5" s="817" t="s">
        <v>300</v>
      </c>
      <c r="C5" s="818"/>
      <c r="D5" s="818"/>
      <c r="E5" s="818"/>
      <c r="F5" s="818"/>
      <c r="G5" s="818"/>
      <c r="H5" s="818"/>
      <c r="I5" s="818"/>
      <c r="J5" s="819"/>
    </row>
    <row r="6" spans="1:10">
      <c r="A6" s="809"/>
      <c r="B6" s="817" t="s">
        <v>301</v>
      </c>
      <c r="C6" s="818"/>
      <c r="D6" s="818"/>
      <c r="E6" s="818"/>
      <c r="F6" s="818"/>
      <c r="G6" s="818"/>
      <c r="H6" s="818"/>
      <c r="I6" s="818"/>
      <c r="J6" s="819"/>
    </row>
    <row r="7" spans="1:10">
      <c r="A7" s="809"/>
      <c r="B7" s="817" t="s">
        <v>302</v>
      </c>
      <c r="C7" s="818"/>
      <c r="D7" s="818"/>
      <c r="E7" s="818"/>
      <c r="F7" s="818"/>
      <c r="G7" s="818"/>
      <c r="H7" s="818"/>
      <c r="I7" s="818"/>
      <c r="J7" s="819"/>
    </row>
    <row r="8" spans="1:10">
      <c r="A8" s="809"/>
      <c r="B8" s="817" t="s">
        <v>627</v>
      </c>
      <c r="C8" s="818"/>
      <c r="D8" s="818"/>
      <c r="E8" s="818"/>
      <c r="F8" s="818"/>
      <c r="G8" s="818"/>
      <c r="H8" s="818"/>
      <c r="I8" s="818"/>
      <c r="J8" s="819"/>
    </row>
    <row r="9" spans="1:10">
      <c r="A9" s="809"/>
      <c r="B9" s="817" t="s">
        <v>652</v>
      </c>
      <c r="C9" s="818"/>
      <c r="D9" s="818"/>
      <c r="E9" s="818"/>
      <c r="F9" s="818"/>
      <c r="G9" s="818"/>
      <c r="H9" s="818"/>
      <c r="I9" s="818"/>
      <c r="J9" s="855"/>
    </row>
    <row r="10" spans="1:10">
      <c r="A10" s="809"/>
      <c r="B10" s="817" t="s">
        <v>303</v>
      </c>
      <c r="C10" s="818"/>
      <c r="D10" s="818"/>
      <c r="E10" s="818"/>
      <c r="F10" s="818"/>
      <c r="G10" s="818"/>
      <c r="H10" s="818"/>
      <c r="I10" s="818"/>
      <c r="J10" s="819"/>
    </row>
    <row r="11" spans="1:10">
      <c r="A11" s="809"/>
      <c r="B11" s="817" t="s">
        <v>304</v>
      </c>
      <c r="C11" s="818"/>
      <c r="D11" s="818"/>
      <c r="E11" s="818"/>
      <c r="F11" s="818"/>
      <c r="G11" s="818"/>
      <c r="H11" s="818"/>
      <c r="I11" s="818"/>
      <c r="J11" s="819"/>
    </row>
    <row r="12" spans="1:10">
      <c r="A12" s="809"/>
      <c r="B12" s="817" t="s">
        <v>176</v>
      </c>
      <c r="C12" s="818"/>
      <c r="D12" s="818"/>
      <c r="E12" s="818"/>
      <c r="F12" s="818"/>
      <c r="G12" s="818"/>
      <c r="H12" s="818"/>
      <c r="I12" s="818"/>
      <c r="J12" s="819"/>
    </row>
    <row r="13" spans="1:10">
      <c r="A13" s="809"/>
      <c r="B13" s="817" t="s">
        <v>653</v>
      </c>
      <c r="C13" s="818"/>
      <c r="D13" s="818"/>
      <c r="E13" s="818"/>
      <c r="F13" s="818"/>
      <c r="G13" s="818"/>
      <c r="H13" s="818"/>
      <c r="I13" s="818"/>
      <c r="J13" s="819"/>
    </row>
    <row r="14" spans="1:10">
      <c r="A14" s="809"/>
      <c r="B14" s="814" t="s">
        <v>287</v>
      </c>
      <c r="C14" s="815">
        <f t="shared" ref="C14:J14" si="1">SUM(C15:C23)</f>
        <v>0</v>
      </c>
      <c r="D14" s="815">
        <f t="shared" si="1"/>
        <v>0</v>
      </c>
      <c r="E14" s="815">
        <f t="shared" si="1"/>
        <v>0</v>
      </c>
      <c r="F14" s="815">
        <f t="shared" si="1"/>
        <v>0</v>
      </c>
      <c r="G14" s="815">
        <f t="shared" si="1"/>
        <v>0</v>
      </c>
      <c r="H14" s="815">
        <f t="shared" si="1"/>
        <v>0</v>
      </c>
      <c r="I14" s="815">
        <f t="shared" si="1"/>
        <v>0</v>
      </c>
      <c r="J14" s="816">
        <f t="shared" si="1"/>
        <v>0</v>
      </c>
    </row>
    <row r="15" spans="1:10">
      <c r="A15" s="809"/>
      <c r="B15" s="817" t="s">
        <v>331</v>
      </c>
      <c r="C15" s="818"/>
      <c r="D15" s="818"/>
      <c r="E15" s="818"/>
      <c r="F15" s="818"/>
      <c r="G15" s="818"/>
      <c r="H15" s="818"/>
      <c r="I15" s="818"/>
      <c r="J15" s="819"/>
    </row>
    <row r="16" spans="1:10">
      <c r="A16" s="809"/>
      <c r="B16" s="817" t="s">
        <v>305</v>
      </c>
      <c r="C16" s="818"/>
      <c r="D16" s="818"/>
      <c r="E16" s="818"/>
      <c r="F16" s="818"/>
      <c r="G16" s="818"/>
      <c r="H16" s="818"/>
      <c r="I16" s="818"/>
      <c r="J16" s="819"/>
    </row>
    <row r="17" spans="1:10">
      <c r="A17" s="809"/>
      <c r="B17" s="817" t="s">
        <v>306</v>
      </c>
      <c r="C17" s="818"/>
      <c r="D17" s="818"/>
      <c r="E17" s="818"/>
      <c r="F17" s="818"/>
      <c r="G17" s="818"/>
      <c r="H17" s="818"/>
      <c r="I17" s="818"/>
      <c r="J17" s="819"/>
    </row>
    <row r="18" spans="1:10">
      <c r="A18" s="809"/>
      <c r="B18" s="817" t="s">
        <v>165</v>
      </c>
      <c r="C18" s="818"/>
      <c r="D18" s="818"/>
      <c r="E18" s="818"/>
      <c r="F18" s="818"/>
      <c r="G18" s="818"/>
      <c r="H18" s="818"/>
      <c r="I18" s="818"/>
      <c r="J18" s="819"/>
    </row>
    <row r="19" spans="1:10">
      <c r="A19" s="809"/>
      <c r="B19" s="817" t="s">
        <v>293</v>
      </c>
      <c r="C19" s="818"/>
      <c r="D19" s="818"/>
      <c r="E19" s="818"/>
      <c r="F19" s="818"/>
      <c r="G19" s="818"/>
      <c r="H19" s="818"/>
      <c r="I19" s="818"/>
      <c r="J19" s="819"/>
    </row>
    <row r="20" spans="1:10">
      <c r="A20" s="809"/>
      <c r="B20" s="817" t="s">
        <v>654</v>
      </c>
      <c r="C20" s="818"/>
      <c r="D20" s="818"/>
      <c r="E20" s="818"/>
      <c r="F20" s="818"/>
      <c r="G20" s="818"/>
      <c r="H20" s="818"/>
      <c r="I20" s="818"/>
      <c r="J20" s="819"/>
    </row>
    <row r="21" spans="1:10">
      <c r="A21" s="809"/>
      <c r="B21" s="817" t="s">
        <v>333</v>
      </c>
      <c r="C21" s="818"/>
      <c r="D21" s="818"/>
      <c r="E21" s="818"/>
      <c r="F21" s="818"/>
      <c r="G21" s="818"/>
      <c r="H21" s="818"/>
      <c r="I21" s="818"/>
      <c r="J21" s="819"/>
    </row>
    <row r="22" spans="1:10">
      <c r="A22" s="809"/>
      <c r="B22" s="817" t="s">
        <v>307</v>
      </c>
      <c r="C22" s="818"/>
      <c r="D22" s="818"/>
      <c r="E22" s="818"/>
      <c r="F22" s="818"/>
      <c r="G22" s="818"/>
      <c r="H22" s="818"/>
      <c r="I22" s="818"/>
      <c r="J22" s="819"/>
    </row>
    <row r="23" spans="1:10">
      <c r="A23" s="809"/>
      <c r="B23" s="817" t="s">
        <v>308</v>
      </c>
      <c r="C23" s="818"/>
      <c r="D23" s="818"/>
      <c r="E23" s="818"/>
      <c r="F23" s="818"/>
      <c r="G23" s="818"/>
      <c r="H23" s="818"/>
      <c r="I23" s="818"/>
      <c r="J23" s="819"/>
    </row>
    <row r="24" spans="1:10" ht="15" thickBot="1">
      <c r="A24" s="809"/>
      <c r="B24" s="820" t="s">
        <v>175</v>
      </c>
      <c r="C24" s="821">
        <f t="shared" ref="C24:J24" si="2">+C3-C14</f>
        <v>0</v>
      </c>
      <c r="D24" s="821">
        <f t="shared" si="2"/>
        <v>0</v>
      </c>
      <c r="E24" s="821">
        <f t="shared" si="2"/>
        <v>0</v>
      </c>
      <c r="F24" s="821">
        <f t="shared" si="2"/>
        <v>0</v>
      </c>
      <c r="G24" s="821">
        <f t="shared" si="2"/>
        <v>0</v>
      </c>
      <c r="H24" s="821">
        <f t="shared" si="2"/>
        <v>0</v>
      </c>
      <c r="I24" s="821">
        <f t="shared" si="2"/>
        <v>0</v>
      </c>
      <c r="J24" s="822">
        <f t="shared" si="2"/>
        <v>0</v>
      </c>
    </row>
    <row r="25" spans="1:10">
      <c r="A25" s="809"/>
      <c r="B25" s="823"/>
      <c r="C25" s="809"/>
      <c r="D25" s="809"/>
      <c r="E25" s="809"/>
      <c r="F25" s="809"/>
      <c r="G25" s="809"/>
      <c r="H25" s="809"/>
      <c r="I25" s="809"/>
      <c r="J25" s="809"/>
    </row>
    <row r="26" spans="1:10" ht="15" thickBot="1">
      <c r="A26" s="809"/>
      <c r="B26" s="824"/>
      <c r="C26" s="809"/>
      <c r="D26" s="809"/>
      <c r="E26" s="809"/>
      <c r="F26" s="809"/>
      <c r="G26" s="809"/>
      <c r="H26" s="809"/>
      <c r="I26" s="809"/>
      <c r="J26" s="809"/>
    </row>
    <row r="27" spans="1:10">
      <c r="A27" s="809"/>
      <c r="B27" s="782" t="s">
        <v>30</v>
      </c>
      <c r="C27" s="825">
        <f>+C2</f>
        <v>2018</v>
      </c>
      <c r="D27" s="825">
        <f>+D2</f>
        <v>2019</v>
      </c>
      <c r="E27" s="825"/>
      <c r="F27" s="825">
        <v>2020</v>
      </c>
      <c r="G27" s="825">
        <f t="shared" ref="G27:J27" si="3">+G2</f>
        <v>2021</v>
      </c>
      <c r="H27" s="825">
        <f t="shared" si="3"/>
        <v>2022</v>
      </c>
      <c r="I27" s="825">
        <f t="shared" si="3"/>
        <v>2023</v>
      </c>
      <c r="J27" s="813">
        <f t="shared" si="3"/>
        <v>2024</v>
      </c>
    </row>
    <row r="28" spans="1:10">
      <c r="A28" s="809"/>
      <c r="B28" s="785" t="s">
        <v>275</v>
      </c>
      <c r="C28" s="786"/>
      <c r="D28" s="786">
        <f>C29</f>
        <v>0</v>
      </c>
      <c r="E28" s="786"/>
      <c r="F28" s="786"/>
      <c r="G28" s="786"/>
      <c r="H28" s="786"/>
      <c r="I28" s="786"/>
      <c r="J28" s="787"/>
    </row>
    <row r="29" spans="1:10">
      <c r="A29" s="809"/>
      <c r="B29" s="785" t="s">
        <v>31</v>
      </c>
      <c r="C29" s="786"/>
      <c r="D29" s="786"/>
      <c r="E29" s="786"/>
      <c r="F29" s="786"/>
      <c r="G29" s="786"/>
      <c r="H29" s="786"/>
      <c r="I29" s="786"/>
      <c r="J29" s="787"/>
    </row>
    <row r="30" spans="1:10">
      <c r="A30" s="809"/>
      <c r="B30" s="788" t="s">
        <v>203</v>
      </c>
      <c r="C30" s="786">
        <f>C29-C28</f>
        <v>0</v>
      </c>
      <c r="D30" s="786">
        <f t="shared" ref="D30" si="4">D29-D28</f>
        <v>0</v>
      </c>
      <c r="E30" s="786"/>
      <c r="F30" s="786"/>
      <c r="G30" s="786"/>
      <c r="H30" s="786"/>
      <c r="I30" s="786"/>
      <c r="J30" s="787"/>
    </row>
    <row r="31" spans="1:10" ht="27.6">
      <c r="A31" s="809"/>
      <c r="B31" s="826" t="s">
        <v>32</v>
      </c>
      <c r="C31" s="789"/>
      <c r="D31" s="789"/>
      <c r="E31" s="789"/>
      <c r="F31" s="789"/>
      <c r="G31" s="789"/>
      <c r="H31" s="789"/>
      <c r="I31" s="789"/>
      <c r="J31" s="790"/>
    </row>
    <row r="32" spans="1:10" ht="15" thickBot="1">
      <c r="A32" s="809"/>
      <c r="B32" s="791" t="s">
        <v>33</v>
      </c>
      <c r="C32" s="827"/>
      <c r="D32" s="827"/>
      <c r="E32" s="827"/>
      <c r="F32" s="827"/>
      <c r="G32" s="827"/>
      <c r="H32" s="827"/>
      <c r="I32" s="827"/>
      <c r="J32" s="828"/>
    </row>
    <row r="33" spans="1:10" ht="15" thickBot="1">
      <c r="A33" s="809"/>
      <c r="B33" s="829" t="s">
        <v>417</v>
      </c>
      <c r="C33" s="830">
        <f t="shared" ref="C33:J33" si="5">+C24+C30+C32</f>
        <v>0</v>
      </c>
      <c r="D33" s="830">
        <f t="shared" si="5"/>
        <v>0</v>
      </c>
      <c r="E33" s="830">
        <f t="shared" si="5"/>
        <v>0</v>
      </c>
      <c r="F33" s="830">
        <f t="shared" si="5"/>
        <v>0</v>
      </c>
      <c r="G33" s="830">
        <f t="shared" si="5"/>
        <v>0</v>
      </c>
      <c r="H33" s="830">
        <f t="shared" si="5"/>
        <v>0</v>
      </c>
      <c r="I33" s="830">
        <f t="shared" si="5"/>
        <v>0</v>
      </c>
      <c r="J33" s="831">
        <f t="shared" si="5"/>
        <v>0</v>
      </c>
    </row>
    <row r="34" spans="1:10" ht="15" thickBot="1">
      <c r="A34" s="809"/>
      <c r="B34" s="832"/>
      <c r="C34" s="833"/>
      <c r="D34" s="834"/>
      <c r="E34" s="835"/>
      <c r="F34" s="835"/>
      <c r="G34" s="835"/>
      <c r="H34" s="835"/>
      <c r="I34" s="835"/>
      <c r="J34" s="835"/>
    </row>
    <row r="35" spans="1:10">
      <c r="A35" s="836"/>
      <c r="B35" s="837"/>
      <c r="C35" s="838" t="s">
        <v>0</v>
      </c>
      <c r="D35" s="839"/>
      <c r="E35" s="840"/>
      <c r="F35" s="840"/>
      <c r="G35" s="840"/>
      <c r="H35" s="840"/>
      <c r="I35" s="840"/>
      <c r="J35" s="841"/>
    </row>
    <row r="36" spans="1:10">
      <c r="A36" s="842"/>
      <c r="B36" s="843"/>
      <c r="C36" s="792">
        <v>43465</v>
      </c>
      <c r="D36" s="792">
        <v>43830</v>
      </c>
      <c r="E36" s="846"/>
      <c r="F36" s="792"/>
      <c r="G36" s="792"/>
      <c r="H36" s="792"/>
      <c r="I36" s="792"/>
      <c r="J36" s="793"/>
    </row>
    <row r="37" spans="1:10">
      <c r="A37" s="794">
        <v>1</v>
      </c>
      <c r="B37" s="795" t="s">
        <v>98</v>
      </c>
      <c r="C37" s="796">
        <f>SUM(C38:C40)</f>
        <v>0</v>
      </c>
      <c r="D37" s="796">
        <f t="shared" ref="D37" si="6">SUM(D38:D40)</f>
        <v>0</v>
      </c>
      <c r="E37" s="847"/>
      <c r="F37" s="796"/>
      <c r="G37" s="796"/>
      <c r="H37" s="796"/>
      <c r="I37" s="796"/>
      <c r="J37" s="848"/>
    </row>
    <row r="38" spans="1:10" ht="21.75" customHeight="1">
      <c r="A38" s="798"/>
      <c r="B38" s="799" t="s">
        <v>1</v>
      </c>
      <c r="C38" s="800"/>
      <c r="D38" s="800"/>
      <c r="E38" s="849"/>
      <c r="F38" s="800"/>
      <c r="G38" s="800"/>
      <c r="H38" s="800"/>
      <c r="I38" s="800"/>
      <c r="J38" s="850"/>
    </row>
    <row r="39" spans="1:10" ht="26.25" customHeight="1">
      <c r="A39" s="798"/>
      <c r="B39" s="799" t="s">
        <v>2</v>
      </c>
      <c r="C39" s="800"/>
      <c r="D39" s="800"/>
      <c r="E39" s="849"/>
      <c r="F39" s="800"/>
      <c r="G39" s="800"/>
      <c r="H39" s="800"/>
      <c r="I39" s="800"/>
      <c r="J39" s="850"/>
    </row>
    <row r="40" spans="1:10" ht="19.5" customHeight="1">
      <c r="A40" s="798"/>
      <c r="B40" s="799" t="s">
        <v>3</v>
      </c>
      <c r="C40" s="800"/>
      <c r="D40" s="800"/>
      <c r="E40" s="849"/>
      <c r="F40" s="800"/>
      <c r="G40" s="800"/>
      <c r="H40" s="800"/>
      <c r="I40" s="800"/>
      <c r="J40" s="850"/>
    </row>
    <row r="41" spans="1:10">
      <c r="A41" s="794">
        <v>2</v>
      </c>
      <c r="B41" s="795" t="s">
        <v>99</v>
      </c>
      <c r="C41" s="796">
        <f>SUM(C42:C44)</f>
        <v>0</v>
      </c>
      <c r="D41" s="796">
        <f t="shared" ref="D41" si="7">SUM(D42:D44)</f>
        <v>0</v>
      </c>
      <c r="E41" s="847"/>
      <c r="F41" s="796"/>
      <c r="G41" s="796"/>
      <c r="H41" s="796"/>
      <c r="I41" s="796"/>
      <c r="J41" s="848"/>
    </row>
    <row r="42" spans="1:10">
      <c r="A42" s="798"/>
      <c r="B42" s="799" t="s">
        <v>4</v>
      </c>
      <c r="C42" s="800"/>
      <c r="D42" s="800"/>
      <c r="E42" s="849"/>
      <c r="F42" s="800"/>
      <c r="G42" s="800"/>
      <c r="H42" s="800"/>
      <c r="I42" s="800"/>
      <c r="J42" s="850"/>
    </row>
    <row r="43" spans="1:10">
      <c r="A43" s="798"/>
      <c r="B43" s="799" t="s">
        <v>5</v>
      </c>
      <c r="C43" s="800"/>
      <c r="D43" s="800"/>
      <c r="E43" s="849"/>
      <c r="F43" s="800"/>
      <c r="G43" s="800"/>
      <c r="H43" s="800"/>
      <c r="I43" s="800"/>
      <c r="J43" s="850"/>
    </row>
    <row r="44" spans="1:10">
      <c r="A44" s="798"/>
      <c r="B44" s="799" t="s">
        <v>6</v>
      </c>
      <c r="C44" s="800"/>
      <c r="D44" s="800"/>
      <c r="E44" s="849"/>
      <c r="F44" s="800"/>
      <c r="G44" s="800"/>
      <c r="H44" s="800"/>
      <c r="I44" s="800"/>
      <c r="J44" s="850"/>
    </row>
    <row r="45" spans="1:10">
      <c r="A45" s="794">
        <v>3</v>
      </c>
      <c r="B45" s="802" t="s">
        <v>100</v>
      </c>
      <c r="C45" s="803"/>
      <c r="D45" s="803"/>
      <c r="E45" s="851"/>
      <c r="F45" s="803"/>
      <c r="G45" s="803"/>
      <c r="H45" s="803"/>
      <c r="I45" s="803"/>
      <c r="J45" s="852"/>
    </row>
    <row r="46" spans="1:10">
      <c r="A46" s="794">
        <v>4</v>
      </c>
      <c r="B46" s="795" t="s">
        <v>101</v>
      </c>
      <c r="C46" s="803">
        <f>SUM(C47:C48)</f>
        <v>0</v>
      </c>
      <c r="D46" s="803">
        <f t="shared" ref="D46" si="8">SUM(D47:D48)</f>
        <v>0</v>
      </c>
      <c r="E46" s="851"/>
      <c r="F46" s="803"/>
      <c r="G46" s="803"/>
      <c r="H46" s="803"/>
      <c r="I46" s="803"/>
      <c r="J46" s="852"/>
    </row>
    <row r="47" spans="1:10">
      <c r="A47" s="798"/>
      <c r="B47" s="799" t="s">
        <v>7</v>
      </c>
      <c r="C47" s="800"/>
      <c r="D47" s="800"/>
      <c r="E47" s="849"/>
      <c r="F47" s="800"/>
      <c r="G47" s="800"/>
      <c r="H47" s="800"/>
      <c r="I47" s="800"/>
      <c r="J47" s="850"/>
    </row>
    <row r="48" spans="1:10" ht="15" thickBot="1">
      <c r="A48" s="805"/>
      <c r="B48" s="806" t="s">
        <v>8</v>
      </c>
      <c r="C48" s="807"/>
      <c r="D48" s="807"/>
      <c r="E48" s="853"/>
      <c r="F48" s="807"/>
      <c r="G48" s="807"/>
      <c r="H48" s="807"/>
      <c r="I48" s="807"/>
      <c r="J48" s="808"/>
    </row>
  </sheetData>
  <pageMargins left="3.937007874015748E-2" right="7.874015748031496E-2" top="0.74803149606299213" bottom="0.74803149606299213" header="0.31496062992125984" footer="0.31496062992125984"/>
  <pageSetup paperSize="9" scale="53" orientation="portrait" r:id="rId1"/>
</worksheet>
</file>

<file path=xl/worksheets/sheet14.xml><?xml version="1.0" encoding="utf-8"?>
<worksheet xmlns="http://schemas.openxmlformats.org/spreadsheetml/2006/main" xmlns:r="http://schemas.openxmlformats.org/officeDocument/2006/relationships">
  <sheetPr>
    <tabColor rgb="FF92D050"/>
  </sheetPr>
  <dimension ref="A1:Q40"/>
  <sheetViews>
    <sheetView workbookViewId="0">
      <selection sqref="A1:F37"/>
    </sheetView>
  </sheetViews>
  <sheetFormatPr defaultColWidth="9.109375" defaultRowHeight="14.4"/>
  <cols>
    <col min="1" max="1" width="24.109375" style="193" customWidth="1"/>
    <col min="2" max="2" width="19" style="193" customWidth="1"/>
    <col min="3" max="6" width="15.44140625" style="193" customWidth="1"/>
    <col min="7" max="7" width="5.44140625" style="193" customWidth="1"/>
    <col min="8" max="8" width="15.44140625" style="193" customWidth="1"/>
    <col min="9" max="16384" width="9.109375" style="193"/>
  </cols>
  <sheetData>
    <row r="1" spans="1:6" ht="15.6">
      <c r="A1" s="979" t="s">
        <v>439</v>
      </c>
      <c r="B1" s="980"/>
      <c r="C1" s="980"/>
      <c r="D1" s="980"/>
      <c r="E1" s="980"/>
      <c r="F1" s="981"/>
    </row>
    <row r="2" spans="1:6">
      <c r="A2" s="984" t="s">
        <v>224</v>
      </c>
      <c r="B2" s="985"/>
      <c r="C2" s="856" t="s">
        <v>379</v>
      </c>
      <c r="D2" s="856"/>
      <c r="E2" s="856"/>
      <c r="F2" s="862"/>
    </row>
    <row r="3" spans="1:6">
      <c r="A3" s="984" t="s">
        <v>10</v>
      </c>
      <c r="B3" s="985"/>
      <c r="C3" s="856" t="s">
        <v>379</v>
      </c>
      <c r="D3" s="856"/>
      <c r="E3" s="856"/>
      <c r="F3" s="862"/>
    </row>
    <row r="4" spans="1:6">
      <c r="A4" s="984" t="s">
        <v>225</v>
      </c>
      <c r="B4" s="985"/>
      <c r="C4" s="856" t="s">
        <v>379</v>
      </c>
      <c r="D4" s="856"/>
      <c r="E4" s="856"/>
      <c r="F4" s="862"/>
    </row>
    <row r="5" spans="1:6">
      <c r="A5" s="984" t="s">
        <v>11</v>
      </c>
      <c r="B5" s="985"/>
      <c r="C5" s="856" t="s">
        <v>379</v>
      </c>
      <c r="D5" s="856"/>
      <c r="E5" s="856"/>
      <c r="F5" s="862"/>
    </row>
    <row r="6" spans="1:6">
      <c r="A6" s="984" t="s">
        <v>12</v>
      </c>
      <c r="B6" s="985"/>
      <c r="C6" s="856" t="s">
        <v>379</v>
      </c>
      <c r="D6" s="856"/>
      <c r="E6" s="856"/>
      <c r="F6" s="862"/>
    </row>
    <row r="7" spans="1:6">
      <c r="A7" s="984" t="s">
        <v>13</v>
      </c>
      <c r="B7" s="985"/>
      <c r="C7" s="856" t="s">
        <v>379</v>
      </c>
      <c r="D7" s="856"/>
      <c r="E7" s="856"/>
      <c r="F7" s="862"/>
    </row>
    <row r="8" spans="1:6">
      <c r="A8" s="857"/>
      <c r="B8" s="858"/>
      <c r="C8" s="859"/>
      <c r="D8" s="859"/>
      <c r="E8" s="859"/>
      <c r="F8" s="861"/>
    </row>
    <row r="9" spans="1:6" ht="15" thickBot="1">
      <c r="A9" s="982"/>
      <c r="B9" s="983"/>
      <c r="C9" s="860"/>
      <c r="D9" s="860"/>
      <c r="E9" s="859"/>
      <c r="F9" s="861"/>
    </row>
    <row r="10" spans="1:6" ht="15" thickBot="1">
      <c r="A10" s="976" t="s">
        <v>378</v>
      </c>
      <c r="B10" s="977"/>
      <c r="C10" s="977"/>
      <c r="D10" s="978"/>
      <c r="E10" s="863"/>
      <c r="F10" s="864"/>
    </row>
    <row r="11" spans="1:6" ht="15" thickBot="1">
      <c r="A11" s="865"/>
      <c r="B11" s="866"/>
      <c r="C11" s="867">
        <v>2018</v>
      </c>
      <c r="D11" s="868">
        <v>2019</v>
      </c>
      <c r="E11" s="863"/>
      <c r="F11" s="864"/>
    </row>
    <row r="12" spans="1:6" ht="15" thickBot="1">
      <c r="A12" s="869"/>
      <c r="B12" s="870"/>
      <c r="C12" s="871" t="s">
        <v>226</v>
      </c>
      <c r="D12" s="872" t="s">
        <v>226</v>
      </c>
      <c r="E12" s="863"/>
      <c r="F12" s="864"/>
    </row>
    <row r="13" spans="1:6">
      <c r="A13" s="873" t="s">
        <v>726</v>
      </c>
      <c r="B13" s="874"/>
      <c r="C13" s="875"/>
      <c r="D13" s="876"/>
      <c r="E13" s="863"/>
      <c r="F13" s="877"/>
    </row>
    <row r="14" spans="1:6">
      <c r="A14" s="878"/>
      <c r="B14" s="879"/>
      <c r="C14" s="880"/>
      <c r="D14" s="881"/>
      <c r="E14" s="863"/>
      <c r="F14" s="877"/>
    </row>
    <row r="15" spans="1:6">
      <c r="A15" s="873" t="s">
        <v>227</v>
      </c>
      <c r="B15" s="874"/>
      <c r="C15" s="880">
        <f>C16+C17+C18+C19</f>
        <v>0</v>
      </c>
      <c r="D15" s="881">
        <f t="shared" ref="D15" si="0">D16+D17+D18+D19</f>
        <v>0</v>
      </c>
      <c r="E15" s="870"/>
      <c r="F15" s="877"/>
    </row>
    <row r="16" spans="1:6">
      <c r="A16" s="882" t="s">
        <v>228</v>
      </c>
      <c r="B16" s="883"/>
      <c r="C16" s="880"/>
      <c r="D16" s="881"/>
      <c r="E16" s="870"/>
      <c r="F16" s="877"/>
    </row>
    <row r="17" spans="1:17">
      <c r="A17" s="882" t="s">
        <v>229</v>
      </c>
      <c r="B17" s="883"/>
      <c r="C17" s="880"/>
      <c r="D17" s="881"/>
      <c r="E17" s="870"/>
      <c r="F17" s="877"/>
    </row>
    <row r="18" spans="1:17">
      <c r="A18" s="882" t="s">
        <v>230</v>
      </c>
      <c r="B18" s="883"/>
      <c r="C18" s="880"/>
      <c r="D18" s="881"/>
      <c r="E18" s="870"/>
      <c r="F18" s="877"/>
    </row>
    <row r="19" spans="1:17">
      <c r="A19" s="882" t="s">
        <v>231</v>
      </c>
      <c r="B19" s="883"/>
      <c r="C19" s="880"/>
      <c r="D19" s="881"/>
      <c r="E19" s="870"/>
      <c r="F19" s="877"/>
    </row>
    <row r="20" spans="1:17">
      <c r="A20" s="882"/>
      <c r="B20" s="883"/>
      <c r="C20" s="880"/>
      <c r="D20" s="881"/>
      <c r="E20" s="870"/>
      <c r="F20" s="877"/>
    </row>
    <row r="21" spans="1:17">
      <c r="A21" s="873" t="s">
        <v>232</v>
      </c>
      <c r="B21" s="874"/>
      <c r="C21" s="880">
        <f>C22+C23+C24+C25</f>
        <v>0</v>
      </c>
      <c r="D21" s="881">
        <f t="shared" ref="D21" si="1">D22+D23+D24+D25</f>
        <v>0</v>
      </c>
      <c r="E21" s="870"/>
      <c r="F21" s="877"/>
    </row>
    <row r="22" spans="1:17">
      <c r="A22" s="882" t="s">
        <v>233</v>
      </c>
      <c r="B22" s="883"/>
      <c r="C22" s="880"/>
      <c r="D22" s="881"/>
      <c r="E22" s="870"/>
      <c r="F22" s="877"/>
    </row>
    <row r="23" spans="1:17">
      <c r="A23" s="882" t="s">
        <v>234</v>
      </c>
      <c r="B23" s="883"/>
      <c r="C23" s="880"/>
      <c r="D23" s="881"/>
      <c r="E23" s="870"/>
      <c r="F23" s="877"/>
    </row>
    <row r="24" spans="1:17">
      <c r="A24" s="882" t="s">
        <v>235</v>
      </c>
      <c r="B24" s="883"/>
      <c r="C24" s="880"/>
      <c r="D24" s="881"/>
      <c r="E24" s="870"/>
      <c r="F24" s="877"/>
    </row>
    <row r="25" spans="1:17">
      <c r="A25" s="882" t="s">
        <v>236</v>
      </c>
      <c r="B25" s="883"/>
      <c r="C25" s="880"/>
      <c r="D25" s="881"/>
      <c r="E25" s="870"/>
      <c r="F25" s="877"/>
    </row>
    <row r="26" spans="1:17">
      <c r="A26" s="882"/>
      <c r="B26" s="883"/>
      <c r="C26" s="880"/>
      <c r="D26" s="881"/>
      <c r="E26" s="870"/>
      <c r="F26" s="877"/>
    </row>
    <row r="27" spans="1:17" ht="15" thickBot="1">
      <c r="A27" s="884" t="s">
        <v>727</v>
      </c>
      <c r="B27" s="885"/>
      <c r="C27" s="886">
        <f>C13-C15+C21</f>
        <v>0</v>
      </c>
      <c r="D27" s="887">
        <f t="shared" ref="D27" si="2">D13-D15+D21</f>
        <v>0</v>
      </c>
      <c r="E27" s="870"/>
      <c r="F27" s="877"/>
    </row>
    <row r="28" spans="1:17">
      <c r="A28" s="873" t="s">
        <v>237</v>
      </c>
      <c r="B28" s="874"/>
      <c r="C28" s="888"/>
      <c r="D28" s="888"/>
      <c r="E28" s="888"/>
      <c r="F28" s="889"/>
      <c r="G28" s="194"/>
      <c r="H28" s="194"/>
      <c r="I28" s="195"/>
      <c r="J28" s="195"/>
      <c r="K28" s="195"/>
      <c r="L28" s="195"/>
    </row>
    <row r="29" spans="1:17" s="197" customFormat="1">
      <c r="A29" s="890" t="s">
        <v>645</v>
      </c>
      <c r="B29" s="891"/>
      <c r="C29" s="891"/>
      <c r="D29" s="891"/>
      <c r="E29" s="891"/>
      <c r="F29" s="892"/>
      <c r="I29" s="196"/>
      <c r="J29" s="196"/>
      <c r="K29" s="196"/>
      <c r="L29" s="196"/>
    </row>
    <row r="30" spans="1:17" ht="15" thickBot="1">
      <c r="A30" s="893"/>
      <c r="B30" s="894"/>
      <c r="C30" s="895"/>
      <c r="D30" s="895"/>
      <c r="E30" s="895"/>
      <c r="F30" s="896"/>
      <c r="G30" s="197"/>
      <c r="H30" s="197"/>
    </row>
    <row r="31" spans="1:17" ht="15" thickBot="1">
      <c r="A31" s="976" t="s">
        <v>238</v>
      </c>
      <c r="B31" s="977"/>
      <c r="C31" s="977"/>
      <c r="D31" s="977"/>
      <c r="E31" s="977"/>
      <c r="F31" s="978"/>
      <c r="G31" s="197"/>
      <c r="H31" s="197"/>
      <c r="I31" s="197"/>
      <c r="J31" s="197"/>
      <c r="K31" s="197"/>
      <c r="L31" s="197"/>
      <c r="M31" s="197"/>
      <c r="N31" s="197"/>
      <c r="O31" s="197"/>
      <c r="P31" s="197"/>
      <c r="Q31" s="197"/>
    </row>
    <row r="32" spans="1:17" ht="15" thickBot="1">
      <c r="A32" s="865"/>
      <c r="B32" s="897"/>
      <c r="C32" s="974">
        <v>2018</v>
      </c>
      <c r="D32" s="975"/>
      <c r="E32" s="974">
        <v>2019</v>
      </c>
      <c r="F32" s="975"/>
      <c r="G32" s="197"/>
      <c r="H32" s="197"/>
      <c r="I32" s="197"/>
      <c r="J32" s="197"/>
      <c r="K32" s="197"/>
      <c r="L32" s="197"/>
      <c r="M32" s="197"/>
      <c r="N32" s="197"/>
      <c r="O32" s="197"/>
      <c r="P32" s="197"/>
      <c r="Q32" s="197"/>
    </row>
    <row r="33" spans="1:17" ht="15" thickBot="1">
      <c r="A33" s="865"/>
      <c r="B33" s="898"/>
      <c r="C33" s="899" t="s">
        <v>226</v>
      </c>
      <c r="D33" s="899" t="s">
        <v>239</v>
      </c>
      <c r="E33" s="899" t="s">
        <v>226</v>
      </c>
      <c r="F33" s="899" t="s">
        <v>239</v>
      </c>
      <c r="G33" s="197"/>
      <c r="H33" s="197"/>
      <c r="I33" s="197"/>
      <c r="J33" s="197"/>
      <c r="K33" s="197"/>
      <c r="L33" s="197"/>
      <c r="M33" s="197"/>
      <c r="N33" s="197"/>
      <c r="O33" s="197"/>
    </row>
    <row r="34" spans="1:17" ht="55.2">
      <c r="A34" s="900" t="s">
        <v>434</v>
      </c>
      <c r="B34" s="901"/>
      <c r="C34" s="902"/>
      <c r="D34" s="903"/>
      <c r="E34" s="902"/>
      <c r="F34" s="904"/>
      <c r="G34" s="197"/>
      <c r="H34" s="197"/>
      <c r="I34" s="197"/>
      <c r="J34" s="197"/>
      <c r="K34" s="197"/>
      <c r="L34" s="197"/>
      <c r="M34" s="197"/>
      <c r="N34" s="197"/>
      <c r="O34" s="197"/>
    </row>
    <row r="35" spans="1:17">
      <c r="A35" s="878" t="s">
        <v>240</v>
      </c>
      <c r="B35" s="904"/>
      <c r="C35" s="903"/>
      <c r="D35" s="903"/>
      <c r="E35" s="903"/>
      <c r="F35" s="904"/>
      <c r="G35" s="197"/>
      <c r="H35" s="197"/>
      <c r="I35" s="197"/>
      <c r="J35" s="197"/>
      <c r="K35" s="197"/>
      <c r="L35" s="197"/>
      <c r="M35" s="197"/>
      <c r="N35" s="197"/>
      <c r="O35" s="197"/>
    </row>
    <row r="36" spans="1:17" ht="15" thickBot="1">
      <c r="A36" s="905"/>
      <c r="B36" s="904"/>
      <c r="C36" s="903"/>
      <c r="D36" s="903"/>
      <c r="E36" s="903"/>
      <c r="F36" s="904"/>
      <c r="G36" s="197"/>
      <c r="H36" s="197"/>
      <c r="I36" s="197"/>
      <c r="J36" s="197"/>
      <c r="K36" s="197"/>
      <c r="L36" s="197"/>
      <c r="M36" s="197"/>
      <c r="N36" s="197"/>
      <c r="O36" s="197"/>
    </row>
    <row r="37" spans="1:17" ht="15" thickBot="1">
      <c r="A37" s="971" t="s">
        <v>241</v>
      </c>
      <c r="B37" s="972"/>
      <c r="C37" s="906">
        <f>+C34+C35</f>
        <v>0</v>
      </c>
      <c r="D37" s="906"/>
      <c r="E37" s="906">
        <f>+E34+E35</f>
        <v>0</v>
      </c>
      <c r="F37" s="907"/>
      <c r="G37" s="197"/>
      <c r="H37" s="197"/>
      <c r="I37" s="197"/>
      <c r="J37" s="197"/>
      <c r="K37" s="198"/>
      <c r="L37" s="198"/>
      <c r="M37" s="198"/>
      <c r="N37" s="198"/>
      <c r="O37" s="198"/>
    </row>
    <row r="38" spans="1:17" ht="15" customHeight="1">
      <c r="A38" s="199"/>
      <c r="B38" s="199"/>
      <c r="C38" s="199"/>
      <c r="D38" s="199"/>
      <c r="E38" s="199"/>
      <c r="F38" s="199"/>
      <c r="G38" s="199"/>
      <c r="H38" s="199"/>
      <c r="I38" s="199"/>
      <c r="J38" s="199"/>
      <c r="K38" s="199"/>
      <c r="L38" s="199"/>
      <c r="M38" s="200"/>
      <c r="N38" s="197"/>
      <c r="O38" s="197"/>
      <c r="P38" s="197"/>
      <c r="Q38" s="197"/>
    </row>
    <row r="39" spans="1:17">
      <c r="A39" s="973"/>
      <c r="B39" s="973"/>
      <c r="C39" s="973"/>
      <c r="D39" s="973"/>
      <c r="E39" s="973"/>
      <c r="F39" s="973"/>
      <c r="G39" s="973"/>
      <c r="H39" s="973"/>
      <c r="I39" s="200"/>
      <c r="J39" s="200"/>
      <c r="K39" s="200"/>
      <c r="L39" s="200"/>
      <c r="M39" s="197"/>
      <c r="N39" s="197"/>
      <c r="O39" s="197"/>
      <c r="P39" s="197"/>
      <c r="Q39" s="197"/>
    </row>
    <row r="40" spans="1:17">
      <c r="A40" s="197"/>
      <c r="B40" s="197"/>
      <c r="C40" s="197"/>
      <c r="D40" s="197"/>
      <c r="E40" s="197"/>
      <c r="F40" s="197"/>
      <c r="G40" s="197"/>
      <c r="H40" s="197"/>
      <c r="I40" s="197"/>
      <c r="J40" s="197"/>
      <c r="K40" s="197"/>
      <c r="L40" s="197"/>
    </row>
  </sheetData>
  <mergeCells count="14">
    <mergeCell ref="A1:F1"/>
    <mergeCell ref="A9:B9"/>
    <mergeCell ref="A10:D10"/>
    <mergeCell ref="A5:B5"/>
    <mergeCell ref="A6:B6"/>
    <mergeCell ref="A7:B7"/>
    <mergeCell ref="A2:B2"/>
    <mergeCell ref="A3:B3"/>
    <mergeCell ref="A4:B4"/>
    <mergeCell ref="A37:B37"/>
    <mergeCell ref="A39:H39"/>
    <mergeCell ref="C32:D32"/>
    <mergeCell ref="E32:F32"/>
    <mergeCell ref="A31:F31"/>
  </mergeCells>
  <pageMargins left="0.51181102362204722" right="0.31496062992125984" top="0.55118110236220474" bottom="0.55118110236220474" header="0.31496062992125984" footer="0.31496062992125984"/>
  <pageSetup paperSize="9" scale="80" orientation="portrait" r:id="rId1"/>
</worksheet>
</file>

<file path=xl/worksheets/sheet15.xml><?xml version="1.0" encoding="utf-8"?>
<worksheet xmlns="http://schemas.openxmlformats.org/spreadsheetml/2006/main" xmlns:r="http://schemas.openxmlformats.org/officeDocument/2006/relationships">
  <sheetPr>
    <tabColor rgb="FF92D050"/>
    <pageSetUpPr fitToPage="1"/>
  </sheetPr>
  <dimension ref="A1:L56"/>
  <sheetViews>
    <sheetView zoomScale="85" zoomScaleNormal="85" workbookViewId="0">
      <selection activeCell="J56" sqref="A1:J56"/>
    </sheetView>
  </sheetViews>
  <sheetFormatPr defaultColWidth="9.109375" defaultRowHeight="14.4"/>
  <cols>
    <col min="1" max="1" width="3" style="232" customWidth="1"/>
    <col min="2" max="2" width="81" style="216" customWidth="1"/>
    <col min="3" max="10" width="11.88671875" style="231" customWidth="1"/>
    <col min="11" max="11" width="1.33203125" style="216" customWidth="1"/>
    <col min="12" max="12" width="0.88671875" style="216" customWidth="1"/>
    <col min="13" max="16384" width="9.109375" style="216"/>
  </cols>
  <sheetData>
    <row r="1" spans="1:12" ht="15.6">
      <c r="A1" s="908" t="s">
        <v>615</v>
      </c>
      <c r="B1" s="908"/>
      <c r="C1" s="909"/>
      <c r="D1" s="909"/>
      <c r="E1" s="909"/>
      <c r="F1" s="909"/>
      <c r="G1" s="909"/>
      <c r="H1" s="909"/>
      <c r="I1" s="909"/>
      <c r="J1" s="909"/>
      <c r="K1" s="244"/>
      <c r="L1" s="245"/>
    </row>
    <row r="2" spans="1:12" ht="15" thickBot="1">
      <c r="B2" s="986" t="s">
        <v>256</v>
      </c>
      <c r="C2" s="986"/>
      <c r="D2" s="986"/>
      <c r="E2" s="986"/>
      <c r="F2" s="986"/>
      <c r="G2" s="986"/>
      <c r="H2" s="986"/>
      <c r="I2" s="986"/>
      <c r="J2" s="986"/>
    </row>
    <row r="3" spans="1:12" ht="27.6">
      <c r="A3" s="915"/>
      <c r="B3" s="916"/>
      <c r="C3" s="917">
        <v>2018</v>
      </c>
      <c r="D3" s="917">
        <v>2019</v>
      </c>
      <c r="E3" s="917" t="s">
        <v>642</v>
      </c>
      <c r="F3" s="917" t="s">
        <v>644</v>
      </c>
      <c r="G3" s="918">
        <v>2021</v>
      </c>
      <c r="H3" s="918">
        <v>2022</v>
      </c>
      <c r="I3" s="918">
        <v>2023</v>
      </c>
      <c r="J3" s="919">
        <v>2024</v>
      </c>
    </row>
    <row r="4" spans="1:12">
      <c r="A4" s="915"/>
      <c r="B4" s="920" t="s">
        <v>360</v>
      </c>
      <c r="C4" s="921">
        <f>+C5+C6+C7+C8+C9+C10+C11+C12+C13</f>
        <v>0</v>
      </c>
      <c r="D4" s="921">
        <f t="shared" ref="D4:J4" si="0">+D5+D6+D7+D8+D9+D10+D11+D12+D13</f>
        <v>0</v>
      </c>
      <c r="E4" s="921">
        <f t="shared" si="0"/>
        <v>0</v>
      </c>
      <c r="F4" s="921">
        <f t="shared" si="0"/>
        <v>0</v>
      </c>
      <c r="G4" s="921">
        <f t="shared" si="0"/>
        <v>0</v>
      </c>
      <c r="H4" s="921">
        <f t="shared" si="0"/>
        <v>0</v>
      </c>
      <c r="I4" s="921">
        <f t="shared" si="0"/>
        <v>0</v>
      </c>
      <c r="J4" s="922">
        <f t="shared" si="0"/>
        <v>0</v>
      </c>
      <c r="K4" s="231"/>
    </row>
    <row r="5" spans="1:12">
      <c r="A5" s="915"/>
      <c r="B5" s="772" t="s">
        <v>258</v>
      </c>
      <c r="C5" s="923">
        <v>0</v>
      </c>
      <c r="D5" s="923">
        <v>0</v>
      </c>
      <c r="E5" s="923">
        <v>0</v>
      </c>
      <c r="F5" s="923">
        <v>0</v>
      </c>
      <c r="G5" s="923">
        <v>0</v>
      </c>
      <c r="H5" s="923">
        <v>0</v>
      </c>
      <c r="I5" s="923">
        <v>0</v>
      </c>
      <c r="J5" s="924">
        <v>0</v>
      </c>
      <c r="K5" s="231"/>
    </row>
    <row r="6" spans="1:12">
      <c r="A6" s="915"/>
      <c r="B6" s="772" t="s">
        <v>259</v>
      </c>
      <c r="C6" s="923">
        <v>0</v>
      </c>
      <c r="D6" s="923">
        <v>0</v>
      </c>
      <c r="E6" s="923">
        <v>0</v>
      </c>
      <c r="F6" s="923">
        <v>0</v>
      </c>
      <c r="G6" s="923">
        <v>0</v>
      </c>
      <c r="H6" s="923">
        <v>0</v>
      </c>
      <c r="I6" s="923">
        <v>0</v>
      </c>
      <c r="J6" s="924">
        <v>0</v>
      </c>
      <c r="K6" s="231"/>
    </row>
    <row r="7" spans="1:12">
      <c r="A7" s="915"/>
      <c r="B7" s="772" t="s">
        <v>334</v>
      </c>
      <c r="C7" s="923">
        <v>0</v>
      </c>
      <c r="D7" s="923">
        <v>0</v>
      </c>
      <c r="E7" s="923">
        <v>0</v>
      </c>
      <c r="F7" s="923">
        <v>0</v>
      </c>
      <c r="G7" s="923">
        <v>0</v>
      </c>
      <c r="H7" s="923">
        <v>0</v>
      </c>
      <c r="I7" s="923">
        <v>0</v>
      </c>
      <c r="J7" s="924">
        <v>0</v>
      </c>
      <c r="K7" s="231"/>
    </row>
    <row r="8" spans="1:12">
      <c r="A8" s="915"/>
      <c r="B8" s="772" t="s">
        <v>335</v>
      </c>
      <c r="C8" s="923">
        <v>0</v>
      </c>
      <c r="D8" s="923">
        <v>0</v>
      </c>
      <c r="E8" s="923">
        <v>0</v>
      </c>
      <c r="F8" s="923">
        <v>0</v>
      </c>
      <c r="G8" s="923">
        <v>0</v>
      </c>
      <c r="H8" s="923">
        <v>0</v>
      </c>
      <c r="I8" s="923">
        <v>0</v>
      </c>
      <c r="J8" s="924">
        <v>0</v>
      </c>
      <c r="K8" s="231"/>
    </row>
    <row r="9" spans="1:12">
      <c r="A9" s="915"/>
      <c r="B9" s="772" t="s">
        <v>363</v>
      </c>
      <c r="C9" s="923">
        <v>0</v>
      </c>
      <c r="D9" s="923">
        <v>0</v>
      </c>
      <c r="E9" s="923">
        <v>0</v>
      </c>
      <c r="F9" s="923">
        <v>0</v>
      </c>
      <c r="G9" s="923">
        <v>0</v>
      </c>
      <c r="H9" s="923">
        <v>0</v>
      </c>
      <c r="I9" s="923">
        <v>0</v>
      </c>
      <c r="J9" s="924">
        <v>0</v>
      </c>
      <c r="K9" s="231"/>
    </row>
    <row r="10" spans="1:12">
      <c r="A10" s="915"/>
      <c r="B10" s="772" t="s">
        <v>364</v>
      </c>
      <c r="C10" s="923">
        <v>0</v>
      </c>
      <c r="D10" s="923">
        <v>0</v>
      </c>
      <c r="E10" s="923">
        <v>0</v>
      </c>
      <c r="F10" s="923">
        <v>0</v>
      </c>
      <c r="G10" s="923">
        <v>0</v>
      </c>
      <c r="H10" s="923">
        <v>0</v>
      </c>
      <c r="I10" s="923">
        <v>0</v>
      </c>
      <c r="J10" s="924">
        <v>0</v>
      </c>
      <c r="K10" s="231"/>
    </row>
    <row r="11" spans="1:12">
      <c r="A11" s="915"/>
      <c r="B11" s="772" t="s">
        <v>365</v>
      </c>
      <c r="C11" s="923">
        <v>0</v>
      </c>
      <c r="D11" s="923">
        <v>0</v>
      </c>
      <c r="E11" s="923">
        <v>0</v>
      </c>
      <c r="F11" s="923">
        <v>0</v>
      </c>
      <c r="G11" s="923">
        <v>0</v>
      </c>
      <c r="H11" s="923">
        <v>0</v>
      </c>
      <c r="I11" s="923">
        <v>0</v>
      </c>
      <c r="J11" s="924">
        <v>0</v>
      </c>
      <c r="K11" s="231"/>
    </row>
    <row r="12" spans="1:12">
      <c r="A12" s="915"/>
      <c r="B12" s="772" t="s">
        <v>366</v>
      </c>
      <c r="C12" s="923">
        <v>0</v>
      </c>
      <c r="D12" s="923">
        <v>0</v>
      </c>
      <c r="E12" s="923">
        <v>0</v>
      </c>
      <c r="F12" s="923">
        <v>0</v>
      </c>
      <c r="G12" s="923">
        <v>0</v>
      </c>
      <c r="H12" s="923">
        <v>0</v>
      </c>
      <c r="I12" s="923">
        <v>0</v>
      </c>
      <c r="J12" s="924">
        <v>0</v>
      </c>
      <c r="K12" s="231"/>
    </row>
    <row r="13" spans="1:12">
      <c r="A13" s="915"/>
      <c r="B13" s="772" t="s">
        <v>337</v>
      </c>
      <c r="C13" s="923">
        <v>0</v>
      </c>
      <c r="D13" s="923">
        <v>0</v>
      </c>
      <c r="E13" s="923">
        <v>0</v>
      </c>
      <c r="F13" s="923">
        <v>0</v>
      </c>
      <c r="G13" s="923">
        <v>0</v>
      </c>
      <c r="H13" s="923">
        <v>0</v>
      </c>
      <c r="I13" s="923">
        <v>0</v>
      </c>
      <c r="J13" s="924">
        <v>0</v>
      </c>
      <c r="K13" s="231"/>
    </row>
    <row r="14" spans="1:12" hidden="1">
      <c r="A14" s="915"/>
      <c r="B14" s="772"/>
      <c r="C14" s="923"/>
      <c r="D14" s="923"/>
      <c r="E14" s="923"/>
      <c r="F14" s="923"/>
      <c r="G14" s="923"/>
      <c r="H14" s="923"/>
      <c r="I14" s="923"/>
      <c r="J14" s="924"/>
      <c r="K14" s="231"/>
    </row>
    <row r="15" spans="1:12" hidden="1">
      <c r="A15" s="915"/>
      <c r="B15" s="925"/>
      <c r="C15" s="923"/>
      <c r="D15" s="923"/>
      <c r="E15" s="923"/>
      <c r="F15" s="923"/>
      <c r="G15" s="923"/>
      <c r="H15" s="923"/>
      <c r="I15" s="923"/>
      <c r="J15" s="924"/>
    </row>
    <row r="16" spans="1:12">
      <c r="A16" s="915"/>
      <c r="B16" s="920" t="s">
        <v>361</v>
      </c>
      <c r="C16" s="921">
        <f>+C17+C26+C27+C28+C29+C30+C31</f>
        <v>0</v>
      </c>
      <c r="D16" s="921">
        <f t="shared" ref="D16:J16" si="1">+D17+D26+D27+D28+D29+D30+D31</f>
        <v>0</v>
      </c>
      <c r="E16" s="921">
        <f t="shared" si="1"/>
        <v>0</v>
      </c>
      <c r="F16" s="921">
        <f t="shared" si="1"/>
        <v>0</v>
      </c>
      <c r="G16" s="921">
        <f t="shared" si="1"/>
        <v>0</v>
      </c>
      <c r="H16" s="921">
        <f t="shared" si="1"/>
        <v>0</v>
      </c>
      <c r="I16" s="921">
        <f t="shared" si="1"/>
        <v>0</v>
      </c>
      <c r="J16" s="922">
        <f t="shared" si="1"/>
        <v>0</v>
      </c>
    </row>
    <row r="17" spans="1:11">
      <c r="A17" s="915"/>
      <c r="B17" s="772" t="s">
        <v>261</v>
      </c>
      <c r="C17" s="926">
        <f t="shared" ref="C17:J17" si="2">+C18+C19+C20+C21+C22+C25+C23+C24</f>
        <v>0</v>
      </c>
      <c r="D17" s="926">
        <f t="shared" si="2"/>
        <v>0</v>
      </c>
      <c r="E17" s="926">
        <f t="shared" si="2"/>
        <v>0</v>
      </c>
      <c r="F17" s="926">
        <f t="shared" si="2"/>
        <v>0</v>
      </c>
      <c r="G17" s="926">
        <f t="shared" si="2"/>
        <v>0</v>
      </c>
      <c r="H17" s="926">
        <f t="shared" si="2"/>
        <v>0</v>
      </c>
      <c r="I17" s="926">
        <f t="shared" si="2"/>
        <v>0</v>
      </c>
      <c r="J17" s="924">
        <f t="shared" si="2"/>
        <v>0</v>
      </c>
      <c r="K17" s="231"/>
    </row>
    <row r="18" spans="1:11">
      <c r="A18" s="915"/>
      <c r="B18" s="773" t="s">
        <v>440</v>
      </c>
      <c r="C18" s="923">
        <v>0</v>
      </c>
      <c r="D18" s="923">
        <v>0</v>
      </c>
      <c r="E18" s="923">
        <v>0</v>
      </c>
      <c r="F18" s="923">
        <v>0</v>
      </c>
      <c r="G18" s="923">
        <v>0</v>
      </c>
      <c r="H18" s="923">
        <v>0</v>
      </c>
      <c r="I18" s="923">
        <v>0</v>
      </c>
      <c r="J18" s="927">
        <v>0</v>
      </c>
      <c r="K18" s="231"/>
    </row>
    <row r="19" spans="1:11">
      <c r="A19" s="915"/>
      <c r="B19" s="773" t="s">
        <v>441</v>
      </c>
      <c r="C19" s="923">
        <f t="shared" ref="C19" si="3">SUM(C20:C22)</f>
        <v>0</v>
      </c>
      <c r="D19" s="923">
        <f t="shared" ref="D19:J19" si="4">SUM(D20:D22)</f>
        <v>0</v>
      </c>
      <c r="E19" s="923">
        <f t="shared" si="4"/>
        <v>0</v>
      </c>
      <c r="F19" s="923">
        <f t="shared" si="4"/>
        <v>0</v>
      </c>
      <c r="G19" s="923">
        <f t="shared" si="4"/>
        <v>0</v>
      </c>
      <c r="H19" s="923">
        <f t="shared" si="4"/>
        <v>0</v>
      </c>
      <c r="I19" s="923">
        <f t="shared" si="4"/>
        <v>0</v>
      </c>
      <c r="J19" s="927">
        <f t="shared" si="4"/>
        <v>0</v>
      </c>
      <c r="K19" s="231"/>
    </row>
    <row r="20" spans="1:11">
      <c r="A20" s="915"/>
      <c r="B20" s="773" t="s">
        <v>442</v>
      </c>
      <c r="C20" s="923">
        <v>0</v>
      </c>
      <c r="D20" s="923">
        <v>0</v>
      </c>
      <c r="E20" s="923">
        <v>0</v>
      </c>
      <c r="F20" s="923">
        <v>0</v>
      </c>
      <c r="G20" s="923">
        <v>0</v>
      </c>
      <c r="H20" s="923">
        <v>0</v>
      </c>
      <c r="I20" s="923">
        <v>0</v>
      </c>
      <c r="J20" s="927">
        <v>0</v>
      </c>
      <c r="K20" s="231"/>
    </row>
    <row r="21" spans="1:11">
      <c r="A21" s="915"/>
      <c r="B21" s="773" t="s">
        <v>443</v>
      </c>
      <c r="C21" s="923">
        <v>0</v>
      </c>
      <c r="D21" s="923">
        <v>0</v>
      </c>
      <c r="E21" s="923">
        <v>0</v>
      </c>
      <c r="F21" s="923">
        <v>0</v>
      </c>
      <c r="G21" s="923">
        <v>0</v>
      </c>
      <c r="H21" s="923">
        <v>0</v>
      </c>
      <c r="I21" s="923">
        <v>0</v>
      </c>
      <c r="J21" s="927">
        <v>0</v>
      </c>
      <c r="K21" s="231"/>
    </row>
    <row r="22" spans="1:11">
      <c r="A22" s="915"/>
      <c r="B22" s="773" t="s">
        <v>444</v>
      </c>
      <c r="C22" s="923">
        <v>0</v>
      </c>
      <c r="D22" s="923">
        <v>0</v>
      </c>
      <c r="E22" s="923">
        <v>0</v>
      </c>
      <c r="F22" s="923">
        <v>0</v>
      </c>
      <c r="G22" s="923">
        <v>0</v>
      </c>
      <c r="H22" s="923">
        <v>0</v>
      </c>
      <c r="I22" s="923">
        <v>0</v>
      </c>
      <c r="J22" s="927">
        <v>0</v>
      </c>
      <c r="K22" s="231"/>
    </row>
    <row r="23" spans="1:11">
      <c r="A23" s="915"/>
      <c r="B23" s="773" t="s">
        <v>646</v>
      </c>
      <c r="C23" s="923">
        <v>0</v>
      </c>
      <c r="D23" s="923">
        <v>0</v>
      </c>
      <c r="E23" s="923">
        <v>0</v>
      </c>
      <c r="F23" s="923">
        <v>0</v>
      </c>
      <c r="G23" s="923">
        <v>0</v>
      </c>
      <c r="H23" s="923">
        <v>0</v>
      </c>
      <c r="I23" s="923">
        <v>0</v>
      </c>
      <c r="J23" s="927">
        <v>0</v>
      </c>
      <c r="K23" s="231"/>
    </row>
    <row r="24" spans="1:11">
      <c r="A24" s="915"/>
      <c r="B24" s="773" t="s">
        <v>647</v>
      </c>
      <c r="C24" s="923">
        <v>0</v>
      </c>
      <c r="D24" s="923">
        <v>0</v>
      </c>
      <c r="E24" s="923">
        <v>0</v>
      </c>
      <c r="F24" s="923">
        <v>0</v>
      </c>
      <c r="G24" s="923">
        <v>0</v>
      </c>
      <c r="H24" s="923">
        <v>0</v>
      </c>
      <c r="I24" s="923">
        <v>0</v>
      </c>
      <c r="J24" s="927">
        <v>0</v>
      </c>
      <c r="K24" s="231"/>
    </row>
    <row r="25" spans="1:11">
      <c r="A25" s="915"/>
      <c r="B25" s="773" t="s">
        <v>648</v>
      </c>
      <c r="C25" s="923">
        <v>0</v>
      </c>
      <c r="D25" s="923">
        <v>0</v>
      </c>
      <c r="E25" s="923">
        <v>0</v>
      </c>
      <c r="F25" s="923">
        <v>0</v>
      </c>
      <c r="G25" s="923">
        <v>0</v>
      </c>
      <c r="H25" s="923">
        <v>0</v>
      </c>
      <c r="I25" s="923">
        <v>0</v>
      </c>
      <c r="J25" s="927">
        <v>0</v>
      </c>
      <c r="K25" s="231"/>
    </row>
    <row r="26" spans="1:11">
      <c r="A26" s="915"/>
      <c r="B26" s="772" t="s">
        <v>279</v>
      </c>
      <c r="C26" s="926">
        <v>0</v>
      </c>
      <c r="D26" s="926">
        <v>0</v>
      </c>
      <c r="E26" s="926">
        <v>0</v>
      </c>
      <c r="F26" s="926">
        <v>0</v>
      </c>
      <c r="G26" s="926">
        <v>0</v>
      </c>
      <c r="H26" s="926">
        <v>0</v>
      </c>
      <c r="I26" s="926">
        <v>0</v>
      </c>
      <c r="J26" s="928">
        <v>0</v>
      </c>
      <c r="K26" s="231"/>
    </row>
    <row r="27" spans="1:11">
      <c r="A27" s="915"/>
      <c r="B27" s="772" t="s">
        <v>267</v>
      </c>
      <c r="C27" s="926">
        <v>0</v>
      </c>
      <c r="D27" s="926">
        <v>0</v>
      </c>
      <c r="E27" s="926">
        <v>0</v>
      </c>
      <c r="F27" s="926">
        <v>0</v>
      </c>
      <c r="G27" s="926">
        <v>0</v>
      </c>
      <c r="H27" s="926">
        <v>0</v>
      </c>
      <c r="I27" s="926">
        <v>0</v>
      </c>
      <c r="J27" s="928">
        <v>0</v>
      </c>
      <c r="K27" s="231"/>
    </row>
    <row r="28" spans="1:11">
      <c r="A28" s="915"/>
      <c r="B28" s="772" t="s">
        <v>280</v>
      </c>
      <c r="C28" s="926">
        <v>0</v>
      </c>
      <c r="D28" s="926">
        <v>0</v>
      </c>
      <c r="E28" s="926">
        <v>0</v>
      </c>
      <c r="F28" s="926">
        <v>0</v>
      </c>
      <c r="G28" s="926">
        <v>0</v>
      </c>
      <c r="H28" s="926">
        <v>0</v>
      </c>
      <c r="I28" s="926">
        <v>0</v>
      </c>
      <c r="J28" s="928">
        <v>0</v>
      </c>
      <c r="K28" s="231"/>
    </row>
    <row r="29" spans="1:11">
      <c r="A29" s="915"/>
      <c r="B29" s="772" t="s">
        <v>281</v>
      </c>
      <c r="C29" s="926">
        <v>0</v>
      </c>
      <c r="D29" s="926">
        <v>0</v>
      </c>
      <c r="E29" s="926">
        <v>0</v>
      </c>
      <c r="F29" s="926">
        <v>0</v>
      </c>
      <c r="G29" s="926">
        <v>0</v>
      </c>
      <c r="H29" s="926">
        <v>0</v>
      </c>
      <c r="I29" s="926">
        <v>0</v>
      </c>
      <c r="J29" s="928">
        <v>0</v>
      </c>
      <c r="K29" s="231"/>
    </row>
    <row r="30" spans="1:11">
      <c r="A30" s="915"/>
      <c r="B30" s="772" t="s">
        <v>367</v>
      </c>
      <c r="C30" s="926">
        <v>0</v>
      </c>
      <c r="D30" s="926">
        <v>0</v>
      </c>
      <c r="E30" s="926">
        <v>0</v>
      </c>
      <c r="F30" s="926">
        <v>0</v>
      </c>
      <c r="G30" s="926">
        <v>0</v>
      </c>
      <c r="H30" s="926">
        <v>0</v>
      </c>
      <c r="I30" s="926">
        <v>0</v>
      </c>
      <c r="J30" s="928">
        <v>0</v>
      </c>
      <c r="K30" s="231"/>
    </row>
    <row r="31" spans="1:11">
      <c r="A31" s="915"/>
      <c r="B31" s="772" t="s">
        <v>368</v>
      </c>
      <c r="C31" s="926">
        <v>0</v>
      </c>
      <c r="D31" s="926">
        <v>0</v>
      </c>
      <c r="E31" s="926">
        <v>0</v>
      </c>
      <c r="F31" s="926">
        <v>0</v>
      </c>
      <c r="G31" s="926">
        <v>0</v>
      </c>
      <c r="H31" s="926">
        <v>0</v>
      </c>
      <c r="I31" s="926">
        <v>0</v>
      </c>
      <c r="J31" s="928">
        <v>0</v>
      </c>
    </row>
    <row r="32" spans="1:11" ht="15" thickBot="1">
      <c r="A32" s="915"/>
      <c r="B32" s="910" t="s">
        <v>362</v>
      </c>
      <c r="C32" s="929">
        <f t="shared" ref="C32:J32" si="5">C4-C16</f>
        <v>0</v>
      </c>
      <c r="D32" s="929">
        <f t="shared" si="5"/>
        <v>0</v>
      </c>
      <c r="E32" s="929">
        <f t="shared" si="5"/>
        <v>0</v>
      </c>
      <c r="F32" s="929">
        <f t="shared" si="5"/>
        <v>0</v>
      </c>
      <c r="G32" s="929">
        <f t="shared" si="5"/>
        <v>0</v>
      </c>
      <c r="H32" s="929">
        <f t="shared" si="5"/>
        <v>0</v>
      </c>
      <c r="I32" s="929">
        <f t="shared" si="5"/>
        <v>0</v>
      </c>
      <c r="J32" s="930">
        <f t="shared" si="5"/>
        <v>0</v>
      </c>
    </row>
    <row r="33" spans="1:10">
      <c r="A33" s="915"/>
      <c r="B33" s="931"/>
      <c r="C33" s="932"/>
      <c r="D33" s="932"/>
      <c r="E33" s="932"/>
      <c r="F33" s="932"/>
      <c r="G33" s="932"/>
      <c r="H33" s="932"/>
      <c r="I33" s="932"/>
      <c r="J33" s="932"/>
    </row>
    <row r="34" spans="1:10" ht="15" thickBot="1">
      <c r="A34" s="915"/>
      <c r="B34" s="931"/>
      <c r="C34" s="932"/>
      <c r="D34" s="932"/>
      <c r="E34" s="932"/>
      <c r="F34" s="932"/>
      <c r="G34" s="932"/>
      <c r="H34" s="932"/>
      <c r="I34" s="932"/>
      <c r="J34" s="932"/>
    </row>
    <row r="35" spans="1:10">
      <c r="A35" s="915"/>
      <c r="B35" s="722" t="s">
        <v>30</v>
      </c>
      <c r="C35" s="933">
        <f>+C3</f>
        <v>2018</v>
      </c>
      <c r="D35" s="933">
        <f>+D3</f>
        <v>2019</v>
      </c>
      <c r="E35" s="934"/>
      <c r="F35" s="933" t="str">
        <f>+F3</f>
        <v>Εκτίμηση 2020</v>
      </c>
      <c r="G35" s="933">
        <f>+G3</f>
        <v>2021</v>
      </c>
      <c r="H35" s="933">
        <f>+H3</f>
        <v>2022</v>
      </c>
      <c r="I35" s="933">
        <f>+I3</f>
        <v>2023</v>
      </c>
      <c r="J35" s="726">
        <f>+J3</f>
        <v>2024</v>
      </c>
    </row>
    <row r="36" spans="1:10">
      <c r="A36" s="915"/>
      <c r="B36" s="911" t="s">
        <v>275</v>
      </c>
      <c r="C36" s="728"/>
      <c r="D36" s="728">
        <f>C37</f>
        <v>0</v>
      </c>
      <c r="E36" s="729"/>
      <c r="F36" s="728">
        <f>D37</f>
        <v>0</v>
      </c>
      <c r="G36" s="728">
        <f t="shared" ref="G36:J36" si="6">F37</f>
        <v>0</v>
      </c>
      <c r="H36" s="728">
        <f t="shared" si="6"/>
        <v>0</v>
      </c>
      <c r="I36" s="728">
        <f t="shared" si="6"/>
        <v>0</v>
      </c>
      <c r="J36" s="730">
        <f t="shared" si="6"/>
        <v>0</v>
      </c>
    </row>
    <row r="37" spans="1:10">
      <c r="A37" s="915"/>
      <c r="B37" s="911" t="s">
        <v>31</v>
      </c>
      <c r="C37" s="728"/>
      <c r="D37" s="728"/>
      <c r="E37" s="729"/>
      <c r="F37" s="728"/>
      <c r="G37" s="728"/>
      <c r="H37" s="728"/>
      <c r="I37" s="728"/>
      <c r="J37" s="730"/>
    </row>
    <row r="38" spans="1:10">
      <c r="A38" s="915"/>
      <c r="B38" s="911" t="s">
        <v>203</v>
      </c>
      <c r="C38" s="728">
        <f>C37-C36</f>
        <v>0</v>
      </c>
      <c r="D38" s="728">
        <f t="shared" ref="D38:J38" si="7">D37-D36</f>
        <v>0</v>
      </c>
      <c r="E38" s="729"/>
      <c r="F38" s="728">
        <f t="shared" si="7"/>
        <v>0</v>
      </c>
      <c r="G38" s="728">
        <f t="shared" si="7"/>
        <v>0</v>
      </c>
      <c r="H38" s="728">
        <f t="shared" si="7"/>
        <v>0</v>
      </c>
      <c r="I38" s="728">
        <f t="shared" si="7"/>
        <v>0</v>
      </c>
      <c r="J38" s="730">
        <f t="shared" si="7"/>
        <v>0</v>
      </c>
    </row>
    <row r="39" spans="1:10" ht="27.6">
      <c r="A39" s="915"/>
      <c r="B39" s="731" t="s">
        <v>32</v>
      </c>
      <c r="C39" s="732"/>
      <c r="D39" s="732"/>
      <c r="E39" s="733"/>
      <c r="F39" s="732"/>
      <c r="G39" s="732"/>
      <c r="H39" s="732"/>
      <c r="I39" s="732"/>
      <c r="J39" s="734"/>
    </row>
    <row r="40" spans="1:10" ht="15" thickBot="1">
      <c r="A40" s="915"/>
      <c r="B40" s="735" t="s">
        <v>33</v>
      </c>
      <c r="C40" s="935"/>
      <c r="D40" s="935"/>
      <c r="E40" s="936"/>
      <c r="F40" s="935"/>
      <c r="G40" s="935"/>
      <c r="H40" s="935"/>
      <c r="I40" s="935"/>
      <c r="J40" s="937"/>
    </row>
    <row r="41" spans="1:10" ht="15" thickBot="1">
      <c r="A41" s="915"/>
      <c r="B41" s="938" t="s">
        <v>417</v>
      </c>
      <c r="C41" s="939">
        <f>C32+C38+C40</f>
        <v>0</v>
      </c>
      <c r="D41" s="939">
        <f t="shared" ref="D41:J41" si="8">D32+D38+D40</f>
        <v>0</v>
      </c>
      <c r="E41" s="940"/>
      <c r="F41" s="939">
        <f t="shared" si="8"/>
        <v>0</v>
      </c>
      <c r="G41" s="939">
        <f t="shared" si="8"/>
        <v>0</v>
      </c>
      <c r="H41" s="939">
        <f t="shared" si="8"/>
        <v>0</v>
      </c>
      <c r="I41" s="939">
        <f t="shared" si="8"/>
        <v>0</v>
      </c>
      <c r="J41" s="941">
        <f t="shared" si="8"/>
        <v>0</v>
      </c>
    </row>
    <row r="42" spans="1:10" ht="15" thickBot="1">
      <c r="A42" s="915"/>
      <c r="B42" s="942"/>
      <c r="C42" s="943"/>
      <c r="D42" s="923"/>
      <c r="E42" s="923"/>
      <c r="F42" s="923"/>
      <c r="G42" s="923"/>
      <c r="H42" s="923"/>
      <c r="I42" s="923"/>
      <c r="J42" s="923"/>
    </row>
    <row r="43" spans="1:10">
      <c r="A43" s="944"/>
      <c r="B43" s="945" t="s">
        <v>0</v>
      </c>
      <c r="C43" s="946"/>
      <c r="D43" s="947"/>
      <c r="E43" s="947"/>
      <c r="F43" s="947"/>
      <c r="G43" s="947"/>
      <c r="H43" s="947"/>
      <c r="I43" s="947"/>
      <c r="J43" s="948"/>
    </row>
    <row r="44" spans="1:10">
      <c r="A44" s="949"/>
      <c r="B44" s="950"/>
      <c r="C44" s="750">
        <v>43465</v>
      </c>
      <c r="D44" s="750">
        <v>43830</v>
      </c>
      <c r="E44" s="751"/>
      <c r="F44" s="750">
        <v>44196</v>
      </c>
      <c r="G44" s="750">
        <v>44561</v>
      </c>
      <c r="H44" s="750">
        <v>44926</v>
      </c>
      <c r="I44" s="750">
        <v>45291</v>
      </c>
      <c r="J44" s="752">
        <v>45657</v>
      </c>
    </row>
    <row r="45" spans="1:10">
      <c r="A45" s="912">
        <v>1</v>
      </c>
      <c r="B45" s="753" t="s">
        <v>98</v>
      </c>
      <c r="C45" s="754">
        <f>SUM(C46:C48)</f>
        <v>0</v>
      </c>
      <c r="D45" s="754">
        <f t="shared" ref="D45:J45" si="9">SUM(D46:D48)</f>
        <v>0</v>
      </c>
      <c r="E45" s="755"/>
      <c r="F45" s="754">
        <f t="shared" si="9"/>
        <v>0</v>
      </c>
      <c r="G45" s="754">
        <f t="shared" si="9"/>
        <v>0</v>
      </c>
      <c r="H45" s="754">
        <f t="shared" si="9"/>
        <v>0</v>
      </c>
      <c r="I45" s="754">
        <f t="shared" si="9"/>
        <v>0</v>
      </c>
      <c r="J45" s="756">
        <f t="shared" si="9"/>
        <v>0</v>
      </c>
    </row>
    <row r="46" spans="1:10">
      <c r="A46" s="913"/>
      <c r="B46" s="757" t="s">
        <v>1</v>
      </c>
      <c r="C46" s="758"/>
      <c r="D46" s="758"/>
      <c r="E46" s="759"/>
      <c r="F46" s="758"/>
      <c r="G46" s="758"/>
      <c r="H46" s="758"/>
      <c r="I46" s="758"/>
      <c r="J46" s="760"/>
    </row>
    <row r="47" spans="1:10">
      <c r="A47" s="913"/>
      <c r="B47" s="757" t="s">
        <v>2</v>
      </c>
      <c r="C47" s="758"/>
      <c r="D47" s="758"/>
      <c r="E47" s="759"/>
      <c r="F47" s="758"/>
      <c r="G47" s="758"/>
      <c r="H47" s="758"/>
      <c r="I47" s="758"/>
      <c r="J47" s="760"/>
    </row>
    <row r="48" spans="1:10">
      <c r="A48" s="913"/>
      <c r="B48" s="757" t="s">
        <v>3</v>
      </c>
      <c r="C48" s="758"/>
      <c r="D48" s="758"/>
      <c r="E48" s="759"/>
      <c r="F48" s="758"/>
      <c r="G48" s="758"/>
      <c r="H48" s="758"/>
      <c r="I48" s="758"/>
      <c r="J48" s="760"/>
    </row>
    <row r="49" spans="1:10">
      <c r="A49" s="912">
        <v>2</v>
      </c>
      <c r="B49" s="753" t="s">
        <v>99</v>
      </c>
      <c r="C49" s="754">
        <f>SUM(C50:C52)</f>
        <v>0</v>
      </c>
      <c r="D49" s="754">
        <f t="shared" ref="D49:J49" si="10">SUM(D50:D52)</f>
        <v>0</v>
      </c>
      <c r="E49" s="755"/>
      <c r="F49" s="754">
        <f t="shared" si="10"/>
        <v>0</v>
      </c>
      <c r="G49" s="754">
        <f t="shared" si="10"/>
        <v>0</v>
      </c>
      <c r="H49" s="754">
        <f t="shared" si="10"/>
        <v>0</v>
      </c>
      <c r="I49" s="754">
        <f t="shared" si="10"/>
        <v>0</v>
      </c>
      <c r="J49" s="756">
        <f t="shared" si="10"/>
        <v>0</v>
      </c>
    </row>
    <row r="50" spans="1:10">
      <c r="A50" s="913"/>
      <c r="B50" s="757" t="s">
        <v>4</v>
      </c>
      <c r="C50" s="758"/>
      <c r="D50" s="758"/>
      <c r="E50" s="759"/>
      <c r="F50" s="758"/>
      <c r="G50" s="758"/>
      <c r="H50" s="758"/>
      <c r="I50" s="758"/>
      <c r="J50" s="760"/>
    </row>
    <row r="51" spans="1:10">
      <c r="A51" s="913"/>
      <c r="B51" s="757" t="s">
        <v>5</v>
      </c>
      <c r="C51" s="758"/>
      <c r="D51" s="758"/>
      <c r="E51" s="759"/>
      <c r="F51" s="758"/>
      <c r="G51" s="758"/>
      <c r="H51" s="758"/>
      <c r="I51" s="758"/>
      <c r="J51" s="760"/>
    </row>
    <row r="52" spans="1:10">
      <c r="A52" s="913"/>
      <c r="B52" s="757" t="s">
        <v>6</v>
      </c>
      <c r="C52" s="758"/>
      <c r="D52" s="758"/>
      <c r="E52" s="759"/>
      <c r="F52" s="758"/>
      <c r="G52" s="758"/>
      <c r="H52" s="758"/>
      <c r="I52" s="758"/>
      <c r="J52" s="760"/>
    </row>
    <row r="53" spans="1:10">
      <c r="A53" s="912">
        <v>3</v>
      </c>
      <c r="B53" s="761" t="s">
        <v>100</v>
      </c>
      <c r="C53" s="762"/>
      <c r="D53" s="762"/>
      <c r="E53" s="763"/>
      <c r="F53" s="762"/>
      <c r="G53" s="762"/>
      <c r="H53" s="762"/>
      <c r="I53" s="762"/>
      <c r="J53" s="764"/>
    </row>
    <row r="54" spans="1:10">
      <c r="A54" s="912">
        <v>4</v>
      </c>
      <c r="B54" s="753" t="s">
        <v>101</v>
      </c>
      <c r="C54" s="762">
        <f>SUM(C55:C56)</f>
        <v>0</v>
      </c>
      <c r="D54" s="762">
        <f t="shared" ref="D54:J54" si="11">SUM(D55:D56)</f>
        <v>0</v>
      </c>
      <c r="E54" s="763"/>
      <c r="F54" s="762">
        <f t="shared" si="11"/>
        <v>0</v>
      </c>
      <c r="G54" s="762">
        <f t="shared" si="11"/>
        <v>0</v>
      </c>
      <c r="H54" s="762">
        <f t="shared" si="11"/>
        <v>0</v>
      </c>
      <c r="I54" s="762">
        <f t="shared" si="11"/>
        <v>0</v>
      </c>
      <c r="J54" s="764">
        <f t="shared" si="11"/>
        <v>0</v>
      </c>
    </row>
    <row r="55" spans="1:10">
      <c r="A55" s="913"/>
      <c r="B55" s="757" t="s">
        <v>7</v>
      </c>
      <c r="C55" s="758"/>
      <c r="D55" s="758"/>
      <c r="E55" s="759"/>
      <c r="F55" s="758"/>
      <c r="G55" s="758"/>
      <c r="H55" s="758"/>
      <c r="I55" s="758"/>
      <c r="J55" s="760"/>
    </row>
    <row r="56" spans="1:10" ht="15" thickBot="1">
      <c r="A56" s="914"/>
      <c r="B56" s="765" t="s">
        <v>8</v>
      </c>
      <c r="C56" s="766"/>
      <c r="D56" s="766"/>
      <c r="E56" s="767"/>
      <c r="F56" s="766"/>
      <c r="G56" s="766"/>
      <c r="H56" s="766"/>
      <c r="I56" s="766"/>
      <c r="J56" s="768"/>
    </row>
  </sheetData>
  <mergeCells count="1">
    <mergeCell ref="B2:J2"/>
  </mergeCells>
  <pageMargins left="0.70866141732283472" right="0.70866141732283472" top="0.74803149606299213" bottom="0.74803149606299213" header="0.31496062992125984" footer="0.31496062992125984"/>
  <pageSetup paperSize="9" scale="59" orientation="landscape" horizontalDpi="4294967294" r:id="rId1"/>
</worksheet>
</file>

<file path=xl/worksheets/sheet2.xml><?xml version="1.0" encoding="utf-8"?>
<worksheet xmlns="http://schemas.openxmlformats.org/spreadsheetml/2006/main" xmlns:r="http://schemas.openxmlformats.org/officeDocument/2006/relationships">
  <sheetPr>
    <tabColor rgb="FF92D050"/>
    <pageSetUpPr fitToPage="1"/>
  </sheetPr>
  <dimension ref="A1:O21"/>
  <sheetViews>
    <sheetView workbookViewId="0">
      <selection activeCell="C26" sqref="C26"/>
    </sheetView>
  </sheetViews>
  <sheetFormatPr defaultColWidth="9.109375" defaultRowHeight="20.100000000000001" customHeight="1"/>
  <cols>
    <col min="1" max="1" width="51" style="355" bestFit="1" customWidth="1"/>
    <col min="2" max="2" width="9.88671875" style="354" customWidth="1"/>
    <col min="3" max="3" width="9.88671875" style="355" customWidth="1"/>
    <col min="4" max="4" width="9.88671875" style="354" customWidth="1"/>
    <col min="5" max="5" width="9.88671875" style="355" customWidth="1"/>
    <col min="6" max="6" width="9.88671875" style="354" customWidth="1"/>
    <col min="7" max="7" width="9.88671875" style="355" customWidth="1"/>
    <col min="8" max="8" width="9.88671875" style="354" customWidth="1"/>
    <col min="9" max="9" width="9.88671875" style="355" customWidth="1"/>
    <col min="10" max="10" width="9.88671875" style="354" customWidth="1"/>
    <col min="11" max="11" width="9.88671875" style="355" customWidth="1"/>
    <col min="12" max="12" width="9.88671875" style="354" customWidth="1"/>
    <col min="13" max="13" width="9.88671875" style="355" customWidth="1"/>
    <col min="14" max="14" width="9.88671875" style="354" customWidth="1"/>
    <col min="15" max="15" width="9.88671875" style="355" customWidth="1"/>
    <col min="16" max="16384" width="9.109375" style="355"/>
  </cols>
  <sheetData>
    <row r="1" spans="1:15" s="354" customFormat="1" ht="20.100000000000001" customHeight="1" thickBot="1">
      <c r="A1" s="356" t="s">
        <v>728</v>
      </c>
      <c r="B1" s="353"/>
      <c r="C1" s="353"/>
      <c r="D1" s="353"/>
      <c r="E1" s="353"/>
      <c r="F1" s="353"/>
      <c r="G1" s="353"/>
      <c r="H1" s="353"/>
      <c r="I1" s="353"/>
      <c r="J1" s="353"/>
      <c r="K1" s="353"/>
      <c r="L1" s="353"/>
      <c r="M1" s="353"/>
      <c r="N1" s="353"/>
      <c r="O1" s="353"/>
    </row>
    <row r="2" spans="1:15" ht="20.100000000000001" customHeight="1">
      <c r="A2" s="357" t="s">
        <v>431</v>
      </c>
      <c r="B2" s="358"/>
      <c r="C2" s="358"/>
      <c r="D2" s="358"/>
      <c r="E2" s="359"/>
      <c r="F2" s="360"/>
      <c r="G2" s="358"/>
      <c r="H2" s="360"/>
      <c r="I2" s="358"/>
      <c r="J2" s="360"/>
      <c r="K2" s="358"/>
      <c r="L2" s="360"/>
      <c r="M2" s="358"/>
      <c r="N2" s="360"/>
      <c r="O2" s="361"/>
    </row>
    <row r="3" spans="1:15" ht="20.100000000000001" hidden="1" customHeight="1">
      <c r="A3" s="362"/>
      <c r="B3" s="363"/>
      <c r="C3" s="363"/>
      <c r="D3" s="363"/>
      <c r="E3" s="379"/>
      <c r="F3" s="364"/>
      <c r="G3" s="363"/>
      <c r="H3" s="364"/>
      <c r="I3" s="363"/>
      <c r="J3" s="364"/>
      <c r="K3" s="363"/>
      <c r="L3" s="364"/>
      <c r="M3" s="363"/>
      <c r="N3" s="364"/>
      <c r="O3" s="365"/>
    </row>
    <row r="4" spans="1:15" ht="20.100000000000001" customHeight="1" thickBot="1">
      <c r="A4" s="380"/>
      <c r="B4" s="366"/>
      <c r="C4" s="366"/>
      <c r="D4" s="366"/>
      <c r="E4" s="367"/>
      <c r="F4" s="367"/>
      <c r="G4" s="366"/>
      <c r="H4" s="367"/>
      <c r="I4" s="366"/>
      <c r="J4" s="367"/>
      <c r="K4" s="366"/>
      <c r="L4" s="367"/>
      <c r="M4" s="366"/>
      <c r="N4" s="367"/>
      <c r="O4" s="368"/>
    </row>
    <row r="5" spans="1:15" ht="20.100000000000001" customHeight="1" thickBot="1">
      <c r="A5" s="369"/>
      <c r="B5" s="370" t="s">
        <v>243</v>
      </c>
      <c r="C5" s="371">
        <v>2018</v>
      </c>
      <c r="D5" s="370" t="s">
        <v>243</v>
      </c>
      <c r="E5" s="371">
        <v>2019</v>
      </c>
      <c r="F5" s="370" t="s">
        <v>243</v>
      </c>
      <c r="G5" s="371">
        <v>2020</v>
      </c>
      <c r="H5" s="370" t="s">
        <v>243</v>
      </c>
      <c r="I5" s="371">
        <v>2021</v>
      </c>
      <c r="J5" s="370" t="s">
        <v>243</v>
      </c>
      <c r="K5" s="371">
        <v>2022</v>
      </c>
      <c r="L5" s="370" t="s">
        <v>243</v>
      </c>
      <c r="M5" s="371">
        <v>2023</v>
      </c>
      <c r="N5" s="370" t="s">
        <v>243</v>
      </c>
      <c r="O5" s="371">
        <v>2024</v>
      </c>
    </row>
    <row r="6" spans="1:15" ht="19.5" customHeight="1">
      <c r="A6" s="372" t="s">
        <v>418</v>
      </c>
      <c r="B6" s="373">
        <v>3.4915448832957274E-3</v>
      </c>
      <c r="C6" s="361"/>
      <c r="D6" s="381">
        <v>4.0000000000000001E-3</v>
      </c>
      <c r="E6" s="378"/>
      <c r="F6" s="381">
        <v>7.4000000000000003E-3</v>
      </c>
      <c r="G6" s="378"/>
      <c r="H6" s="381">
        <v>1.34E-2</v>
      </c>
      <c r="I6" s="378"/>
      <c r="J6" s="381">
        <v>1.7455999896999998E-2</v>
      </c>
      <c r="K6" s="378"/>
      <c r="L6" s="381">
        <v>1.83E-2</v>
      </c>
      <c r="M6" s="378"/>
      <c r="N6" s="381">
        <v>1.8800000000000001E-2</v>
      </c>
      <c r="O6" s="378"/>
    </row>
    <row r="7" spans="1:15" ht="20.100000000000001" customHeight="1">
      <c r="A7" s="372" t="s">
        <v>430</v>
      </c>
      <c r="B7" s="373">
        <v>1.6188719463969603E-2</v>
      </c>
      <c r="C7" s="365"/>
      <c r="D7" s="381">
        <v>1.2E-2</v>
      </c>
      <c r="E7" s="365"/>
      <c r="F7" s="381">
        <v>1.2999999999999999E-2</v>
      </c>
      <c r="G7" s="365"/>
      <c r="H7" s="381">
        <v>1.34E-2</v>
      </c>
      <c r="I7" s="365"/>
      <c r="J7" s="381">
        <v>1.542E-2</v>
      </c>
      <c r="K7" s="365"/>
      <c r="L7" s="381">
        <v>1.7399999999999999E-2</v>
      </c>
      <c r="M7" s="365"/>
      <c r="N7" s="381">
        <v>1.7399999999999999E-2</v>
      </c>
      <c r="O7" s="365"/>
    </row>
    <row r="8" spans="1:15" ht="20.100000000000001" customHeight="1">
      <c r="A8" s="372" t="s">
        <v>419</v>
      </c>
      <c r="B8" s="373">
        <v>2.5110744371408256E-3</v>
      </c>
      <c r="C8" s="365"/>
      <c r="D8" s="381">
        <v>-0.01</v>
      </c>
      <c r="E8" s="365"/>
      <c r="F8" s="381">
        <v>0.01</v>
      </c>
      <c r="G8" s="365"/>
      <c r="H8" s="381">
        <v>1.7000000000000001E-2</v>
      </c>
      <c r="I8" s="365"/>
      <c r="J8" s="381">
        <v>1.84054184614196E-2</v>
      </c>
      <c r="K8" s="365"/>
      <c r="L8" s="381">
        <v>1.848E-2</v>
      </c>
      <c r="M8" s="365"/>
      <c r="N8" s="381">
        <v>1.9099999999999999E-2</v>
      </c>
      <c r="O8" s="365"/>
    </row>
    <row r="9" spans="1:15" ht="19.5" customHeight="1">
      <c r="A9" s="372" t="s">
        <v>420</v>
      </c>
      <c r="B9" s="373">
        <v>3.449132582962644E-3</v>
      </c>
      <c r="C9" s="365"/>
      <c r="D9" s="381">
        <v>0.01</v>
      </c>
      <c r="E9" s="365"/>
      <c r="F9" s="381">
        <v>0.01</v>
      </c>
      <c r="G9" s="365"/>
      <c r="H9" s="381">
        <v>1.7000000000000001E-2</v>
      </c>
      <c r="I9" s="365"/>
      <c r="J9" s="381">
        <v>1.7999999999999999E-2</v>
      </c>
      <c r="K9" s="365"/>
      <c r="L9" s="381">
        <v>2.0199999999999999E-2</v>
      </c>
      <c r="M9" s="365"/>
      <c r="N9" s="381">
        <v>0.02</v>
      </c>
      <c r="O9" s="365"/>
    </row>
    <row r="10" spans="1:15" ht="20.100000000000001" customHeight="1" thickBot="1">
      <c r="A10" s="372" t="s">
        <v>421</v>
      </c>
      <c r="B10" s="373">
        <v>5.4238469629241948E-4</v>
      </c>
      <c r="C10" s="365"/>
      <c r="D10" s="381">
        <v>-1.6E-2</v>
      </c>
      <c r="E10" s="365"/>
      <c r="F10" s="381">
        <v>0.01</v>
      </c>
      <c r="G10" s="365"/>
      <c r="H10" s="381">
        <v>1.2E-2</v>
      </c>
      <c r="I10" s="365"/>
      <c r="J10" s="381">
        <v>1.4E-2</v>
      </c>
      <c r="K10" s="365"/>
      <c r="L10" s="381">
        <v>1.6500000000000001E-2</v>
      </c>
      <c r="M10" s="365"/>
      <c r="N10" s="381">
        <v>1.7500000000000002E-2</v>
      </c>
      <c r="O10" s="365"/>
    </row>
    <row r="11" spans="1:15" ht="20.100000000000001" customHeight="1" thickBot="1">
      <c r="A11" s="374" t="s">
        <v>422</v>
      </c>
      <c r="B11" s="375">
        <v>1.1368496345138368E-2</v>
      </c>
      <c r="C11" s="382"/>
      <c r="D11" s="375">
        <v>4.1563853819206464E-3</v>
      </c>
      <c r="E11" s="382"/>
      <c r="F11" s="375">
        <v>8.6961771116791375E-3</v>
      </c>
      <c r="G11" s="382"/>
      <c r="H11" s="375">
        <v>1.3517378517807543E-2</v>
      </c>
      <c r="I11" s="382"/>
      <c r="J11" s="375">
        <v>1.6840899343176785E-2</v>
      </c>
      <c r="K11" s="382"/>
      <c r="L11" s="375">
        <v>1.779812906554068E-2</v>
      </c>
      <c r="M11" s="382"/>
      <c r="N11" s="375">
        <v>1.8246735821631166E-2</v>
      </c>
      <c r="O11" s="382"/>
    </row>
    <row r="12" spans="1:15" ht="20.100000000000001" customHeight="1">
      <c r="A12" s="372" t="s">
        <v>423</v>
      </c>
      <c r="B12" s="373">
        <v>3.2707264706127948E-2</v>
      </c>
      <c r="C12" s="365"/>
      <c r="D12" s="373">
        <v>-2.7251914787795872E-3</v>
      </c>
      <c r="E12" s="365"/>
      <c r="F12" s="373">
        <v>6.7891193006810457E-3</v>
      </c>
      <c r="G12" s="365"/>
      <c r="H12" s="373">
        <v>1.0407149610979882E-2</v>
      </c>
      <c r="I12" s="365"/>
      <c r="J12" s="373">
        <v>1.635551475585495E-2</v>
      </c>
      <c r="K12" s="365"/>
      <c r="L12" s="373">
        <v>1.9375354663704325E-2</v>
      </c>
      <c r="M12" s="365"/>
      <c r="N12" s="373">
        <v>1.9806821767093918E-2</v>
      </c>
      <c r="O12" s="365"/>
    </row>
    <row r="13" spans="1:15" ht="20.100000000000001" customHeight="1">
      <c r="A13" s="372" t="s">
        <v>424</v>
      </c>
      <c r="B13" s="373">
        <v>5.4821899633274773E-2</v>
      </c>
      <c r="C13" s="365"/>
      <c r="D13" s="381">
        <v>-6.0000000000000001E-3</v>
      </c>
      <c r="E13" s="365"/>
      <c r="F13" s="381">
        <v>3.0000000000000001E-3</v>
      </c>
      <c r="G13" s="365"/>
      <c r="H13" s="373">
        <v>8.9999999999999993E-3</v>
      </c>
      <c r="I13" s="365"/>
      <c r="J13" s="373">
        <v>1.6400000000000001E-2</v>
      </c>
      <c r="K13" s="365"/>
      <c r="L13" s="373">
        <v>2.0250000000000001E-2</v>
      </c>
      <c r="M13" s="365"/>
      <c r="N13" s="373">
        <v>2.035E-2</v>
      </c>
      <c r="O13" s="365"/>
    </row>
    <row r="14" spans="1:15" ht="20.100000000000001" customHeight="1" thickBot="1">
      <c r="A14" s="372" t="s">
        <v>425</v>
      </c>
      <c r="B14" s="373">
        <v>6.983483995764761E-3</v>
      </c>
      <c r="C14" s="365"/>
      <c r="D14" s="373">
        <v>-1E-3</v>
      </c>
      <c r="E14" s="365"/>
      <c r="F14" s="373">
        <v>1.0999999999999999E-2</v>
      </c>
      <c r="G14" s="365"/>
      <c r="H14" s="373">
        <v>1.2E-2</v>
      </c>
      <c r="I14" s="365"/>
      <c r="J14" s="373">
        <v>1.6299999999999999E-2</v>
      </c>
      <c r="K14" s="365"/>
      <c r="L14" s="373">
        <v>1.84E-2</v>
      </c>
      <c r="M14" s="365"/>
      <c r="N14" s="373">
        <v>1.9199999999999998E-2</v>
      </c>
      <c r="O14" s="365"/>
    </row>
    <row r="15" spans="1:15" ht="20.100000000000001" customHeight="1" thickBot="1">
      <c r="A15" s="374" t="s">
        <v>426</v>
      </c>
      <c r="B15" s="375">
        <v>1.766010779945848E-2</v>
      </c>
      <c r="C15" s="382"/>
      <c r="D15" s="375">
        <v>3.0208520466055155E-3</v>
      </c>
      <c r="E15" s="382"/>
      <c r="F15" s="375">
        <v>8.4597088535769416E-3</v>
      </c>
      <c r="G15" s="382"/>
      <c r="H15" s="375">
        <v>1.2803244527398894E-2</v>
      </c>
      <c r="I15" s="382"/>
      <c r="J15" s="375">
        <v>1.6905598418369472E-2</v>
      </c>
      <c r="K15" s="382"/>
      <c r="L15" s="375">
        <v>1.8422389623879987E-2</v>
      </c>
      <c r="M15" s="382"/>
      <c r="N15" s="375">
        <v>1.8852249910471075E-2</v>
      </c>
      <c r="O15" s="382"/>
    </row>
    <row r="16" spans="1:15" ht="19.5" customHeight="1">
      <c r="A16" s="372" t="s">
        <v>427</v>
      </c>
      <c r="B16" s="373">
        <v>5.2929150407761139E-2</v>
      </c>
      <c r="C16" s="365"/>
      <c r="D16" s="373">
        <v>8.1986280042021242E-3</v>
      </c>
      <c r="E16" s="365"/>
      <c r="F16" s="373">
        <v>6.2068293203709768E-3</v>
      </c>
      <c r="G16" s="365"/>
      <c r="H16" s="373">
        <v>1.0580863967889265E-2</v>
      </c>
      <c r="I16" s="365"/>
      <c r="J16" s="373">
        <v>1.5505955988063258E-2</v>
      </c>
      <c r="K16" s="365"/>
      <c r="L16" s="373">
        <v>1.9308278898821252E-2</v>
      </c>
      <c r="M16" s="365"/>
      <c r="N16" s="373">
        <v>1.9307299661456057E-2</v>
      </c>
      <c r="O16" s="365"/>
    </row>
    <row r="17" spans="1:15" ht="20.100000000000001" customHeight="1">
      <c r="A17" s="372" t="s">
        <v>428</v>
      </c>
      <c r="B17" s="373">
        <v>6.5276655204407508E-2</v>
      </c>
      <c r="C17" s="365"/>
      <c r="D17" s="381">
        <v>8.9999999999999993E-3</v>
      </c>
      <c r="E17" s="365"/>
      <c r="F17" s="381">
        <v>5.0000000000000001E-3</v>
      </c>
      <c r="G17" s="365"/>
      <c r="H17" s="373">
        <v>0.01</v>
      </c>
      <c r="I17" s="365"/>
      <c r="J17" s="373">
        <v>1.55E-2</v>
      </c>
      <c r="K17" s="365"/>
      <c r="L17" s="373">
        <v>1.95E-2</v>
      </c>
      <c r="M17" s="365"/>
      <c r="N17" s="373">
        <v>1.95E-2</v>
      </c>
      <c r="O17" s="365"/>
    </row>
    <row r="18" spans="1:15" ht="20.100000000000001" customHeight="1" thickBot="1">
      <c r="A18" s="372" t="s">
        <v>429</v>
      </c>
      <c r="B18" s="373">
        <v>8.1590407482656779E-4</v>
      </c>
      <c r="C18" s="365"/>
      <c r="D18" s="373">
        <v>1E-3</v>
      </c>
      <c r="E18" s="365"/>
      <c r="F18" s="373">
        <v>1.2E-2</v>
      </c>
      <c r="G18" s="365"/>
      <c r="H18" s="373">
        <v>1.2999999999999999E-2</v>
      </c>
      <c r="I18" s="365"/>
      <c r="J18" s="373">
        <v>1.55E-2</v>
      </c>
      <c r="K18" s="365"/>
      <c r="L18" s="373">
        <v>1.8499999999999999E-2</v>
      </c>
      <c r="M18" s="365"/>
      <c r="N18" s="373">
        <v>1.8499999999999999E-2</v>
      </c>
      <c r="O18" s="365"/>
    </row>
    <row r="19" spans="1:15" ht="20.100000000000001" customHeight="1" thickBot="1">
      <c r="A19" s="374" t="s">
        <v>432</v>
      </c>
      <c r="B19" s="375">
        <v>5.5001164772539024E-3</v>
      </c>
      <c r="C19" s="382"/>
      <c r="D19" s="375">
        <v>1E-3</v>
      </c>
      <c r="E19" s="382"/>
      <c r="F19" s="375">
        <v>9.1000000000000004E-3</v>
      </c>
      <c r="G19" s="382"/>
      <c r="H19" s="375">
        <v>1.35E-2</v>
      </c>
      <c r="I19" s="382"/>
      <c r="J19" s="375">
        <v>1.736E-2</v>
      </c>
      <c r="K19" s="382"/>
      <c r="L19" s="375">
        <v>1.8016999999999998E-2</v>
      </c>
      <c r="M19" s="382"/>
      <c r="N19" s="375">
        <v>1.8608E-2</v>
      </c>
      <c r="O19" s="382"/>
    </row>
    <row r="20" spans="1:15" ht="19.5" customHeight="1" thickBot="1">
      <c r="A20" s="376" t="s">
        <v>433</v>
      </c>
      <c r="B20" s="383">
        <v>8.0000000000000002E-3</v>
      </c>
      <c r="C20" s="384"/>
      <c r="D20" s="383">
        <v>5.0000000000000001E-3</v>
      </c>
      <c r="E20" s="384"/>
      <c r="F20" s="383">
        <v>7.0000000000000001E-3</v>
      </c>
      <c r="G20" s="384"/>
      <c r="H20" s="383">
        <v>1.2E-2</v>
      </c>
      <c r="I20" s="384"/>
      <c r="J20" s="383">
        <v>1.6E-2</v>
      </c>
      <c r="K20" s="384"/>
      <c r="L20" s="383">
        <v>1.8100000000000002E-2</v>
      </c>
      <c r="M20" s="384"/>
      <c r="N20" s="383">
        <v>1.9E-2</v>
      </c>
      <c r="O20" s="384"/>
    </row>
    <row r="21" spans="1:15" ht="20.100000000000001" customHeight="1">
      <c r="A21" s="377"/>
      <c r="B21" s="364" t="s">
        <v>208</v>
      </c>
      <c r="C21" s="363"/>
      <c r="D21" s="364" t="s">
        <v>208</v>
      </c>
      <c r="E21" s="363"/>
      <c r="F21" s="364" t="s">
        <v>208</v>
      </c>
      <c r="G21" s="363"/>
      <c r="H21" s="364" t="s">
        <v>208</v>
      </c>
      <c r="I21" s="358"/>
      <c r="J21" s="360" t="s">
        <v>208</v>
      </c>
      <c r="K21" s="363"/>
      <c r="L21" s="360" t="s">
        <v>208</v>
      </c>
      <c r="M21" s="363"/>
      <c r="N21" s="360" t="s">
        <v>208</v>
      </c>
      <c r="O21" s="363"/>
    </row>
  </sheetData>
  <printOptions horizontalCentered="1"/>
  <pageMargins left="0.23622047244094491" right="0.19685039370078741" top="0.31496062992125984" bottom="0.19685039370078741" header="0.23622047244094491" footer="0"/>
  <pageSetup paperSize="9" scale="18" fitToHeight="3" orientation="portrait" r:id="rId1"/>
  <headerFooter alignWithMargins="0">
    <oddFooter>&amp;F</oddFooter>
  </headerFooter>
  <drawing r:id="rId2"/>
</worksheet>
</file>

<file path=xl/worksheets/sheet3.xml><?xml version="1.0" encoding="utf-8"?>
<worksheet xmlns="http://schemas.openxmlformats.org/spreadsheetml/2006/main" xmlns:r="http://schemas.openxmlformats.org/officeDocument/2006/relationships">
  <sheetPr>
    <tabColor rgb="FF92D050"/>
    <pageSetUpPr fitToPage="1"/>
  </sheetPr>
  <dimension ref="A1:J101"/>
  <sheetViews>
    <sheetView zoomScale="85" zoomScaleNormal="85" workbookViewId="0">
      <selection activeCell="C4" sqref="C4"/>
    </sheetView>
  </sheetViews>
  <sheetFormatPr defaultColWidth="9.109375" defaultRowHeight="13.8"/>
  <cols>
    <col min="1" max="1" width="7.6640625" style="302" bestFit="1" customWidth="1"/>
    <col min="2" max="2" width="43.5546875" style="302" customWidth="1"/>
    <col min="3" max="3" width="42.6640625" style="310" bestFit="1" customWidth="1"/>
    <col min="4" max="4" width="16.109375" style="302" customWidth="1"/>
    <col min="5" max="10" width="16.5546875" style="301" bestFit="1" customWidth="1"/>
    <col min="11" max="16384" width="9.109375" style="301"/>
  </cols>
  <sheetData>
    <row r="1" spans="1:10" ht="17.25" customHeight="1">
      <c r="A1" s="300"/>
      <c r="B1" s="955" t="s">
        <v>452</v>
      </c>
      <c r="C1" s="955"/>
      <c r="D1" s="955"/>
      <c r="E1" s="955"/>
      <c r="F1" s="955"/>
      <c r="G1" s="955"/>
      <c r="H1" s="955"/>
      <c r="I1" s="955"/>
      <c r="J1" s="955"/>
    </row>
    <row r="2" spans="1:10" ht="31.5" customHeight="1">
      <c r="B2" s="302" t="s">
        <v>453</v>
      </c>
      <c r="C2" s="385"/>
    </row>
    <row r="3" spans="1:10" s="305" customFormat="1">
      <c r="A3" s="304" t="s">
        <v>351</v>
      </c>
      <c r="B3" s="304" t="s">
        <v>454</v>
      </c>
      <c r="C3" s="386" t="s">
        <v>455</v>
      </c>
      <c r="D3" s="387"/>
      <c r="E3" s="386">
        <v>2020</v>
      </c>
      <c r="F3" s="386">
        <v>2020</v>
      </c>
      <c r="G3" s="386">
        <v>2021</v>
      </c>
      <c r="H3" s="386">
        <v>2022</v>
      </c>
      <c r="I3" s="386">
        <v>2023</v>
      </c>
      <c r="J3" s="386">
        <v>2024</v>
      </c>
    </row>
    <row r="4" spans="1:10" ht="48" customHeight="1">
      <c r="A4" s="304"/>
      <c r="B4" s="304"/>
      <c r="C4" s="386"/>
      <c r="D4" s="387"/>
      <c r="E4" s="386" t="s">
        <v>456</v>
      </c>
      <c r="F4" s="386" t="s">
        <v>446</v>
      </c>
      <c r="G4" s="386" t="s">
        <v>395</v>
      </c>
      <c r="H4" s="386" t="s">
        <v>395</v>
      </c>
      <c r="I4" s="386" t="s">
        <v>395</v>
      </c>
      <c r="J4" s="386" t="s">
        <v>395</v>
      </c>
    </row>
    <row r="5" spans="1:10" ht="27.6">
      <c r="A5" s="388">
        <v>1</v>
      </c>
      <c r="B5" s="389">
        <v>21</v>
      </c>
      <c r="C5" s="390" t="s">
        <v>457</v>
      </c>
      <c r="D5" s="391" t="s">
        <v>458</v>
      </c>
      <c r="E5" s="392">
        <f t="shared" ref="E5:J5" si="0">E6+E7+E8+E9+E10</f>
        <v>0</v>
      </c>
      <c r="F5" s="392">
        <f t="shared" si="0"/>
        <v>0</v>
      </c>
      <c r="G5" s="392">
        <f t="shared" si="0"/>
        <v>0</v>
      </c>
      <c r="H5" s="392">
        <f t="shared" si="0"/>
        <v>0</v>
      </c>
      <c r="I5" s="392">
        <f t="shared" si="0"/>
        <v>0</v>
      </c>
      <c r="J5" s="392">
        <f t="shared" si="0"/>
        <v>0</v>
      </c>
    </row>
    <row r="6" spans="1:10">
      <c r="A6" s="393" t="s">
        <v>459</v>
      </c>
      <c r="B6" s="394" t="s">
        <v>460</v>
      </c>
      <c r="C6" s="395" t="s">
        <v>461</v>
      </c>
      <c r="D6" s="394"/>
      <c r="E6" s="396"/>
      <c r="F6" s="396"/>
      <c r="G6" s="396"/>
      <c r="H6" s="396"/>
      <c r="I6" s="396"/>
      <c r="J6" s="396"/>
    </row>
    <row r="7" spans="1:10">
      <c r="A7" s="393" t="s">
        <v>462</v>
      </c>
      <c r="B7" s="394" t="s">
        <v>463</v>
      </c>
      <c r="C7" s="395" t="s">
        <v>464</v>
      </c>
      <c r="D7" s="394"/>
      <c r="E7" s="396"/>
      <c r="F7" s="396"/>
      <c r="G7" s="396"/>
      <c r="H7" s="396"/>
      <c r="I7" s="396"/>
      <c r="J7" s="396"/>
    </row>
    <row r="8" spans="1:10">
      <c r="A8" s="393" t="s">
        <v>465</v>
      </c>
      <c r="B8" s="394" t="s">
        <v>466</v>
      </c>
      <c r="C8" s="395" t="s">
        <v>467</v>
      </c>
      <c r="D8" s="394"/>
      <c r="E8" s="396"/>
      <c r="F8" s="396"/>
      <c r="G8" s="396"/>
      <c r="H8" s="396"/>
      <c r="I8" s="396"/>
      <c r="J8" s="396"/>
    </row>
    <row r="9" spans="1:10">
      <c r="A9" s="393" t="s">
        <v>468</v>
      </c>
      <c r="B9" s="394">
        <v>21304</v>
      </c>
      <c r="C9" s="395" t="s">
        <v>469</v>
      </c>
      <c r="D9" s="394"/>
      <c r="E9" s="396"/>
      <c r="F9" s="396"/>
      <c r="G9" s="396"/>
      <c r="H9" s="396"/>
      <c r="I9" s="396"/>
      <c r="J9" s="396"/>
    </row>
    <row r="10" spans="1:10">
      <c r="A10" s="393" t="s">
        <v>470</v>
      </c>
      <c r="B10" s="394" t="s">
        <v>471</v>
      </c>
      <c r="C10" s="395" t="s">
        <v>472</v>
      </c>
      <c r="D10" s="397" t="s">
        <v>473</v>
      </c>
      <c r="E10" s="396">
        <f t="shared" ref="E10:J10" si="1">E11+E12+E13</f>
        <v>0</v>
      </c>
      <c r="F10" s="396">
        <f t="shared" si="1"/>
        <v>0</v>
      </c>
      <c r="G10" s="396">
        <f t="shared" si="1"/>
        <v>0</v>
      </c>
      <c r="H10" s="396">
        <f t="shared" si="1"/>
        <v>0</v>
      </c>
      <c r="I10" s="396">
        <f t="shared" si="1"/>
        <v>0</v>
      </c>
      <c r="J10" s="396">
        <f t="shared" si="1"/>
        <v>0</v>
      </c>
    </row>
    <row r="11" spans="1:10" s="306" customFormat="1">
      <c r="A11" s="398" t="s">
        <v>474</v>
      </c>
      <c r="B11" s="399" t="s">
        <v>475</v>
      </c>
      <c r="C11" s="400" t="s">
        <v>476</v>
      </c>
      <c r="D11" s="399"/>
      <c r="E11" s="401"/>
      <c r="F11" s="401"/>
      <c r="G11" s="401"/>
      <c r="H11" s="401"/>
      <c r="I11" s="401"/>
      <c r="J11" s="401"/>
    </row>
    <row r="12" spans="1:10" s="306" customFormat="1">
      <c r="A12" s="398" t="s">
        <v>477</v>
      </c>
      <c r="B12" s="399" t="s">
        <v>478</v>
      </c>
      <c r="C12" s="400" t="s">
        <v>479</v>
      </c>
      <c r="D12" s="399"/>
      <c r="E12" s="401"/>
      <c r="F12" s="401"/>
      <c r="G12" s="401"/>
      <c r="H12" s="401"/>
      <c r="I12" s="401"/>
      <c r="J12" s="401"/>
    </row>
    <row r="13" spans="1:10" s="306" customFormat="1">
      <c r="A13" s="398" t="s">
        <v>480</v>
      </c>
      <c r="B13" s="399" t="s">
        <v>481</v>
      </c>
      <c r="C13" s="400" t="s">
        <v>482</v>
      </c>
      <c r="D13" s="399"/>
      <c r="E13" s="401"/>
      <c r="F13" s="401"/>
      <c r="G13" s="401"/>
      <c r="H13" s="401"/>
      <c r="I13" s="401"/>
      <c r="J13" s="401"/>
    </row>
    <row r="14" spans="1:10" ht="6.75" customHeight="1">
      <c r="B14" s="402"/>
      <c r="D14" s="402"/>
      <c r="E14" s="403"/>
      <c r="F14" s="403"/>
      <c r="G14" s="403"/>
      <c r="H14" s="403"/>
      <c r="I14" s="403"/>
      <c r="J14" s="403"/>
    </row>
    <row r="15" spans="1:10">
      <c r="A15" s="388">
        <v>2</v>
      </c>
      <c r="B15" s="389">
        <v>22</v>
      </c>
      <c r="C15" s="390" t="s">
        <v>377</v>
      </c>
      <c r="D15" s="389"/>
      <c r="E15" s="392"/>
      <c r="F15" s="392"/>
      <c r="G15" s="392"/>
      <c r="H15" s="392"/>
      <c r="I15" s="392"/>
      <c r="J15" s="392"/>
    </row>
    <row r="16" spans="1:10" ht="6.75" customHeight="1">
      <c r="B16" s="402"/>
      <c r="D16" s="402"/>
      <c r="E16" s="403"/>
      <c r="F16" s="403"/>
      <c r="G16" s="403"/>
      <c r="H16" s="403"/>
      <c r="I16" s="403"/>
      <c r="J16" s="403"/>
    </row>
    <row r="17" spans="1:10" ht="27.6">
      <c r="A17" s="388">
        <v>3</v>
      </c>
      <c r="B17" s="389">
        <v>23</v>
      </c>
      <c r="C17" s="390" t="s">
        <v>483</v>
      </c>
      <c r="D17" s="391" t="s">
        <v>484</v>
      </c>
      <c r="E17" s="392">
        <f t="shared" ref="E17:J17" si="2">E18+E39+E40+E41+E44+E45</f>
        <v>0</v>
      </c>
      <c r="F17" s="392">
        <f t="shared" si="2"/>
        <v>0</v>
      </c>
      <c r="G17" s="392">
        <f t="shared" si="2"/>
        <v>0</v>
      </c>
      <c r="H17" s="392">
        <f t="shared" si="2"/>
        <v>0</v>
      </c>
      <c r="I17" s="392">
        <f t="shared" si="2"/>
        <v>0</v>
      </c>
      <c r="J17" s="392">
        <f t="shared" si="2"/>
        <v>0</v>
      </c>
    </row>
    <row r="18" spans="1:10" ht="27.6">
      <c r="A18" s="393" t="s">
        <v>485</v>
      </c>
      <c r="B18" s="394">
        <v>231</v>
      </c>
      <c r="C18" s="395" t="s">
        <v>486</v>
      </c>
      <c r="D18" s="397" t="s">
        <v>487</v>
      </c>
      <c r="E18" s="396">
        <f t="shared" ref="E18:J18" si="3">E19+E21+E24+E27+E30+E33+E36</f>
        <v>0</v>
      </c>
      <c r="F18" s="396">
        <f t="shared" si="3"/>
        <v>0</v>
      </c>
      <c r="G18" s="396">
        <f t="shared" si="3"/>
        <v>0</v>
      </c>
      <c r="H18" s="396">
        <f t="shared" si="3"/>
        <v>0</v>
      </c>
      <c r="I18" s="396">
        <f t="shared" si="3"/>
        <v>0</v>
      </c>
      <c r="J18" s="396">
        <f t="shared" si="3"/>
        <v>0</v>
      </c>
    </row>
    <row r="19" spans="1:10">
      <c r="A19" s="398" t="s">
        <v>488</v>
      </c>
      <c r="B19" s="399">
        <v>23101</v>
      </c>
      <c r="C19" s="400" t="s">
        <v>489</v>
      </c>
      <c r="D19" s="399" t="s">
        <v>490</v>
      </c>
      <c r="E19" s="401">
        <f t="shared" ref="E19:J19" si="4">E20</f>
        <v>0</v>
      </c>
      <c r="F19" s="401">
        <f t="shared" si="4"/>
        <v>0</v>
      </c>
      <c r="G19" s="401">
        <f t="shared" si="4"/>
        <v>0</v>
      </c>
      <c r="H19" s="401">
        <f t="shared" si="4"/>
        <v>0</v>
      </c>
      <c r="I19" s="401">
        <f t="shared" si="4"/>
        <v>0</v>
      </c>
      <c r="J19" s="401">
        <f t="shared" si="4"/>
        <v>0</v>
      </c>
    </row>
    <row r="20" spans="1:10" s="306" customFormat="1">
      <c r="A20" s="404" t="s">
        <v>491</v>
      </c>
      <c r="B20" s="405">
        <v>2310180</v>
      </c>
      <c r="C20" s="406" t="s">
        <v>492</v>
      </c>
      <c r="D20" s="405"/>
      <c r="E20" s="407"/>
      <c r="F20" s="407"/>
      <c r="G20" s="407"/>
      <c r="H20" s="407"/>
      <c r="I20" s="407"/>
      <c r="J20" s="407"/>
    </row>
    <row r="21" spans="1:10">
      <c r="A21" s="398" t="s">
        <v>493</v>
      </c>
      <c r="B21" s="399">
        <v>23102</v>
      </c>
      <c r="C21" s="400" t="s">
        <v>494</v>
      </c>
      <c r="D21" s="399" t="s">
        <v>495</v>
      </c>
      <c r="E21" s="401">
        <f t="shared" ref="E21:J21" si="5">E22+E23</f>
        <v>0</v>
      </c>
      <c r="F21" s="401">
        <f t="shared" si="5"/>
        <v>0</v>
      </c>
      <c r="G21" s="401">
        <f t="shared" si="5"/>
        <v>0</v>
      </c>
      <c r="H21" s="401">
        <f t="shared" si="5"/>
        <v>0</v>
      </c>
      <c r="I21" s="401">
        <f t="shared" si="5"/>
        <v>0</v>
      </c>
      <c r="J21" s="401">
        <f t="shared" si="5"/>
        <v>0</v>
      </c>
    </row>
    <row r="22" spans="1:10" s="306" customFormat="1">
      <c r="A22" s="404" t="s">
        <v>496</v>
      </c>
      <c r="B22" s="408" t="s">
        <v>497</v>
      </c>
      <c r="C22" s="406" t="s">
        <v>498</v>
      </c>
      <c r="D22" s="405"/>
      <c r="E22" s="407"/>
      <c r="F22" s="407"/>
      <c r="G22" s="407"/>
      <c r="H22" s="407"/>
      <c r="I22" s="407"/>
      <c r="J22" s="407"/>
    </row>
    <row r="23" spans="1:10" s="306" customFormat="1">
      <c r="A23" s="409" t="s">
        <v>499</v>
      </c>
      <c r="B23" s="410" t="s">
        <v>500</v>
      </c>
      <c r="C23" s="411" t="s">
        <v>501</v>
      </c>
      <c r="D23" s="410"/>
      <c r="E23" s="407"/>
      <c r="F23" s="407"/>
      <c r="G23" s="407"/>
      <c r="H23" s="407"/>
      <c r="I23" s="407"/>
      <c r="J23" s="407"/>
    </row>
    <row r="24" spans="1:10" ht="27.6">
      <c r="A24" s="398" t="s">
        <v>502</v>
      </c>
      <c r="B24" s="399">
        <v>23103</v>
      </c>
      <c r="C24" s="400" t="s">
        <v>503</v>
      </c>
      <c r="D24" s="399" t="s">
        <v>504</v>
      </c>
      <c r="E24" s="401">
        <f t="shared" ref="E24:J24" si="6">E25+E26</f>
        <v>0</v>
      </c>
      <c r="F24" s="401">
        <f t="shared" si="6"/>
        <v>0</v>
      </c>
      <c r="G24" s="401">
        <f t="shared" si="6"/>
        <v>0</v>
      </c>
      <c r="H24" s="401">
        <f t="shared" si="6"/>
        <v>0</v>
      </c>
      <c r="I24" s="401">
        <f t="shared" si="6"/>
        <v>0</v>
      </c>
      <c r="J24" s="401">
        <f t="shared" si="6"/>
        <v>0</v>
      </c>
    </row>
    <row r="25" spans="1:10" s="306" customFormat="1">
      <c r="A25" s="404" t="s">
        <v>505</v>
      </c>
      <c r="B25" s="408" t="s">
        <v>506</v>
      </c>
      <c r="C25" s="406" t="s">
        <v>498</v>
      </c>
      <c r="D25" s="405"/>
      <c r="E25" s="407"/>
      <c r="F25" s="407"/>
      <c r="G25" s="407"/>
      <c r="H25" s="407"/>
      <c r="I25" s="407"/>
      <c r="J25" s="407"/>
    </row>
    <row r="26" spans="1:10" s="306" customFormat="1">
      <c r="A26" s="409" t="s">
        <v>507</v>
      </c>
      <c r="B26" s="410" t="s">
        <v>508</v>
      </c>
      <c r="C26" s="411" t="s">
        <v>501</v>
      </c>
      <c r="D26" s="410"/>
      <c r="E26" s="407"/>
      <c r="F26" s="407"/>
      <c r="G26" s="407"/>
      <c r="H26" s="407"/>
      <c r="I26" s="407"/>
      <c r="J26" s="407"/>
    </row>
    <row r="27" spans="1:10" ht="27.6">
      <c r="A27" s="398" t="s">
        <v>509</v>
      </c>
      <c r="B27" s="399">
        <v>23104</v>
      </c>
      <c r="C27" s="400" t="s">
        <v>510</v>
      </c>
      <c r="D27" s="399" t="s">
        <v>511</v>
      </c>
      <c r="E27" s="401">
        <f t="shared" ref="E27:J27" si="7">E28+E29</f>
        <v>0</v>
      </c>
      <c r="F27" s="401">
        <f t="shared" si="7"/>
        <v>0</v>
      </c>
      <c r="G27" s="401">
        <f t="shared" si="7"/>
        <v>0</v>
      </c>
      <c r="H27" s="401">
        <f t="shared" si="7"/>
        <v>0</v>
      </c>
      <c r="I27" s="401">
        <f t="shared" si="7"/>
        <v>0</v>
      </c>
      <c r="J27" s="401">
        <f t="shared" si="7"/>
        <v>0</v>
      </c>
    </row>
    <row r="28" spans="1:10" s="306" customFormat="1">
      <c r="A28" s="404" t="s">
        <v>512</v>
      </c>
      <c r="B28" s="405" t="s">
        <v>513</v>
      </c>
      <c r="C28" s="406" t="s">
        <v>514</v>
      </c>
      <c r="D28" s="405"/>
      <c r="E28" s="407"/>
      <c r="F28" s="407"/>
      <c r="G28" s="407"/>
      <c r="H28" s="407"/>
      <c r="I28" s="407"/>
      <c r="J28" s="407"/>
    </row>
    <row r="29" spans="1:10" s="306" customFormat="1">
      <c r="A29" s="404" t="s">
        <v>515</v>
      </c>
      <c r="B29" s="405">
        <v>2310480</v>
      </c>
      <c r="C29" s="406" t="s">
        <v>450</v>
      </c>
      <c r="D29" s="405"/>
      <c r="E29" s="407"/>
      <c r="F29" s="407"/>
      <c r="G29" s="407"/>
      <c r="H29" s="407"/>
      <c r="I29" s="407"/>
      <c r="J29" s="407"/>
    </row>
    <row r="30" spans="1:10">
      <c r="A30" s="398" t="s">
        <v>516</v>
      </c>
      <c r="B30" s="399">
        <v>23105</v>
      </c>
      <c r="C30" s="400" t="s">
        <v>517</v>
      </c>
      <c r="D30" s="399" t="s">
        <v>518</v>
      </c>
      <c r="E30" s="401">
        <f t="shared" ref="E30:J30" si="8">E31+E32</f>
        <v>0</v>
      </c>
      <c r="F30" s="401">
        <f t="shared" si="8"/>
        <v>0</v>
      </c>
      <c r="G30" s="401">
        <f t="shared" si="8"/>
        <v>0</v>
      </c>
      <c r="H30" s="401">
        <f t="shared" si="8"/>
        <v>0</v>
      </c>
      <c r="I30" s="401">
        <f t="shared" si="8"/>
        <v>0</v>
      </c>
      <c r="J30" s="401">
        <f t="shared" si="8"/>
        <v>0</v>
      </c>
    </row>
    <row r="31" spans="1:10" s="306" customFormat="1">
      <c r="A31" s="404" t="s">
        <v>519</v>
      </c>
      <c r="B31" s="405" t="s">
        <v>520</v>
      </c>
      <c r="C31" s="406" t="s">
        <v>521</v>
      </c>
      <c r="D31" s="405"/>
      <c r="E31" s="407"/>
      <c r="F31" s="407"/>
      <c r="G31" s="407"/>
      <c r="H31" s="407"/>
      <c r="I31" s="407"/>
      <c r="J31" s="407"/>
    </row>
    <row r="32" spans="1:10" s="306" customFormat="1">
      <c r="A32" s="404" t="s">
        <v>522</v>
      </c>
      <c r="B32" s="405">
        <v>2310580</v>
      </c>
      <c r="C32" s="406" t="s">
        <v>523</v>
      </c>
      <c r="D32" s="405"/>
      <c r="E32" s="407"/>
      <c r="F32" s="407"/>
      <c r="G32" s="407"/>
      <c r="H32" s="407"/>
      <c r="I32" s="407"/>
      <c r="J32" s="407"/>
    </row>
    <row r="33" spans="1:10">
      <c r="A33" s="398" t="s">
        <v>524</v>
      </c>
      <c r="B33" s="399">
        <v>23108</v>
      </c>
      <c r="C33" s="400" t="s">
        <v>525</v>
      </c>
      <c r="D33" s="399" t="s">
        <v>526</v>
      </c>
      <c r="E33" s="401">
        <f t="shared" ref="E33:J33" si="9">E34+E35</f>
        <v>0</v>
      </c>
      <c r="F33" s="401">
        <f t="shared" si="9"/>
        <v>0</v>
      </c>
      <c r="G33" s="401">
        <f t="shared" si="9"/>
        <v>0</v>
      </c>
      <c r="H33" s="401">
        <f t="shared" si="9"/>
        <v>0</v>
      </c>
      <c r="I33" s="401">
        <f t="shared" si="9"/>
        <v>0</v>
      </c>
      <c r="J33" s="401">
        <f t="shared" si="9"/>
        <v>0</v>
      </c>
    </row>
    <row r="34" spans="1:10" s="306" customFormat="1">
      <c r="A34" s="404" t="s">
        <v>527</v>
      </c>
      <c r="B34" s="405" t="s">
        <v>528</v>
      </c>
      <c r="C34" s="406" t="s">
        <v>529</v>
      </c>
      <c r="D34" s="405"/>
      <c r="E34" s="407"/>
      <c r="F34" s="407"/>
      <c r="G34" s="407"/>
      <c r="H34" s="407"/>
      <c r="I34" s="407"/>
      <c r="J34" s="407"/>
    </row>
    <row r="35" spans="1:10" s="306" customFormat="1" ht="27.6">
      <c r="A35" s="404" t="s">
        <v>530</v>
      </c>
      <c r="B35" s="405" t="s">
        <v>531</v>
      </c>
      <c r="C35" s="406" t="s">
        <v>532</v>
      </c>
      <c r="D35" s="405"/>
      <c r="E35" s="407"/>
      <c r="F35" s="407"/>
      <c r="G35" s="407"/>
      <c r="H35" s="407"/>
      <c r="I35" s="407"/>
      <c r="J35" s="407"/>
    </row>
    <row r="36" spans="1:10">
      <c r="A36" s="398" t="s">
        <v>533</v>
      </c>
      <c r="B36" s="399">
        <v>23109</v>
      </c>
      <c r="C36" s="400" t="s">
        <v>196</v>
      </c>
      <c r="D36" s="399" t="s">
        <v>534</v>
      </c>
      <c r="E36" s="401">
        <f t="shared" ref="E36:J36" si="10">E37+E38</f>
        <v>0</v>
      </c>
      <c r="F36" s="401">
        <f t="shared" si="10"/>
        <v>0</v>
      </c>
      <c r="G36" s="401">
        <f t="shared" si="10"/>
        <v>0</v>
      </c>
      <c r="H36" s="401">
        <f t="shared" si="10"/>
        <v>0</v>
      </c>
      <c r="I36" s="401">
        <f t="shared" si="10"/>
        <v>0</v>
      </c>
      <c r="J36" s="401">
        <f t="shared" si="10"/>
        <v>0</v>
      </c>
    </row>
    <row r="37" spans="1:10" s="306" customFormat="1">
      <c r="A37" s="404" t="s">
        <v>535</v>
      </c>
      <c r="B37" s="405" t="s">
        <v>536</v>
      </c>
      <c r="C37" s="406" t="s">
        <v>537</v>
      </c>
      <c r="D37" s="405"/>
      <c r="E37" s="407"/>
      <c r="F37" s="407"/>
      <c r="G37" s="407"/>
      <c r="H37" s="407"/>
      <c r="I37" s="407"/>
      <c r="J37" s="407"/>
    </row>
    <row r="38" spans="1:10" s="306" customFormat="1" ht="27.6">
      <c r="A38" s="404" t="s">
        <v>538</v>
      </c>
      <c r="B38" s="405">
        <v>2310980</v>
      </c>
      <c r="C38" s="406" t="s">
        <v>539</v>
      </c>
      <c r="D38" s="405"/>
      <c r="E38" s="407"/>
      <c r="F38" s="407"/>
      <c r="G38" s="407"/>
      <c r="H38" s="407"/>
      <c r="I38" s="407"/>
      <c r="J38" s="407"/>
    </row>
    <row r="39" spans="1:10" ht="45.75" customHeight="1">
      <c r="A39" s="393" t="s">
        <v>540</v>
      </c>
      <c r="B39" s="394">
        <v>232</v>
      </c>
      <c r="C39" s="395" t="s">
        <v>541</v>
      </c>
      <c r="D39" s="394"/>
      <c r="E39" s="396"/>
      <c r="F39" s="396"/>
      <c r="G39" s="396"/>
      <c r="H39" s="396"/>
      <c r="I39" s="396"/>
      <c r="J39" s="396"/>
    </row>
    <row r="40" spans="1:10">
      <c r="A40" s="393" t="s">
        <v>542</v>
      </c>
      <c r="B40" s="394">
        <v>233</v>
      </c>
      <c r="C40" s="395" t="s">
        <v>543</v>
      </c>
      <c r="D40" s="394"/>
      <c r="E40" s="396"/>
      <c r="F40" s="396"/>
      <c r="G40" s="396"/>
      <c r="H40" s="396"/>
      <c r="I40" s="396"/>
      <c r="J40" s="396"/>
    </row>
    <row r="41" spans="1:10">
      <c r="A41" s="393" t="s">
        <v>544</v>
      </c>
      <c r="B41" s="394">
        <v>234</v>
      </c>
      <c r="C41" s="395" t="s">
        <v>545</v>
      </c>
      <c r="D41" s="394" t="s">
        <v>546</v>
      </c>
      <c r="E41" s="396">
        <f t="shared" ref="E41:J41" si="11">E42+E43</f>
        <v>0</v>
      </c>
      <c r="F41" s="396">
        <f t="shared" si="11"/>
        <v>0</v>
      </c>
      <c r="G41" s="396">
        <f t="shared" si="11"/>
        <v>0</v>
      </c>
      <c r="H41" s="396">
        <f t="shared" si="11"/>
        <v>0</v>
      </c>
      <c r="I41" s="396">
        <f t="shared" si="11"/>
        <v>0</v>
      </c>
      <c r="J41" s="396">
        <f t="shared" si="11"/>
        <v>0</v>
      </c>
    </row>
    <row r="42" spans="1:10" s="306" customFormat="1">
      <c r="A42" s="398" t="s">
        <v>547</v>
      </c>
      <c r="B42" s="399" t="s">
        <v>548</v>
      </c>
      <c r="C42" s="400" t="s">
        <v>545</v>
      </c>
      <c r="D42" s="399"/>
      <c r="E42" s="401"/>
      <c r="F42" s="401"/>
      <c r="G42" s="401"/>
      <c r="H42" s="401"/>
      <c r="I42" s="401"/>
      <c r="J42" s="401"/>
    </row>
    <row r="43" spans="1:10" s="306" customFormat="1" ht="27.6">
      <c r="A43" s="398" t="s">
        <v>549</v>
      </c>
      <c r="B43" s="399">
        <v>2340480</v>
      </c>
      <c r="C43" s="400" t="s">
        <v>550</v>
      </c>
      <c r="D43" s="399"/>
      <c r="E43" s="401"/>
      <c r="F43" s="401"/>
      <c r="G43" s="401"/>
      <c r="H43" s="401"/>
      <c r="I43" s="401"/>
      <c r="J43" s="401"/>
    </row>
    <row r="44" spans="1:10">
      <c r="A44" s="393" t="s">
        <v>551</v>
      </c>
      <c r="B44" s="394">
        <v>236</v>
      </c>
      <c r="C44" s="395" t="s">
        <v>552</v>
      </c>
      <c r="D44" s="394"/>
      <c r="E44" s="396"/>
      <c r="F44" s="396"/>
      <c r="G44" s="396"/>
      <c r="H44" s="396"/>
      <c r="I44" s="396"/>
      <c r="J44" s="396"/>
    </row>
    <row r="45" spans="1:10">
      <c r="A45" s="393" t="s">
        <v>553</v>
      </c>
      <c r="B45" s="394">
        <v>239</v>
      </c>
      <c r="C45" s="395" t="s">
        <v>554</v>
      </c>
      <c r="D45" s="394" t="s">
        <v>555</v>
      </c>
      <c r="E45" s="396">
        <f t="shared" ref="E45:J45" si="12">E46+E47+E48+E49</f>
        <v>0</v>
      </c>
      <c r="F45" s="396">
        <f t="shared" si="12"/>
        <v>0</v>
      </c>
      <c r="G45" s="396">
        <f t="shared" si="12"/>
        <v>0</v>
      </c>
      <c r="H45" s="396">
        <f t="shared" si="12"/>
        <v>0</v>
      </c>
      <c r="I45" s="396">
        <f t="shared" si="12"/>
        <v>0</v>
      </c>
      <c r="J45" s="396">
        <f t="shared" si="12"/>
        <v>0</v>
      </c>
    </row>
    <row r="46" spans="1:10">
      <c r="A46" s="398" t="s">
        <v>556</v>
      </c>
      <c r="B46" s="399">
        <v>23901</v>
      </c>
      <c r="C46" s="400" t="s">
        <v>557</v>
      </c>
      <c r="D46" s="399"/>
      <c r="E46" s="401"/>
      <c r="F46" s="401"/>
      <c r="G46" s="401"/>
      <c r="H46" s="401"/>
      <c r="I46" s="401"/>
      <c r="J46" s="401"/>
    </row>
    <row r="47" spans="1:10">
      <c r="A47" s="398" t="s">
        <v>558</v>
      </c>
      <c r="B47" s="399">
        <v>23902</v>
      </c>
      <c r="C47" s="412" t="s">
        <v>559</v>
      </c>
      <c r="D47" s="399"/>
      <c r="E47" s="401"/>
      <c r="F47" s="401"/>
      <c r="G47" s="401"/>
      <c r="H47" s="401"/>
      <c r="I47" s="401"/>
      <c r="J47" s="401"/>
    </row>
    <row r="48" spans="1:10">
      <c r="A48" s="398" t="s">
        <v>560</v>
      </c>
      <c r="B48" s="399">
        <v>23905</v>
      </c>
      <c r="C48" s="400" t="s">
        <v>561</v>
      </c>
      <c r="D48" s="399"/>
      <c r="E48" s="401"/>
      <c r="F48" s="401"/>
      <c r="G48" s="401"/>
      <c r="H48" s="401"/>
      <c r="I48" s="401"/>
      <c r="J48" s="401"/>
    </row>
    <row r="49" spans="1:10" ht="27.6">
      <c r="A49" s="398" t="s">
        <v>562</v>
      </c>
      <c r="B49" s="399" t="s">
        <v>563</v>
      </c>
      <c r="C49" s="400" t="s">
        <v>564</v>
      </c>
      <c r="D49" s="399"/>
      <c r="E49" s="401"/>
      <c r="F49" s="401"/>
      <c r="G49" s="401"/>
      <c r="H49" s="401"/>
      <c r="I49" s="401"/>
      <c r="J49" s="401"/>
    </row>
    <row r="50" spans="1:10" ht="6.75" customHeight="1">
      <c r="B50" s="402"/>
      <c r="D50" s="402"/>
      <c r="E50" s="403"/>
      <c r="F50" s="403"/>
      <c r="G50" s="403"/>
      <c r="H50" s="403"/>
      <c r="I50" s="403"/>
      <c r="J50" s="403"/>
    </row>
    <row r="51" spans="1:10">
      <c r="A51" s="388">
        <v>4</v>
      </c>
      <c r="B51" s="389">
        <v>24</v>
      </c>
      <c r="C51" s="390" t="s">
        <v>565</v>
      </c>
      <c r="D51" s="389" t="s">
        <v>566</v>
      </c>
      <c r="E51" s="392">
        <f t="shared" ref="E51:J51" si="13">E52+E53</f>
        <v>0</v>
      </c>
      <c r="F51" s="392">
        <f t="shared" si="13"/>
        <v>0</v>
      </c>
      <c r="G51" s="392">
        <f t="shared" si="13"/>
        <v>0</v>
      </c>
      <c r="H51" s="392">
        <f t="shared" si="13"/>
        <v>0</v>
      </c>
      <c r="I51" s="392">
        <f t="shared" si="13"/>
        <v>0</v>
      </c>
      <c r="J51" s="392">
        <f t="shared" si="13"/>
        <v>0</v>
      </c>
    </row>
    <row r="52" spans="1:10" ht="27.6">
      <c r="A52" s="398" t="s">
        <v>567</v>
      </c>
      <c r="B52" s="399" t="s">
        <v>716</v>
      </c>
      <c r="C52" s="400" t="s">
        <v>568</v>
      </c>
      <c r="D52" s="399"/>
      <c r="E52" s="401"/>
      <c r="F52" s="401"/>
      <c r="G52" s="401"/>
      <c r="H52" s="401"/>
      <c r="I52" s="401"/>
      <c r="J52" s="401"/>
    </row>
    <row r="53" spans="1:10">
      <c r="A53" s="398" t="s">
        <v>569</v>
      </c>
      <c r="B53" s="399">
        <v>24302</v>
      </c>
      <c r="C53" s="400" t="s">
        <v>570</v>
      </c>
      <c r="D53" s="399"/>
      <c r="E53" s="401"/>
      <c r="F53" s="401"/>
      <c r="G53" s="401"/>
      <c r="H53" s="401"/>
      <c r="I53" s="401"/>
      <c r="J53" s="401"/>
    </row>
    <row r="54" spans="1:10" ht="6.75" customHeight="1">
      <c r="E54" s="413"/>
      <c r="F54" s="413"/>
      <c r="G54" s="413"/>
      <c r="H54" s="413"/>
      <c r="I54" s="413"/>
      <c r="J54" s="413"/>
    </row>
    <row r="55" spans="1:10">
      <c r="A55" s="388">
        <v>5</v>
      </c>
      <c r="B55" s="389">
        <v>25</v>
      </c>
      <c r="C55" s="390" t="s">
        <v>571</v>
      </c>
      <c r="D55" s="389"/>
      <c r="E55" s="392"/>
      <c r="F55" s="392"/>
      <c r="G55" s="392"/>
      <c r="H55" s="392"/>
      <c r="I55" s="392"/>
      <c r="J55" s="392"/>
    </row>
    <row r="56" spans="1:10" ht="6.75" customHeight="1">
      <c r="E56" s="413"/>
      <c r="F56" s="413"/>
      <c r="G56" s="413"/>
      <c r="H56" s="413"/>
      <c r="I56" s="413"/>
      <c r="J56" s="413"/>
    </row>
    <row r="57" spans="1:10">
      <c r="A57" s="388">
        <v>6</v>
      </c>
      <c r="B57" s="389">
        <v>26</v>
      </c>
      <c r="C57" s="390" t="s">
        <v>572</v>
      </c>
      <c r="D57" s="389"/>
      <c r="E57" s="392"/>
      <c r="F57" s="392"/>
      <c r="G57" s="392"/>
      <c r="H57" s="392"/>
      <c r="I57" s="392"/>
      <c r="J57" s="392"/>
    </row>
    <row r="58" spans="1:10" ht="6.75" customHeight="1">
      <c r="E58" s="413"/>
      <c r="F58" s="413"/>
      <c r="G58" s="413"/>
      <c r="H58" s="413"/>
      <c r="I58" s="413"/>
      <c r="J58" s="413"/>
    </row>
    <row r="59" spans="1:10">
      <c r="A59" s="388">
        <v>7</v>
      </c>
      <c r="B59" s="389">
        <v>27</v>
      </c>
      <c r="C59" s="390" t="s">
        <v>573</v>
      </c>
      <c r="D59" s="389"/>
      <c r="E59" s="392"/>
      <c r="F59" s="392"/>
      <c r="G59" s="392"/>
      <c r="H59" s="392"/>
      <c r="I59" s="392"/>
      <c r="J59" s="392"/>
    </row>
    <row r="60" spans="1:10" ht="7.5" customHeight="1">
      <c r="C60" s="414"/>
      <c r="E60" s="413"/>
      <c r="F60" s="413"/>
      <c r="G60" s="413"/>
      <c r="H60" s="413"/>
      <c r="I60" s="413"/>
      <c r="J60" s="413"/>
    </row>
    <row r="61" spans="1:10" ht="27.6">
      <c r="A61" s="388">
        <v>8</v>
      </c>
      <c r="B61" s="389">
        <v>29</v>
      </c>
      <c r="C61" s="390" t="s">
        <v>574</v>
      </c>
      <c r="D61" s="391" t="s">
        <v>575</v>
      </c>
      <c r="E61" s="392">
        <f t="shared" ref="E61:J61" si="14">E62+E63+E64+E65+E66+E67</f>
        <v>0</v>
      </c>
      <c r="F61" s="392">
        <f t="shared" si="14"/>
        <v>0</v>
      </c>
      <c r="G61" s="392">
        <f t="shared" si="14"/>
        <v>0</v>
      </c>
      <c r="H61" s="392">
        <f t="shared" si="14"/>
        <v>0</v>
      </c>
      <c r="I61" s="392">
        <f t="shared" si="14"/>
        <v>0</v>
      </c>
      <c r="J61" s="392">
        <f t="shared" si="14"/>
        <v>0</v>
      </c>
    </row>
    <row r="62" spans="1:10">
      <c r="A62" s="398" t="s">
        <v>576</v>
      </c>
      <c r="B62" s="399">
        <v>29101</v>
      </c>
      <c r="C62" s="400" t="s">
        <v>577</v>
      </c>
      <c r="D62" s="399"/>
      <c r="E62" s="401"/>
      <c r="F62" s="401"/>
      <c r="G62" s="401"/>
      <c r="H62" s="401"/>
      <c r="I62" s="401"/>
      <c r="J62" s="401"/>
    </row>
    <row r="63" spans="1:10" ht="27.6">
      <c r="A63" s="398" t="s">
        <v>578</v>
      </c>
      <c r="B63" s="399">
        <v>29102</v>
      </c>
      <c r="C63" s="400" t="s">
        <v>579</v>
      </c>
      <c r="D63" s="399"/>
      <c r="E63" s="401"/>
      <c r="F63" s="401"/>
      <c r="G63" s="401"/>
      <c r="H63" s="401"/>
      <c r="I63" s="401"/>
      <c r="J63" s="401"/>
    </row>
    <row r="64" spans="1:10">
      <c r="A64" s="398" t="s">
        <v>580</v>
      </c>
      <c r="B64" s="399">
        <v>29103</v>
      </c>
      <c r="C64" s="400" t="s">
        <v>581</v>
      </c>
      <c r="D64" s="399"/>
      <c r="E64" s="401"/>
      <c r="F64" s="401"/>
      <c r="G64" s="401"/>
      <c r="H64" s="401"/>
      <c r="I64" s="401"/>
      <c r="J64" s="401"/>
    </row>
    <row r="65" spans="1:10" ht="27.6">
      <c r="A65" s="398" t="s">
        <v>582</v>
      </c>
      <c r="B65" s="399">
        <v>29104</v>
      </c>
      <c r="C65" s="400" t="s">
        <v>583</v>
      </c>
      <c r="D65" s="399"/>
      <c r="E65" s="401"/>
      <c r="F65" s="401"/>
      <c r="G65" s="401"/>
      <c r="H65" s="401"/>
      <c r="I65" s="401"/>
      <c r="J65" s="401"/>
    </row>
    <row r="66" spans="1:10">
      <c r="A66" s="398" t="s">
        <v>584</v>
      </c>
      <c r="B66" s="399">
        <v>29105</v>
      </c>
      <c r="C66" s="400" t="s">
        <v>585</v>
      </c>
      <c r="D66" s="399"/>
      <c r="E66" s="401"/>
      <c r="F66" s="401"/>
      <c r="G66" s="401"/>
      <c r="H66" s="401"/>
      <c r="I66" s="401"/>
      <c r="J66" s="401"/>
    </row>
    <row r="67" spans="1:10">
      <c r="A67" s="398" t="s">
        <v>586</v>
      </c>
      <c r="B67" s="399">
        <v>29106</v>
      </c>
      <c r="C67" s="400" t="s">
        <v>587</v>
      </c>
      <c r="D67" s="399"/>
      <c r="E67" s="401"/>
      <c r="F67" s="401"/>
      <c r="G67" s="401"/>
      <c r="H67" s="401"/>
      <c r="I67" s="401"/>
      <c r="J67" s="401"/>
    </row>
    <row r="68" spans="1:10" ht="5.25" customHeight="1">
      <c r="E68" s="413"/>
      <c r="F68" s="413"/>
      <c r="G68" s="413"/>
      <c r="H68" s="413"/>
      <c r="I68" s="413"/>
      <c r="J68" s="413"/>
    </row>
    <row r="69" spans="1:10">
      <c r="A69" s="388">
        <v>9</v>
      </c>
      <c r="B69" s="389">
        <v>31</v>
      </c>
      <c r="C69" s="390" t="s">
        <v>588</v>
      </c>
      <c r="D69" s="389" t="s">
        <v>589</v>
      </c>
      <c r="E69" s="392">
        <f t="shared" ref="E69:J69" si="15">E70+E71</f>
        <v>0</v>
      </c>
      <c r="F69" s="392">
        <f t="shared" si="15"/>
        <v>0</v>
      </c>
      <c r="G69" s="392">
        <f t="shared" si="15"/>
        <v>0</v>
      </c>
      <c r="H69" s="392">
        <f t="shared" si="15"/>
        <v>0</v>
      </c>
      <c r="I69" s="392">
        <f t="shared" si="15"/>
        <v>0</v>
      </c>
      <c r="J69" s="392">
        <f t="shared" si="15"/>
        <v>0</v>
      </c>
    </row>
    <row r="70" spans="1:10" ht="27.6">
      <c r="A70" s="398" t="s">
        <v>590</v>
      </c>
      <c r="B70" s="399" t="s">
        <v>591</v>
      </c>
      <c r="C70" s="400" t="s">
        <v>592</v>
      </c>
      <c r="D70" s="399"/>
      <c r="E70" s="401"/>
      <c r="F70" s="401"/>
      <c r="G70" s="401"/>
      <c r="H70" s="401"/>
      <c r="I70" s="401"/>
      <c r="J70" s="401"/>
    </row>
    <row r="71" spans="1:10">
      <c r="A71" s="398" t="s">
        <v>593</v>
      </c>
      <c r="B71" s="399" t="s">
        <v>594</v>
      </c>
      <c r="C71" s="400" t="s">
        <v>595</v>
      </c>
      <c r="D71" s="399"/>
      <c r="E71" s="401"/>
      <c r="F71" s="401"/>
      <c r="G71" s="401"/>
      <c r="H71" s="401"/>
      <c r="I71" s="401"/>
      <c r="J71" s="401"/>
    </row>
    <row r="72" spans="1:10" ht="7.5" customHeight="1">
      <c r="C72" s="414"/>
      <c r="E72" s="413"/>
      <c r="F72" s="413"/>
      <c r="G72" s="413"/>
      <c r="H72" s="413"/>
      <c r="I72" s="413"/>
      <c r="J72" s="413"/>
    </row>
    <row r="73" spans="1:10">
      <c r="A73" s="388">
        <v>10</v>
      </c>
      <c r="B73" s="389">
        <v>33</v>
      </c>
      <c r="C73" s="390" t="s">
        <v>596</v>
      </c>
      <c r="D73" s="389"/>
      <c r="E73" s="392"/>
      <c r="F73" s="392"/>
      <c r="G73" s="392"/>
      <c r="H73" s="392"/>
      <c r="I73" s="392"/>
      <c r="J73" s="392"/>
    </row>
    <row r="74" spans="1:10" ht="14.4" thickBot="1">
      <c r="E74" s="413"/>
      <c r="F74" s="413"/>
      <c r="G74" s="413"/>
      <c r="H74" s="413"/>
      <c r="I74" s="413"/>
      <c r="J74" s="413"/>
    </row>
    <row r="75" spans="1:10" ht="36.75" customHeight="1" thickTop="1" thickBot="1">
      <c r="A75" s="415" t="s">
        <v>597</v>
      </c>
      <c r="B75" s="416" t="s">
        <v>598</v>
      </c>
      <c r="C75" s="417"/>
      <c r="D75" s="418" t="s">
        <v>613</v>
      </c>
      <c r="E75" s="419">
        <f t="shared" ref="E75:J75" si="16">E5+E15+E17+E51+E55+E57+E59+E61+E69+E73</f>
        <v>0</v>
      </c>
      <c r="F75" s="419">
        <f t="shared" si="16"/>
        <v>0</v>
      </c>
      <c r="G75" s="419">
        <f t="shared" si="16"/>
        <v>0</v>
      </c>
      <c r="H75" s="419">
        <f t="shared" si="16"/>
        <v>0</v>
      </c>
      <c r="I75" s="419">
        <f t="shared" si="16"/>
        <v>0</v>
      </c>
      <c r="J75" s="419">
        <f t="shared" si="16"/>
        <v>0</v>
      </c>
    </row>
    <row r="76" spans="1:10" ht="15" thickTop="1" thickBot="1">
      <c r="A76" s="415" t="s">
        <v>599</v>
      </c>
      <c r="B76" s="416" t="s">
        <v>600</v>
      </c>
      <c r="C76" s="417"/>
      <c r="D76" s="418" t="s">
        <v>601</v>
      </c>
      <c r="E76" s="419">
        <f t="shared" ref="E76:J76" si="17">E75-E57</f>
        <v>0</v>
      </c>
      <c r="F76" s="419">
        <f t="shared" si="17"/>
        <v>0</v>
      </c>
      <c r="G76" s="419">
        <f t="shared" si="17"/>
        <v>0</v>
      </c>
      <c r="H76" s="419">
        <f t="shared" si="17"/>
        <v>0</v>
      </c>
      <c r="I76" s="419">
        <f t="shared" si="17"/>
        <v>0</v>
      </c>
      <c r="J76" s="419">
        <f t="shared" si="17"/>
        <v>0</v>
      </c>
    </row>
    <row r="77" spans="1:10" ht="15.75" customHeight="1" thickTop="1">
      <c r="E77" s="413"/>
      <c r="F77" s="413"/>
      <c r="G77" s="413"/>
      <c r="H77" s="413"/>
      <c r="I77" s="413"/>
      <c r="J77" s="413"/>
    </row>
    <row r="78" spans="1:10" s="309" customFormat="1" ht="13.5" customHeight="1">
      <c r="A78" s="388">
        <v>11</v>
      </c>
      <c r="B78" s="389">
        <v>41</v>
      </c>
      <c r="C78" s="420" t="s">
        <v>602</v>
      </c>
      <c r="D78" s="389"/>
      <c r="E78" s="392"/>
      <c r="F78" s="392"/>
      <c r="G78" s="392"/>
      <c r="H78" s="392"/>
      <c r="I78" s="392"/>
      <c r="J78" s="392"/>
    </row>
    <row r="79" spans="1:10" ht="3.75" customHeight="1">
      <c r="C79" s="414"/>
      <c r="E79" s="413"/>
      <c r="F79" s="413"/>
      <c r="G79" s="413"/>
      <c r="H79" s="413"/>
      <c r="I79" s="413"/>
      <c r="J79" s="413"/>
    </row>
    <row r="80" spans="1:10" s="309" customFormat="1" ht="13.5" customHeight="1">
      <c r="A80" s="388">
        <v>12</v>
      </c>
      <c r="B80" s="389">
        <v>43</v>
      </c>
      <c r="C80" s="420" t="s">
        <v>603</v>
      </c>
      <c r="D80" s="389"/>
      <c r="E80" s="392"/>
      <c r="F80" s="392"/>
      <c r="G80" s="392"/>
      <c r="H80" s="392"/>
      <c r="I80" s="392"/>
      <c r="J80" s="392"/>
    </row>
    <row r="81" spans="1:10" ht="3.75" customHeight="1">
      <c r="C81" s="414"/>
      <c r="E81" s="413"/>
      <c r="F81" s="413"/>
      <c r="G81" s="413"/>
      <c r="H81" s="413"/>
      <c r="I81" s="413"/>
      <c r="J81" s="413"/>
    </row>
    <row r="82" spans="1:10" s="309" customFormat="1" ht="13.5" customHeight="1">
      <c r="A82" s="388">
        <v>13</v>
      </c>
      <c r="B82" s="389">
        <v>44</v>
      </c>
      <c r="C82" s="420" t="s">
        <v>604</v>
      </c>
      <c r="D82" s="389"/>
      <c r="E82" s="392"/>
      <c r="F82" s="392"/>
      <c r="G82" s="392"/>
      <c r="H82" s="392"/>
      <c r="I82" s="392"/>
      <c r="J82" s="392"/>
    </row>
    <row r="83" spans="1:10" ht="3.75" customHeight="1">
      <c r="C83" s="414"/>
      <c r="E83" s="413"/>
      <c r="F83" s="413"/>
      <c r="G83" s="413"/>
      <c r="H83" s="413"/>
      <c r="I83" s="413"/>
      <c r="J83" s="413"/>
    </row>
    <row r="84" spans="1:10" s="309" customFormat="1" ht="13.5" customHeight="1">
      <c r="A84" s="388">
        <v>14</v>
      </c>
      <c r="B84" s="389">
        <v>45</v>
      </c>
      <c r="C84" s="420" t="s">
        <v>605</v>
      </c>
      <c r="D84" s="389"/>
      <c r="E84" s="392"/>
      <c r="F84" s="392"/>
      <c r="G84" s="392"/>
      <c r="H84" s="392"/>
      <c r="I84" s="392"/>
      <c r="J84" s="392"/>
    </row>
    <row r="85" spans="1:10" ht="3.75" customHeight="1">
      <c r="C85" s="414"/>
      <c r="E85" s="413"/>
      <c r="F85" s="413"/>
      <c r="G85" s="413"/>
      <c r="H85" s="413"/>
      <c r="I85" s="413"/>
      <c r="J85" s="413"/>
    </row>
    <row r="86" spans="1:10" s="309" customFormat="1" ht="13.5" customHeight="1">
      <c r="A86" s="388">
        <v>15</v>
      </c>
      <c r="B86" s="389">
        <v>49</v>
      </c>
      <c r="C86" s="420" t="s">
        <v>606</v>
      </c>
      <c r="D86" s="389"/>
      <c r="E86" s="392"/>
      <c r="F86" s="392"/>
      <c r="G86" s="392"/>
      <c r="H86" s="392"/>
      <c r="I86" s="392"/>
      <c r="J86" s="392"/>
    </row>
    <row r="87" spans="1:10" ht="3.75" customHeight="1">
      <c r="E87" s="413"/>
      <c r="F87" s="413"/>
      <c r="G87" s="413"/>
      <c r="H87" s="413"/>
      <c r="I87" s="413"/>
      <c r="J87" s="413"/>
    </row>
    <row r="88" spans="1:10" s="309" customFormat="1" ht="13.5" customHeight="1">
      <c r="A88" s="388">
        <v>16</v>
      </c>
      <c r="B88" s="389">
        <v>51</v>
      </c>
      <c r="C88" s="420" t="s">
        <v>602</v>
      </c>
      <c r="D88" s="389"/>
      <c r="E88" s="392"/>
      <c r="F88" s="392"/>
      <c r="G88" s="392"/>
      <c r="H88" s="392"/>
      <c r="I88" s="392"/>
      <c r="J88" s="392"/>
    </row>
    <row r="89" spans="1:10" ht="3.75" customHeight="1">
      <c r="E89" s="413"/>
      <c r="F89" s="413"/>
      <c r="G89" s="413"/>
      <c r="H89" s="413"/>
      <c r="I89" s="413"/>
      <c r="J89" s="413"/>
    </row>
    <row r="90" spans="1:10" s="309" customFormat="1" ht="13.5" customHeight="1">
      <c r="A90" s="388">
        <v>17</v>
      </c>
      <c r="B90" s="389">
        <v>52</v>
      </c>
      <c r="C90" s="420" t="s">
        <v>607</v>
      </c>
      <c r="D90" s="389"/>
      <c r="E90" s="392"/>
      <c r="F90" s="392"/>
      <c r="G90" s="392"/>
      <c r="H90" s="392"/>
      <c r="I90" s="392"/>
      <c r="J90" s="392"/>
    </row>
    <row r="91" spans="1:10" ht="3.75" customHeight="1">
      <c r="E91" s="413"/>
      <c r="F91" s="413"/>
      <c r="G91" s="413"/>
      <c r="H91" s="413"/>
      <c r="I91" s="413"/>
      <c r="J91" s="413"/>
    </row>
    <row r="92" spans="1:10" s="309" customFormat="1" ht="13.5" customHeight="1">
      <c r="A92" s="388">
        <v>18</v>
      </c>
      <c r="B92" s="389">
        <v>53</v>
      </c>
      <c r="C92" s="420" t="s">
        <v>608</v>
      </c>
      <c r="D92" s="389"/>
      <c r="E92" s="392"/>
      <c r="F92" s="392"/>
      <c r="G92" s="392"/>
      <c r="H92" s="392"/>
      <c r="I92" s="392"/>
      <c r="J92" s="392"/>
    </row>
    <row r="93" spans="1:10" ht="3.75" customHeight="1">
      <c r="C93" s="414"/>
      <c r="E93" s="413"/>
      <c r="F93" s="413"/>
      <c r="G93" s="413"/>
      <c r="H93" s="413"/>
      <c r="I93" s="413"/>
      <c r="J93" s="413"/>
    </row>
    <row r="94" spans="1:10" s="309" customFormat="1" ht="13.5" customHeight="1">
      <c r="A94" s="388">
        <v>19</v>
      </c>
      <c r="B94" s="389">
        <v>54</v>
      </c>
      <c r="C94" s="420" t="s">
        <v>609</v>
      </c>
      <c r="D94" s="389"/>
      <c r="E94" s="392"/>
      <c r="F94" s="392"/>
      <c r="G94" s="392"/>
      <c r="H94" s="392"/>
      <c r="I94" s="392"/>
      <c r="J94" s="392"/>
    </row>
    <row r="95" spans="1:10" ht="3.75" customHeight="1">
      <c r="C95" s="414"/>
      <c r="E95" s="413"/>
      <c r="F95" s="413"/>
      <c r="G95" s="413"/>
      <c r="H95" s="413"/>
      <c r="I95" s="413"/>
      <c r="J95" s="413"/>
    </row>
    <row r="96" spans="1:10" s="309" customFormat="1" ht="13.5" customHeight="1">
      <c r="A96" s="388">
        <v>20</v>
      </c>
      <c r="B96" s="389">
        <v>57</v>
      </c>
      <c r="C96" s="420" t="s">
        <v>610</v>
      </c>
      <c r="D96" s="389"/>
      <c r="E96" s="392"/>
      <c r="F96" s="392"/>
      <c r="G96" s="392"/>
      <c r="H96" s="392"/>
      <c r="I96" s="392"/>
      <c r="J96" s="392"/>
    </row>
    <row r="97" spans="1:10" ht="3.75" customHeight="1" thickBot="1">
      <c r="E97" s="413"/>
      <c r="F97" s="413"/>
      <c r="G97" s="413"/>
      <c r="H97" s="413"/>
      <c r="I97" s="413"/>
      <c r="J97" s="413"/>
    </row>
    <row r="98" spans="1:10" ht="42.6" thickTop="1" thickBot="1">
      <c r="A98" s="415" t="s">
        <v>611</v>
      </c>
      <c r="B98" s="421" t="s">
        <v>612</v>
      </c>
      <c r="C98" s="422"/>
      <c r="D98" s="422" t="s">
        <v>614</v>
      </c>
      <c r="E98" s="423">
        <f t="shared" ref="E98:J98" si="18">E75+E78+E80+E82+E84+E86+E88+E90+E92+E94+E96</f>
        <v>0</v>
      </c>
      <c r="F98" s="423">
        <f t="shared" si="18"/>
        <v>0</v>
      </c>
      <c r="G98" s="423">
        <f t="shared" si="18"/>
        <v>0</v>
      </c>
      <c r="H98" s="423">
        <f t="shared" si="18"/>
        <v>0</v>
      </c>
      <c r="I98" s="423">
        <f t="shared" si="18"/>
        <v>0</v>
      </c>
      <c r="J98" s="423">
        <f t="shared" si="18"/>
        <v>0</v>
      </c>
    </row>
    <row r="99" spans="1:10" ht="21" customHeight="1" thickTop="1">
      <c r="A99" s="303"/>
      <c r="B99" s="303"/>
      <c r="C99" s="307"/>
      <c r="D99" s="303"/>
      <c r="E99" s="308"/>
      <c r="F99" s="308"/>
      <c r="G99" s="308"/>
      <c r="H99" s="308"/>
      <c r="I99" s="308"/>
      <c r="J99" s="308"/>
    </row>
    <row r="101" spans="1:10" ht="19.2">
      <c r="A101" s="956" t="s">
        <v>617</v>
      </c>
      <c r="B101" s="956"/>
      <c r="C101" s="956"/>
      <c r="D101" s="956"/>
      <c r="E101" s="956"/>
      <c r="F101" s="956"/>
      <c r="G101" s="956"/>
      <c r="H101" s="956"/>
      <c r="I101" s="956"/>
      <c r="J101" s="956"/>
    </row>
  </sheetData>
  <mergeCells count="2">
    <mergeCell ref="B1:J1"/>
    <mergeCell ref="A101:J101"/>
  </mergeCells>
  <pageMargins left="0.23622047244094491" right="0.27559055118110237" top="0.39370078740157483" bottom="0.39370078740157483" header="0.31496062992125984" footer="0.31496062992125984"/>
  <pageSetup paperSize="9" scale="60" fitToHeight="2" orientation="landscape" r:id="rId1"/>
</worksheet>
</file>

<file path=xl/worksheets/sheet4.xml><?xml version="1.0" encoding="utf-8"?>
<worksheet xmlns="http://schemas.openxmlformats.org/spreadsheetml/2006/main" xmlns:r="http://schemas.openxmlformats.org/officeDocument/2006/relationships">
  <sheetPr>
    <tabColor rgb="FF92D050"/>
    <pageSetUpPr fitToPage="1"/>
  </sheetPr>
  <dimension ref="B1:CH46"/>
  <sheetViews>
    <sheetView topLeftCell="A22" zoomScale="82" zoomScaleNormal="82" workbookViewId="0">
      <selection activeCell="B1" sqref="B1:Y46"/>
    </sheetView>
  </sheetViews>
  <sheetFormatPr defaultColWidth="8.88671875" defaultRowHeight="14.4"/>
  <cols>
    <col min="1" max="1" width="8.88671875" style="216"/>
    <col min="2" max="2" width="49.6640625" style="216" customWidth="1"/>
    <col min="3" max="5" width="8.88671875" style="216"/>
    <col min="6" max="6" width="0.88671875" style="216" customWidth="1"/>
    <col min="7" max="9" width="8.88671875" style="216"/>
    <col min="10" max="10" width="0.88671875" style="216" customWidth="1"/>
    <col min="11" max="13" width="8.88671875" style="216"/>
    <col min="14" max="14" width="0.88671875" style="216" customWidth="1"/>
    <col min="15" max="16" width="8.88671875" style="216"/>
    <col min="17" max="17" width="8.5546875" style="216" customWidth="1"/>
    <col min="18" max="18" width="0.88671875" style="216" customWidth="1"/>
    <col min="19" max="21" width="8.88671875" style="216"/>
    <col min="22" max="22" width="0.44140625" style="216" customWidth="1"/>
    <col min="23" max="25" width="8.88671875" style="216"/>
    <col min="26" max="26" width="0.5546875" style="216" customWidth="1"/>
    <col min="27" max="29" width="8.88671875" style="216" hidden="1" customWidth="1"/>
    <col min="30" max="30" width="0.88671875" style="216" hidden="1" customWidth="1"/>
    <col min="31" max="33" width="8.88671875" style="216" hidden="1" customWidth="1"/>
    <col min="34" max="34" width="1.109375" style="216" hidden="1" customWidth="1"/>
    <col min="35" max="37" width="8.88671875" style="216" hidden="1" customWidth="1"/>
    <col min="38" max="38" width="0.88671875" style="216" hidden="1" customWidth="1"/>
    <col min="39" max="41" width="8.88671875" style="216" hidden="1" customWidth="1"/>
    <col min="42" max="42" width="0.88671875" style="216" hidden="1" customWidth="1"/>
    <col min="43" max="45" width="8.88671875" style="216" hidden="1" customWidth="1"/>
    <col min="46" max="46" width="1.109375" style="216" hidden="1" customWidth="1"/>
    <col min="47" max="49" width="8.88671875" style="216" hidden="1" customWidth="1"/>
    <col min="50" max="50" width="1.44140625" style="216" hidden="1" customWidth="1"/>
    <col min="51" max="53" width="8.88671875" style="216" hidden="1" customWidth="1"/>
    <col min="54" max="54" width="0.88671875" style="216" hidden="1" customWidth="1"/>
    <col min="55" max="57" width="8.88671875" style="216" hidden="1" customWidth="1"/>
    <col min="58" max="58" width="1.109375" style="216" hidden="1" customWidth="1"/>
    <col min="59" max="61" width="8.88671875" style="216" hidden="1" customWidth="1"/>
    <col min="62" max="62" width="1" style="216" hidden="1" customWidth="1"/>
    <col min="63" max="65" width="8.88671875" style="216" hidden="1" customWidth="1"/>
    <col min="66" max="66" width="1" style="216" hidden="1" customWidth="1"/>
    <col min="67" max="69" width="8.88671875" style="216" hidden="1" customWidth="1"/>
    <col min="70" max="70" width="1" style="216" hidden="1" customWidth="1"/>
    <col min="71" max="73" width="8.88671875" style="216" hidden="1" customWidth="1"/>
    <col min="74" max="74" width="1.109375" style="216" hidden="1" customWidth="1"/>
    <col min="75" max="77" width="8.88671875" style="216" hidden="1" customWidth="1"/>
    <col min="78" max="78" width="1.44140625" style="216" hidden="1" customWidth="1"/>
    <col min="79" max="81" width="8.88671875" style="216" hidden="1" customWidth="1"/>
    <col min="82" max="82" width="1.109375" style="216" hidden="1" customWidth="1"/>
    <col min="83" max="85" width="8.88671875" style="216" hidden="1" customWidth="1"/>
    <col min="86" max="86" width="1.44140625" style="216" customWidth="1"/>
    <col min="87" max="16384" width="8.88671875" style="216"/>
  </cols>
  <sheetData>
    <row r="1" spans="2:86">
      <c r="B1" s="424" t="s">
        <v>255</v>
      </c>
      <c r="C1" s="424"/>
      <c r="D1" s="424"/>
      <c r="E1" s="424"/>
      <c r="F1" s="424"/>
      <c r="G1" s="424"/>
      <c r="H1" s="424"/>
      <c r="I1" s="424"/>
      <c r="J1" s="424"/>
      <c r="K1" s="424"/>
      <c r="L1" s="424"/>
      <c r="M1" s="424"/>
      <c r="N1" s="424"/>
      <c r="O1" s="424"/>
      <c r="P1" s="424"/>
      <c r="Q1" s="424"/>
      <c r="R1" s="424"/>
      <c r="S1" s="424"/>
      <c r="T1" s="424"/>
      <c r="U1" s="424"/>
      <c r="V1" s="424"/>
      <c r="W1" s="424"/>
      <c r="X1" s="424"/>
      <c r="Y1" s="424"/>
      <c r="Z1" s="424"/>
      <c r="AD1" s="217"/>
      <c r="AH1" s="217"/>
      <c r="AL1" s="217"/>
      <c r="AP1" s="217"/>
      <c r="AT1" s="217"/>
      <c r="AX1" s="217"/>
      <c r="BB1" s="217"/>
      <c r="BF1" s="217"/>
      <c r="BJ1" s="217"/>
      <c r="BN1" s="217"/>
      <c r="BR1" s="217"/>
      <c r="BV1" s="217"/>
      <c r="BZ1" s="217"/>
      <c r="CD1" s="217"/>
      <c r="CH1" s="217"/>
    </row>
    <row r="2" spans="2:86" ht="21" customHeight="1">
      <c r="B2" s="425" t="s">
        <v>244</v>
      </c>
      <c r="C2" s="960" t="s">
        <v>245</v>
      </c>
      <c r="D2" s="960"/>
      <c r="E2" s="960"/>
      <c r="F2" s="426"/>
      <c r="G2" s="961">
        <v>2020</v>
      </c>
      <c r="H2" s="962"/>
      <c r="I2" s="963"/>
      <c r="J2" s="426"/>
      <c r="K2" s="961">
        <v>2021</v>
      </c>
      <c r="L2" s="962"/>
      <c r="M2" s="963"/>
      <c r="N2" s="426"/>
      <c r="O2" s="961">
        <v>2022</v>
      </c>
      <c r="P2" s="962"/>
      <c r="Q2" s="963"/>
      <c r="R2" s="426"/>
      <c r="S2" s="961">
        <v>2023</v>
      </c>
      <c r="T2" s="962"/>
      <c r="U2" s="963"/>
      <c r="V2" s="426"/>
      <c r="W2" s="961">
        <v>2024</v>
      </c>
      <c r="X2" s="962"/>
      <c r="Y2" s="963"/>
      <c r="Z2" s="218"/>
      <c r="AA2" s="957">
        <v>2018</v>
      </c>
      <c r="AB2" s="958"/>
      <c r="AC2" s="959"/>
      <c r="AD2" s="218"/>
      <c r="AE2" s="957">
        <v>2018</v>
      </c>
      <c r="AF2" s="958"/>
      <c r="AG2" s="959"/>
      <c r="AH2" s="218"/>
      <c r="AI2" s="957">
        <v>2018</v>
      </c>
      <c r="AJ2" s="958"/>
      <c r="AK2" s="959"/>
      <c r="AL2" s="218"/>
      <c r="AM2" s="957">
        <v>2018</v>
      </c>
      <c r="AN2" s="958"/>
      <c r="AO2" s="959"/>
      <c r="AP2" s="218"/>
      <c r="AQ2" s="957">
        <v>2018</v>
      </c>
      <c r="AR2" s="958"/>
      <c r="AS2" s="959"/>
      <c r="AT2" s="218"/>
      <c r="AU2" s="957">
        <v>2018</v>
      </c>
      <c r="AV2" s="958"/>
      <c r="AW2" s="959"/>
      <c r="AX2" s="218"/>
      <c r="AY2" s="957">
        <v>2018</v>
      </c>
      <c r="AZ2" s="958"/>
      <c r="BA2" s="959"/>
      <c r="BB2" s="218"/>
      <c r="BC2" s="957">
        <v>2018</v>
      </c>
      <c r="BD2" s="958"/>
      <c r="BE2" s="959"/>
      <c r="BF2" s="218"/>
      <c r="BG2" s="957">
        <v>2018</v>
      </c>
      <c r="BH2" s="958"/>
      <c r="BI2" s="959"/>
      <c r="BJ2" s="218"/>
      <c r="BK2" s="957">
        <v>2018</v>
      </c>
      <c r="BL2" s="958"/>
      <c r="BM2" s="959"/>
      <c r="BN2" s="218"/>
      <c r="BO2" s="957">
        <v>2018</v>
      </c>
      <c r="BP2" s="958"/>
      <c r="BQ2" s="959"/>
      <c r="BR2" s="218"/>
      <c r="BS2" s="957">
        <v>2018</v>
      </c>
      <c r="BT2" s="958"/>
      <c r="BU2" s="959"/>
      <c r="BV2" s="218"/>
      <c r="BW2" s="957">
        <v>2018</v>
      </c>
      <c r="BX2" s="958"/>
      <c r="BY2" s="959"/>
      <c r="BZ2" s="218"/>
      <c r="CA2" s="957">
        <v>2018</v>
      </c>
      <c r="CB2" s="958"/>
      <c r="CC2" s="959"/>
      <c r="CD2" s="218"/>
      <c r="CE2" s="957">
        <v>2018</v>
      </c>
      <c r="CF2" s="958"/>
      <c r="CG2" s="959"/>
      <c r="CH2" s="219"/>
    </row>
    <row r="3" spans="2:86" ht="57.6">
      <c r="B3" s="427" t="s">
        <v>254</v>
      </c>
      <c r="C3" s="428" t="s">
        <v>628</v>
      </c>
      <c r="D3" s="428" t="s">
        <v>247</v>
      </c>
      <c r="E3" s="428" t="s">
        <v>248</v>
      </c>
      <c r="F3" s="429"/>
      <c r="G3" s="430" t="s">
        <v>628</v>
      </c>
      <c r="H3" s="430" t="s">
        <v>247</v>
      </c>
      <c r="I3" s="430" t="s">
        <v>248</v>
      </c>
      <c r="J3" s="429"/>
      <c r="K3" s="430" t="s">
        <v>628</v>
      </c>
      <c r="L3" s="430" t="s">
        <v>247</v>
      </c>
      <c r="M3" s="430" t="s">
        <v>248</v>
      </c>
      <c r="N3" s="429"/>
      <c r="O3" s="430" t="s">
        <v>628</v>
      </c>
      <c r="P3" s="430" t="s">
        <v>247</v>
      </c>
      <c r="Q3" s="430" t="s">
        <v>248</v>
      </c>
      <c r="R3" s="429"/>
      <c r="S3" s="430" t="s">
        <v>628</v>
      </c>
      <c r="T3" s="430" t="s">
        <v>247</v>
      </c>
      <c r="U3" s="430" t="s">
        <v>248</v>
      </c>
      <c r="V3" s="429"/>
      <c r="W3" s="430" t="s">
        <v>628</v>
      </c>
      <c r="X3" s="430" t="s">
        <v>247</v>
      </c>
      <c r="Y3" s="430" t="s">
        <v>248</v>
      </c>
      <c r="Z3" s="218"/>
      <c r="AA3" s="220" t="s">
        <v>246</v>
      </c>
      <c r="AB3" s="220" t="s">
        <v>247</v>
      </c>
      <c r="AC3" s="220" t="s">
        <v>248</v>
      </c>
      <c r="AD3" s="218"/>
      <c r="AE3" s="220" t="s">
        <v>246</v>
      </c>
      <c r="AF3" s="220" t="s">
        <v>247</v>
      </c>
      <c r="AG3" s="220" t="s">
        <v>248</v>
      </c>
      <c r="AH3" s="218"/>
      <c r="AI3" s="220" t="s">
        <v>246</v>
      </c>
      <c r="AJ3" s="220" t="s">
        <v>247</v>
      </c>
      <c r="AK3" s="220" t="s">
        <v>248</v>
      </c>
      <c r="AL3" s="218"/>
      <c r="AM3" s="220" t="s">
        <v>246</v>
      </c>
      <c r="AN3" s="220" t="s">
        <v>247</v>
      </c>
      <c r="AO3" s="220" t="s">
        <v>248</v>
      </c>
      <c r="AP3" s="218"/>
      <c r="AQ3" s="220" t="s">
        <v>246</v>
      </c>
      <c r="AR3" s="220" t="s">
        <v>247</v>
      </c>
      <c r="AS3" s="220" t="s">
        <v>248</v>
      </c>
      <c r="AT3" s="218"/>
      <c r="AU3" s="220" t="s">
        <v>246</v>
      </c>
      <c r="AV3" s="220" t="s">
        <v>247</v>
      </c>
      <c r="AW3" s="220" t="s">
        <v>248</v>
      </c>
      <c r="AX3" s="218"/>
      <c r="AY3" s="220" t="s">
        <v>246</v>
      </c>
      <c r="AZ3" s="220" t="s">
        <v>247</v>
      </c>
      <c r="BA3" s="220" t="s">
        <v>248</v>
      </c>
      <c r="BB3" s="218"/>
      <c r="BC3" s="220" t="s">
        <v>246</v>
      </c>
      <c r="BD3" s="220" t="s">
        <v>247</v>
      </c>
      <c r="BE3" s="220" t="s">
        <v>248</v>
      </c>
      <c r="BF3" s="218"/>
      <c r="BG3" s="220" t="s">
        <v>246</v>
      </c>
      <c r="BH3" s="220" t="s">
        <v>247</v>
      </c>
      <c r="BI3" s="220" t="s">
        <v>248</v>
      </c>
      <c r="BJ3" s="218"/>
      <c r="BK3" s="220" t="s">
        <v>246</v>
      </c>
      <c r="BL3" s="220" t="s">
        <v>247</v>
      </c>
      <c r="BM3" s="220" t="s">
        <v>248</v>
      </c>
      <c r="BN3" s="218"/>
      <c r="BO3" s="220" t="s">
        <v>246</v>
      </c>
      <c r="BP3" s="220" t="s">
        <v>247</v>
      </c>
      <c r="BQ3" s="220" t="s">
        <v>248</v>
      </c>
      <c r="BR3" s="218"/>
      <c r="BS3" s="220" t="s">
        <v>246</v>
      </c>
      <c r="BT3" s="220" t="s">
        <v>247</v>
      </c>
      <c r="BU3" s="220" t="s">
        <v>248</v>
      </c>
      <c r="BV3" s="218"/>
      <c r="BW3" s="220" t="s">
        <v>246</v>
      </c>
      <c r="BX3" s="220" t="s">
        <v>247</v>
      </c>
      <c r="BY3" s="220" t="s">
        <v>248</v>
      </c>
      <c r="BZ3" s="218"/>
      <c r="CA3" s="220" t="s">
        <v>246</v>
      </c>
      <c r="CB3" s="220" t="s">
        <v>247</v>
      </c>
      <c r="CC3" s="220" t="s">
        <v>248</v>
      </c>
      <c r="CD3" s="218"/>
      <c r="CE3" s="220" t="s">
        <v>246</v>
      </c>
      <c r="CF3" s="220" t="s">
        <v>247</v>
      </c>
      <c r="CG3" s="220" t="s">
        <v>248</v>
      </c>
      <c r="CH3" s="219"/>
    </row>
    <row r="4" spans="2:86">
      <c r="B4" s="431" t="s">
        <v>249</v>
      </c>
      <c r="C4" s="432">
        <f>+G4+K4+O4+S4+W4</f>
        <v>0</v>
      </c>
      <c r="D4" s="432">
        <f>+H4+L4+P4+T4+X4</f>
        <v>0</v>
      </c>
      <c r="E4" s="433">
        <f>+C4+D4</f>
        <v>0</v>
      </c>
      <c r="F4" s="434"/>
      <c r="G4" s="435">
        <v>0</v>
      </c>
      <c r="H4" s="435">
        <v>0</v>
      </c>
      <c r="I4" s="436">
        <f>+G4+H4</f>
        <v>0</v>
      </c>
      <c r="J4" s="434"/>
      <c r="K4" s="435">
        <v>0</v>
      </c>
      <c r="L4" s="435">
        <v>0</v>
      </c>
      <c r="M4" s="436">
        <f>+K4+L4</f>
        <v>0</v>
      </c>
      <c r="N4" s="434"/>
      <c r="O4" s="435">
        <v>0</v>
      </c>
      <c r="P4" s="435">
        <v>0</v>
      </c>
      <c r="Q4" s="436">
        <f>+O4+P4</f>
        <v>0</v>
      </c>
      <c r="R4" s="434"/>
      <c r="S4" s="435">
        <v>0</v>
      </c>
      <c r="T4" s="435">
        <v>0</v>
      </c>
      <c r="U4" s="436">
        <f>+S4+T4</f>
        <v>0</v>
      </c>
      <c r="V4" s="434"/>
      <c r="W4" s="435">
        <v>0</v>
      </c>
      <c r="X4" s="435">
        <v>0</v>
      </c>
      <c r="Y4" s="436">
        <f>+W4+X4</f>
        <v>0</v>
      </c>
      <c r="Z4" s="221"/>
      <c r="AA4" s="222">
        <v>0</v>
      </c>
      <c r="AB4" s="222">
        <v>0</v>
      </c>
      <c r="AC4" s="223">
        <f>+AA4+AB4</f>
        <v>0</v>
      </c>
      <c r="AD4" s="221"/>
      <c r="AE4" s="222">
        <v>0</v>
      </c>
      <c r="AF4" s="222">
        <v>0</v>
      </c>
      <c r="AG4" s="223">
        <f>+AE4+AF4</f>
        <v>0</v>
      </c>
      <c r="AH4" s="221"/>
      <c r="AI4" s="222">
        <v>0</v>
      </c>
      <c r="AJ4" s="222">
        <v>0</v>
      </c>
      <c r="AK4" s="223">
        <f>+AI4+AJ4</f>
        <v>0</v>
      </c>
      <c r="AL4" s="221"/>
      <c r="AM4" s="222">
        <v>0</v>
      </c>
      <c r="AN4" s="222">
        <v>0</v>
      </c>
      <c r="AO4" s="223">
        <f>+AM4+AN4</f>
        <v>0</v>
      </c>
      <c r="AP4" s="221"/>
      <c r="AQ4" s="222">
        <v>0</v>
      </c>
      <c r="AR4" s="222">
        <v>0</v>
      </c>
      <c r="AS4" s="223">
        <f>+AQ4+AR4</f>
        <v>0</v>
      </c>
      <c r="AT4" s="221"/>
      <c r="AU4" s="222">
        <v>0</v>
      </c>
      <c r="AV4" s="222">
        <v>0</v>
      </c>
      <c r="AW4" s="223">
        <f>+AU4+AV4</f>
        <v>0</v>
      </c>
      <c r="AX4" s="221"/>
      <c r="AY4" s="222">
        <v>0</v>
      </c>
      <c r="AZ4" s="222">
        <v>0</v>
      </c>
      <c r="BA4" s="223">
        <f>+AY4+AZ4</f>
        <v>0</v>
      </c>
      <c r="BB4" s="221"/>
      <c r="BC4" s="222">
        <v>0</v>
      </c>
      <c r="BD4" s="222">
        <v>0</v>
      </c>
      <c r="BE4" s="223">
        <f>+BC4+BD4</f>
        <v>0</v>
      </c>
      <c r="BF4" s="221"/>
      <c r="BG4" s="222">
        <v>0</v>
      </c>
      <c r="BH4" s="222">
        <v>0</v>
      </c>
      <c r="BI4" s="223">
        <f>+BG4+BH4</f>
        <v>0</v>
      </c>
      <c r="BJ4" s="221"/>
      <c r="BK4" s="222">
        <v>0</v>
      </c>
      <c r="BL4" s="222">
        <v>0</v>
      </c>
      <c r="BM4" s="223">
        <f>+BK4+BL4</f>
        <v>0</v>
      </c>
      <c r="BN4" s="221"/>
      <c r="BO4" s="222">
        <v>0</v>
      </c>
      <c r="BP4" s="222">
        <v>0</v>
      </c>
      <c r="BQ4" s="223">
        <f>+BO4+BP4</f>
        <v>0</v>
      </c>
      <c r="BR4" s="221"/>
      <c r="BS4" s="222">
        <v>0</v>
      </c>
      <c r="BT4" s="222">
        <v>0</v>
      </c>
      <c r="BU4" s="223">
        <f>+BS4+BT4</f>
        <v>0</v>
      </c>
      <c r="BV4" s="221"/>
      <c r="BW4" s="222">
        <v>0</v>
      </c>
      <c r="BX4" s="222">
        <v>0</v>
      </c>
      <c r="BY4" s="223">
        <f>+BW4+BX4</f>
        <v>0</v>
      </c>
      <c r="BZ4" s="221"/>
      <c r="CA4" s="222">
        <v>0</v>
      </c>
      <c r="CB4" s="222">
        <v>0</v>
      </c>
      <c r="CC4" s="223">
        <f>+CA4+CB4</f>
        <v>0</v>
      </c>
      <c r="CD4" s="221"/>
      <c r="CE4" s="222">
        <v>0</v>
      </c>
      <c r="CF4" s="222">
        <v>0</v>
      </c>
      <c r="CG4" s="223">
        <f>+CE4+CF4</f>
        <v>0</v>
      </c>
      <c r="CH4" s="224"/>
    </row>
    <row r="5" spans="2:86">
      <c r="B5" s="437"/>
      <c r="C5" s="438"/>
      <c r="D5" s="438"/>
      <c r="E5" s="438"/>
      <c r="F5" s="434"/>
      <c r="G5" s="439"/>
      <c r="H5" s="439"/>
      <c r="I5" s="439"/>
      <c r="J5" s="434"/>
      <c r="K5" s="439"/>
      <c r="L5" s="439"/>
      <c r="M5" s="439"/>
      <c r="N5" s="434"/>
      <c r="O5" s="439"/>
      <c r="P5" s="439"/>
      <c r="Q5" s="439"/>
      <c r="R5" s="434"/>
      <c r="S5" s="439"/>
      <c r="T5" s="439"/>
      <c r="U5" s="439"/>
      <c r="V5" s="434"/>
      <c r="W5" s="439"/>
      <c r="X5" s="439"/>
      <c r="Y5" s="439"/>
      <c r="Z5" s="221"/>
      <c r="AA5" s="225"/>
      <c r="AB5" s="225"/>
      <c r="AC5" s="225"/>
      <c r="AD5" s="221"/>
      <c r="AE5" s="225"/>
      <c r="AF5" s="225"/>
      <c r="AG5" s="225"/>
      <c r="AH5" s="221"/>
      <c r="AI5" s="225"/>
      <c r="AJ5" s="225"/>
      <c r="AK5" s="225"/>
      <c r="AL5" s="221"/>
      <c r="AM5" s="225"/>
      <c r="AN5" s="225"/>
      <c r="AO5" s="225"/>
      <c r="AP5" s="221"/>
      <c r="AQ5" s="225"/>
      <c r="AR5" s="225"/>
      <c r="AS5" s="225"/>
      <c r="AT5" s="221"/>
      <c r="AU5" s="225"/>
      <c r="AV5" s="225"/>
      <c r="AW5" s="225"/>
      <c r="AX5" s="221"/>
      <c r="AY5" s="225"/>
      <c r="AZ5" s="225"/>
      <c r="BA5" s="225"/>
      <c r="BB5" s="221"/>
      <c r="BC5" s="225"/>
      <c r="BD5" s="225"/>
      <c r="BE5" s="225"/>
      <c r="BF5" s="221"/>
      <c r="BG5" s="225"/>
      <c r="BH5" s="225"/>
      <c r="BI5" s="225"/>
      <c r="BJ5" s="221"/>
      <c r="BK5" s="225"/>
      <c r="BL5" s="225"/>
      <c r="BM5" s="225"/>
      <c r="BN5" s="221"/>
      <c r="BO5" s="225"/>
      <c r="BP5" s="225"/>
      <c r="BQ5" s="225"/>
      <c r="BR5" s="221"/>
      <c r="BS5" s="225"/>
      <c r="BT5" s="225"/>
      <c r="BU5" s="225"/>
      <c r="BV5" s="221"/>
      <c r="BW5" s="225"/>
      <c r="BX5" s="225"/>
      <c r="BY5" s="225"/>
      <c r="BZ5" s="221"/>
      <c r="CA5" s="225"/>
      <c r="CB5" s="225"/>
      <c r="CC5" s="225"/>
      <c r="CD5" s="221"/>
      <c r="CE5" s="225"/>
      <c r="CF5" s="225"/>
      <c r="CG5" s="225"/>
      <c r="CH5" s="224"/>
    </row>
    <row r="6" spans="2:86">
      <c r="B6" s="431" t="s">
        <v>274</v>
      </c>
      <c r="C6" s="432">
        <f>+G6+K6+O6+S6+W6</f>
        <v>0</v>
      </c>
      <c r="D6" s="432">
        <f>+H6+L6+P6+T6+X6</f>
        <v>0</v>
      </c>
      <c r="E6" s="433">
        <f>+C6+D6</f>
        <v>0</v>
      </c>
      <c r="F6" s="434"/>
      <c r="G6" s="440">
        <f>SUM(G7:G42)</f>
        <v>0</v>
      </c>
      <c r="H6" s="440">
        <f>SUM(H7:H42)</f>
        <v>0</v>
      </c>
      <c r="I6" s="436">
        <f>+G6+H6</f>
        <v>0</v>
      </c>
      <c r="J6" s="434"/>
      <c r="K6" s="440">
        <f>SUM(K7:K42)</f>
        <v>0</v>
      </c>
      <c r="L6" s="440">
        <f>SUM(L7:L42)</f>
        <v>0</v>
      </c>
      <c r="M6" s="436">
        <f>+K6+L6</f>
        <v>0</v>
      </c>
      <c r="N6" s="434"/>
      <c r="O6" s="440">
        <f>SUM(O7:O42)</f>
        <v>0</v>
      </c>
      <c r="P6" s="440">
        <f>SUM(P7:P42)</f>
        <v>0</v>
      </c>
      <c r="Q6" s="436">
        <f>+O6+P6</f>
        <v>0</v>
      </c>
      <c r="R6" s="434"/>
      <c r="S6" s="440">
        <f>SUM(S7:S42)</f>
        <v>0</v>
      </c>
      <c r="T6" s="440">
        <f>SUM(T7:T42)</f>
        <v>0</v>
      </c>
      <c r="U6" s="436">
        <f>+S6+T6</f>
        <v>0</v>
      </c>
      <c r="V6" s="434"/>
      <c r="W6" s="440">
        <f>SUM(W7:W42)</f>
        <v>0</v>
      </c>
      <c r="X6" s="440">
        <f>SUM(X7:X42)</f>
        <v>0</v>
      </c>
      <c r="Y6" s="436">
        <f>+W6+X6</f>
        <v>0</v>
      </c>
      <c r="Z6" s="221"/>
      <c r="AA6" s="226">
        <f>SUM(AA7:AA42)</f>
        <v>0</v>
      </c>
      <c r="AB6" s="226">
        <f>SUM(AB7:AB42)</f>
        <v>0</v>
      </c>
      <c r="AC6" s="223">
        <f>+AA6+AB6</f>
        <v>0</v>
      </c>
      <c r="AD6" s="221"/>
      <c r="AE6" s="226">
        <f>SUM(AE7:AE42)</f>
        <v>0</v>
      </c>
      <c r="AF6" s="226">
        <f>SUM(AF7:AF42)</f>
        <v>0</v>
      </c>
      <c r="AG6" s="223">
        <f>+AE6+AF6</f>
        <v>0</v>
      </c>
      <c r="AH6" s="221"/>
      <c r="AI6" s="226">
        <f>SUM(AI7:AI42)</f>
        <v>0</v>
      </c>
      <c r="AJ6" s="226">
        <f>SUM(AJ7:AJ42)</f>
        <v>0</v>
      </c>
      <c r="AK6" s="223">
        <f>+AI6+AJ6</f>
        <v>0</v>
      </c>
      <c r="AL6" s="221"/>
      <c r="AM6" s="226">
        <f>SUM(AM7:AM42)</f>
        <v>0</v>
      </c>
      <c r="AN6" s="226">
        <f>SUM(AN7:AN42)</f>
        <v>0</v>
      </c>
      <c r="AO6" s="223">
        <f>+AM6+AN6</f>
        <v>0</v>
      </c>
      <c r="AP6" s="221"/>
      <c r="AQ6" s="226">
        <f>SUM(AQ7:AQ42)</f>
        <v>0</v>
      </c>
      <c r="AR6" s="226">
        <f>SUM(AR7:AR42)</f>
        <v>0</v>
      </c>
      <c r="AS6" s="223">
        <f>+AQ6+AR6</f>
        <v>0</v>
      </c>
      <c r="AT6" s="221"/>
      <c r="AU6" s="226">
        <f>SUM(AU7:AU42)</f>
        <v>0</v>
      </c>
      <c r="AV6" s="226">
        <f>SUM(AV7:AV42)</f>
        <v>0</v>
      </c>
      <c r="AW6" s="223">
        <f>+AU6+AV6</f>
        <v>0</v>
      </c>
      <c r="AX6" s="221"/>
      <c r="AY6" s="226">
        <f>SUM(AY7:AY42)</f>
        <v>0</v>
      </c>
      <c r="AZ6" s="226">
        <f>SUM(AZ7:AZ42)</f>
        <v>0</v>
      </c>
      <c r="BA6" s="223">
        <f>+AY6+AZ6</f>
        <v>0</v>
      </c>
      <c r="BB6" s="221"/>
      <c r="BC6" s="226">
        <f>SUM(BC7:BC42)</f>
        <v>0</v>
      </c>
      <c r="BD6" s="226">
        <f>SUM(BD7:BD42)</f>
        <v>0</v>
      </c>
      <c r="BE6" s="223">
        <f>+BC6+BD6</f>
        <v>0</v>
      </c>
      <c r="BF6" s="221"/>
      <c r="BG6" s="226">
        <f>SUM(BG7:BG42)</f>
        <v>0</v>
      </c>
      <c r="BH6" s="226">
        <f>SUM(BH7:BH42)</f>
        <v>0</v>
      </c>
      <c r="BI6" s="223">
        <f>+BG6+BH6</f>
        <v>0</v>
      </c>
      <c r="BJ6" s="221"/>
      <c r="BK6" s="226">
        <f>SUM(BK7:BK42)</f>
        <v>0</v>
      </c>
      <c r="BL6" s="226">
        <f>SUM(BL7:BL42)</f>
        <v>0</v>
      </c>
      <c r="BM6" s="223">
        <f>+BK6+BL6</f>
        <v>0</v>
      </c>
      <c r="BN6" s="221"/>
      <c r="BO6" s="226">
        <f>SUM(BO7:BO42)</f>
        <v>0</v>
      </c>
      <c r="BP6" s="226">
        <f>SUM(BP7:BP42)</f>
        <v>0</v>
      </c>
      <c r="BQ6" s="223">
        <f>+BO6+BP6</f>
        <v>0</v>
      </c>
      <c r="BR6" s="221"/>
      <c r="BS6" s="226">
        <f>SUM(BS7:BS42)</f>
        <v>0</v>
      </c>
      <c r="BT6" s="226">
        <f>SUM(BT7:BT42)</f>
        <v>0</v>
      </c>
      <c r="BU6" s="223">
        <f>+BS6+BT6</f>
        <v>0</v>
      </c>
      <c r="BV6" s="221"/>
      <c r="BW6" s="226">
        <f>SUM(BW7:BW42)</f>
        <v>0</v>
      </c>
      <c r="BX6" s="226">
        <f>SUM(BX7:BX42)</f>
        <v>0</v>
      </c>
      <c r="BY6" s="223">
        <f>+BW6+BX6</f>
        <v>0</v>
      </c>
      <c r="BZ6" s="221"/>
      <c r="CA6" s="226">
        <f>SUM(CA7:CA42)</f>
        <v>0</v>
      </c>
      <c r="CB6" s="226">
        <f>SUM(CB7:CB42)</f>
        <v>0</v>
      </c>
      <c r="CC6" s="223">
        <f>+CA6+CB6</f>
        <v>0</v>
      </c>
      <c r="CD6" s="221"/>
      <c r="CE6" s="226">
        <f>SUM(CE7:CE42)</f>
        <v>0</v>
      </c>
      <c r="CF6" s="226">
        <f>SUM(CF7:CF42)</f>
        <v>0</v>
      </c>
      <c r="CG6" s="223">
        <f>+CE6+CF6</f>
        <v>0</v>
      </c>
      <c r="CH6" s="224"/>
    </row>
    <row r="7" spans="2:86">
      <c r="B7" s="441" t="s">
        <v>250</v>
      </c>
      <c r="C7" s="432">
        <f t="shared" ref="C7:D25" si="0">+G7+K7+O7+S7+W7</f>
        <v>0</v>
      </c>
      <c r="D7" s="432">
        <f t="shared" si="0"/>
        <v>0</v>
      </c>
      <c r="E7" s="433">
        <f t="shared" ref="E7:E25" si="1">+C7+D7</f>
        <v>0</v>
      </c>
      <c r="F7" s="434"/>
      <c r="G7" s="442"/>
      <c r="H7" s="442"/>
      <c r="I7" s="436">
        <f t="shared" ref="I7:I42" si="2">+G7+H7</f>
        <v>0</v>
      </c>
      <c r="J7" s="434"/>
      <c r="K7" s="442"/>
      <c r="L7" s="442"/>
      <c r="M7" s="436">
        <f t="shared" ref="M7:M42" si="3">+K7+L7</f>
        <v>0</v>
      </c>
      <c r="N7" s="434"/>
      <c r="O7" s="442"/>
      <c r="P7" s="442"/>
      <c r="Q7" s="436">
        <f t="shared" ref="Q7:Q42" si="4">+O7+P7</f>
        <v>0</v>
      </c>
      <c r="R7" s="434"/>
      <c r="S7" s="442"/>
      <c r="T7" s="442"/>
      <c r="U7" s="436">
        <f t="shared" ref="U7:U42" si="5">+S7+T7</f>
        <v>0</v>
      </c>
      <c r="V7" s="434"/>
      <c r="W7" s="442"/>
      <c r="X7" s="442"/>
      <c r="Y7" s="436">
        <f t="shared" ref="Y7:Y42" si="6">+W7+X7</f>
        <v>0</v>
      </c>
      <c r="Z7" s="221"/>
      <c r="AA7" s="227"/>
      <c r="AB7" s="227"/>
      <c r="AC7" s="223">
        <f t="shared" ref="AC7:AC42" si="7">+AA7+AB7</f>
        <v>0</v>
      </c>
      <c r="AD7" s="221"/>
      <c r="AE7" s="227"/>
      <c r="AF7" s="227"/>
      <c r="AG7" s="223">
        <f t="shared" ref="AG7:AG42" si="8">+AE7+AF7</f>
        <v>0</v>
      </c>
      <c r="AH7" s="221"/>
      <c r="AI7" s="227"/>
      <c r="AJ7" s="227"/>
      <c r="AK7" s="223">
        <f t="shared" ref="AK7:AK42" si="9">+AI7+AJ7</f>
        <v>0</v>
      </c>
      <c r="AL7" s="221"/>
      <c r="AM7" s="227"/>
      <c r="AN7" s="227"/>
      <c r="AO7" s="223">
        <f t="shared" ref="AO7:AO42" si="10">+AM7+AN7</f>
        <v>0</v>
      </c>
      <c r="AP7" s="221"/>
      <c r="AQ7" s="227"/>
      <c r="AR7" s="227"/>
      <c r="AS7" s="223">
        <f t="shared" ref="AS7:AS42" si="11">+AQ7+AR7</f>
        <v>0</v>
      </c>
      <c r="AT7" s="221"/>
      <c r="AU7" s="227"/>
      <c r="AV7" s="227"/>
      <c r="AW7" s="223">
        <f t="shared" ref="AW7:AW42" si="12">+AU7+AV7</f>
        <v>0</v>
      </c>
      <c r="AX7" s="221"/>
      <c r="AY7" s="227"/>
      <c r="AZ7" s="227"/>
      <c r="BA7" s="223">
        <f t="shared" ref="BA7:BA42" si="13">+AY7+AZ7</f>
        <v>0</v>
      </c>
      <c r="BB7" s="221"/>
      <c r="BC7" s="227"/>
      <c r="BD7" s="227"/>
      <c r="BE7" s="223">
        <f t="shared" ref="BE7:BE42" si="14">+BC7+BD7</f>
        <v>0</v>
      </c>
      <c r="BF7" s="221"/>
      <c r="BG7" s="227"/>
      <c r="BH7" s="227"/>
      <c r="BI7" s="223">
        <f t="shared" ref="BI7:BI42" si="15">+BG7+BH7</f>
        <v>0</v>
      </c>
      <c r="BJ7" s="221"/>
      <c r="BK7" s="227"/>
      <c r="BL7" s="227"/>
      <c r="BM7" s="223">
        <f t="shared" ref="BM7:BM42" si="16">+BK7+BL7</f>
        <v>0</v>
      </c>
      <c r="BN7" s="221"/>
      <c r="BO7" s="227"/>
      <c r="BP7" s="227"/>
      <c r="BQ7" s="223">
        <f t="shared" ref="BQ7:BQ42" si="17">+BO7+BP7</f>
        <v>0</v>
      </c>
      <c r="BR7" s="221"/>
      <c r="BS7" s="227"/>
      <c r="BT7" s="227"/>
      <c r="BU7" s="223">
        <f t="shared" ref="BU7:BU42" si="18">+BS7+BT7</f>
        <v>0</v>
      </c>
      <c r="BV7" s="221"/>
      <c r="BW7" s="227"/>
      <c r="BX7" s="227"/>
      <c r="BY7" s="223">
        <f t="shared" ref="BY7:BY42" si="19">+BW7+BX7</f>
        <v>0</v>
      </c>
      <c r="BZ7" s="221"/>
      <c r="CA7" s="227"/>
      <c r="CB7" s="227"/>
      <c r="CC7" s="223">
        <f t="shared" ref="CC7:CC42" si="20">+CA7+CB7</f>
        <v>0</v>
      </c>
      <c r="CD7" s="221"/>
      <c r="CE7" s="227"/>
      <c r="CF7" s="227"/>
      <c r="CG7" s="223">
        <f t="shared" ref="CG7:CG42" si="21">+CE7+CF7</f>
        <v>0</v>
      </c>
      <c r="CH7" s="224"/>
    </row>
    <row r="8" spans="2:86">
      <c r="B8" s="441" t="s">
        <v>250</v>
      </c>
      <c r="C8" s="432">
        <f t="shared" si="0"/>
        <v>0</v>
      </c>
      <c r="D8" s="432">
        <f t="shared" si="0"/>
        <v>0</v>
      </c>
      <c r="E8" s="433">
        <f t="shared" si="1"/>
        <v>0</v>
      </c>
      <c r="F8" s="434"/>
      <c r="G8" s="442"/>
      <c r="H8" s="442"/>
      <c r="I8" s="436">
        <f t="shared" si="2"/>
        <v>0</v>
      </c>
      <c r="J8" s="434"/>
      <c r="K8" s="442"/>
      <c r="L8" s="442"/>
      <c r="M8" s="436">
        <f t="shared" si="3"/>
        <v>0</v>
      </c>
      <c r="N8" s="434"/>
      <c r="O8" s="442"/>
      <c r="P8" s="442"/>
      <c r="Q8" s="436">
        <f t="shared" si="4"/>
        <v>0</v>
      </c>
      <c r="R8" s="434"/>
      <c r="S8" s="442"/>
      <c r="T8" s="442"/>
      <c r="U8" s="436">
        <f t="shared" si="5"/>
        <v>0</v>
      </c>
      <c r="V8" s="434"/>
      <c r="W8" s="442"/>
      <c r="X8" s="442"/>
      <c r="Y8" s="436">
        <f t="shared" si="6"/>
        <v>0</v>
      </c>
      <c r="Z8" s="221"/>
      <c r="AA8" s="227"/>
      <c r="AB8" s="227"/>
      <c r="AC8" s="223">
        <f t="shared" si="7"/>
        <v>0</v>
      </c>
      <c r="AD8" s="221"/>
      <c r="AE8" s="227"/>
      <c r="AF8" s="227"/>
      <c r="AG8" s="223">
        <f t="shared" si="8"/>
        <v>0</v>
      </c>
      <c r="AH8" s="221"/>
      <c r="AI8" s="227"/>
      <c r="AJ8" s="227"/>
      <c r="AK8" s="223">
        <f t="shared" si="9"/>
        <v>0</v>
      </c>
      <c r="AL8" s="221"/>
      <c r="AM8" s="227"/>
      <c r="AN8" s="227"/>
      <c r="AO8" s="223">
        <f t="shared" si="10"/>
        <v>0</v>
      </c>
      <c r="AP8" s="221"/>
      <c r="AQ8" s="227"/>
      <c r="AR8" s="227"/>
      <c r="AS8" s="223">
        <f t="shared" si="11"/>
        <v>0</v>
      </c>
      <c r="AT8" s="221"/>
      <c r="AU8" s="227"/>
      <c r="AV8" s="227"/>
      <c r="AW8" s="223">
        <f t="shared" si="12"/>
        <v>0</v>
      </c>
      <c r="AX8" s="221"/>
      <c r="AY8" s="227"/>
      <c r="AZ8" s="227"/>
      <c r="BA8" s="223">
        <f t="shared" si="13"/>
        <v>0</v>
      </c>
      <c r="BB8" s="221"/>
      <c r="BC8" s="227"/>
      <c r="BD8" s="227"/>
      <c r="BE8" s="223">
        <f t="shared" si="14"/>
        <v>0</v>
      </c>
      <c r="BF8" s="221"/>
      <c r="BG8" s="227"/>
      <c r="BH8" s="227"/>
      <c r="BI8" s="223">
        <f t="shared" si="15"/>
        <v>0</v>
      </c>
      <c r="BJ8" s="221"/>
      <c r="BK8" s="227"/>
      <c r="BL8" s="227"/>
      <c r="BM8" s="223">
        <f t="shared" si="16"/>
        <v>0</v>
      </c>
      <c r="BN8" s="221"/>
      <c r="BO8" s="227"/>
      <c r="BP8" s="227"/>
      <c r="BQ8" s="223">
        <f t="shared" si="17"/>
        <v>0</v>
      </c>
      <c r="BR8" s="221"/>
      <c r="BS8" s="227"/>
      <c r="BT8" s="227"/>
      <c r="BU8" s="223">
        <f t="shared" si="18"/>
        <v>0</v>
      </c>
      <c r="BV8" s="221"/>
      <c r="BW8" s="227"/>
      <c r="BX8" s="227"/>
      <c r="BY8" s="223">
        <f t="shared" si="19"/>
        <v>0</v>
      </c>
      <c r="BZ8" s="221"/>
      <c r="CA8" s="227"/>
      <c r="CB8" s="227"/>
      <c r="CC8" s="223">
        <f t="shared" si="20"/>
        <v>0</v>
      </c>
      <c r="CD8" s="221"/>
      <c r="CE8" s="227"/>
      <c r="CF8" s="227"/>
      <c r="CG8" s="223">
        <f t="shared" si="21"/>
        <v>0</v>
      </c>
      <c r="CH8" s="224"/>
    </row>
    <row r="9" spans="2:86">
      <c r="B9" s="441" t="s">
        <v>250</v>
      </c>
      <c r="C9" s="432">
        <f t="shared" si="0"/>
        <v>0</v>
      </c>
      <c r="D9" s="432">
        <f t="shared" si="0"/>
        <v>0</v>
      </c>
      <c r="E9" s="433">
        <f t="shared" si="1"/>
        <v>0</v>
      </c>
      <c r="F9" s="434"/>
      <c r="G9" s="442"/>
      <c r="H9" s="442"/>
      <c r="I9" s="436">
        <f t="shared" si="2"/>
        <v>0</v>
      </c>
      <c r="J9" s="434"/>
      <c r="K9" s="442"/>
      <c r="L9" s="442"/>
      <c r="M9" s="436">
        <f t="shared" si="3"/>
        <v>0</v>
      </c>
      <c r="N9" s="434"/>
      <c r="O9" s="442"/>
      <c r="P9" s="442"/>
      <c r="Q9" s="436">
        <f t="shared" si="4"/>
        <v>0</v>
      </c>
      <c r="R9" s="434"/>
      <c r="S9" s="442"/>
      <c r="T9" s="442"/>
      <c r="U9" s="436">
        <f t="shared" si="5"/>
        <v>0</v>
      </c>
      <c r="V9" s="434"/>
      <c r="W9" s="442"/>
      <c r="X9" s="442"/>
      <c r="Y9" s="436">
        <f t="shared" si="6"/>
        <v>0</v>
      </c>
      <c r="Z9" s="221"/>
      <c r="AA9" s="227"/>
      <c r="AB9" s="227"/>
      <c r="AC9" s="223">
        <f t="shared" si="7"/>
        <v>0</v>
      </c>
      <c r="AD9" s="221"/>
      <c r="AE9" s="227"/>
      <c r="AF9" s="227"/>
      <c r="AG9" s="223">
        <f t="shared" si="8"/>
        <v>0</v>
      </c>
      <c r="AH9" s="221"/>
      <c r="AI9" s="227"/>
      <c r="AJ9" s="227"/>
      <c r="AK9" s="223">
        <f t="shared" si="9"/>
        <v>0</v>
      </c>
      <c r="AL9" s="221"/>
      <c r="AM9" s="227"/>
      <c r="AN9" s="227"/>
      <c r="AO9" s="223">
        <f t="shared" si="10"/>
        <v>0</v>
      </c>
      <c r="AP9" s="221"/>
      <c r="AQ9" s="227"/>
      <c r="AR9" s="227"/>
      <c r="AS9" s="223">
        <f t="shared" si="11"/>
        <v>0</v>
      </c>
      <c r="AT9" s="221"/>
      <c r="AU9" s="227"/>
      <c r="AV9" s="227"/>
      <c r="AW9" s="223">
        <f t="shared" si="12"/>
        <v>0</v>
      </c>
      <c r="AX9" s="221"/>
      <c r="AY9" s="227"/>
      <c r="AZ9" s="227"/>
      <c r="BA9" s="223">
        <f t="shared" si="13"/>
        <v>0</v>
      </c>
      <c r="BB9" s="221"/>
      <c r="BC9" s="227"/>
      <c r="BD9" s="227"/>
      <c r="BE9" s="223">
        <f t="shared" si="14"/>
        <v>0</v>
      </c>
      <c r="BF9" s="221"/>
      <c r="BG9" s="227"/>
      <c r="BH9" s="227"/>
      <c r="BI9" s="223">
        <f t="shared" si="15"/>
        <v>0</v>
      </c>
      <c r="BJ9" s="221"/>
      <c r="BK9" s="227"/>
      <c r="BL9" s="227"/>
      <c r="BM9" s="223">
        <f t="shared" si="16"/>
        <v>0</v>
      </c>
      <c r="BN9" s="221"/>
      <c r="BO9" s="227"/>
      <c r="BP9" s="227"/>
      <c r="BQ9" s="223">
        <f t="shared" si="17"/>
        <v>0</v>
      </c>
      <c r="BR9" s="221"/>
      <c r="BS9" s="227"/>
      <c r="BT9" s="227"/>
      <c r="BU9" s="223">
        <f t="shared" si="18"/>
        <v>0</v>
      </c>
      <c r="BV9" s="221"/>
      <c r="BW9" s="227"/>
      <c r="BX9" s="227"/>
      <c r="BY9" s="223">
        <f t="shared" si="19"/>
        <v>0</v>
      </c>
      <c r="BZ9" s="221"/>
      <c r="CA9" s="227"/>
      <c r="CB9" s="227"/>
      <c r="CC9" s="223">
        <f t="shared" si="20"/>
        <v>0</v>
      </c>
      <c r="CD9" s="221"/>
      <c r="CE9" s="227"/>
      <c r="CF9" s="227"/>
      <c r="CG9" s="223">
        <f t="shared" si="21"/>
        <v>0</v>
      </c>
      <c r="CH9" s="224"/>
    </row>
    <row r="10" spans="2:86">
      <c r="B10" s="441" t="s">
        <v>250</v>
      </c>
      <c r="C10" s="432">
        <f t="shared" si="0"/>
        <v>0</v>
      </c>
      <c r="D10" s="432">
        <f t="shared" si="0"/>
        <v>0</v>
      </c>
      <c r="E10" s="433">
        <f t="shared" si="1"/>
        <v>0</v>
      </c>
      <c r="F10" s="434"/>
      <c r="G10" s="442"/>
      <c r="H10" s="442"/>
      <c r="I10" s="436">
        <f t="shared" si="2"/>
        <v>0</v>
      </c>
      <c r="J10" s="434"/>
      <c r="K10" s="442"/>
      <c r="L10" s="442"/>
      <c r="M10" s="436">
        <f t="shared" si="3"/>
        <v>0</v>
      </c>
      <c r="N10" s="434"/>
      <c r="O10" s="442"/>
      <c r="P10" s="442"/>
      <c r="Q10" s="436">
        <f t="shared" si="4"/>
        <v>0</v>
      </c>
      <c r="R10" s="434"/>
      <c r="S10" s="442"/>
      <c r="T10" s="442"/>
      <c r="U10" s="436">
        <f t="shared" si="5"/>
        <v>0</v>
      </c>
      <c r="V10" s="434"/>
      <c r="W10" s="442"/>
      <c r="X10" s="442"/>
      <c r="Y10" s="436">
        <f t="shared" si="6"/>
        <v>0</v>
      </c>
      <c r="Z10" s="221"/>
      <c r="AA10" s="227"/>
      <c r="AB10" s="227"/>
      <c r="AC10" s="223">
        <f t="shared" si="7"/>
        <v>0</v>
      </c>
      <c r="AD10" s="221"/>
      <c r="AE10" s="227"/>
      <c r="AF10" s="227"/>
      <c r="AG10" s="223">
        <f t="shared" si="8"/>
        <v>0</v>
      </c>
      <c r="AH10" s="221"/>
      <c r="AI10" s="227"/>
      <c r="AJ10" s="227"/>
      <c r="AK10" s="223">
        <f t="shared" si="9"/>
        <v>0</v>
      </c>
      <c r="AL10" s="221"/>
      <c r="AM10" s="227"/>
      <c r="AN10" s="227"/>
      <c r="AO10" s="223">
        <f t="shared" si="10"/>
        <v>0</v>
      </c>
      <c r="AP10" s="221"/>
      <c r="AQ10" s="227"/>
      <c r="AR10" s="227"/>
      <c r="AS10" s="223">
        <f t="shared" si="11"/>
        <v>0</v>
      </c>
      <c r="AT10" s="221"/>
      <c r="AU10" s="227"/>
      <c r="AV10" s="227"/>
      <c r="AW10" s="223">
        <f t="shared" si="12"/>
        <v>0</v>
      </c>
      <c r="AX10" s="221"/>
      <c r="AY10" s="227"/>
      <c r="AZ10" s="227"/>
      <c r="BA10" s="223">
        <f t="shared" si="13"/>
        <v>0</v>
      </c>
      <c r="BB10" s="221"/>
      <c r="BC10" s="227"/>
      <c r="BD10" s="227"/>
      <c r="BE10" s="223">
        <f t="shared" si="14"/>
        <v>0</v>
      </c>
      <c r="BF10" s="221"/>
      <c r="BG10" s="227"/>
      <c r="BH10" s="227"/>
      <c r="BI10" s="223">
        <f t="shared" si="15"/>
        <v>0</v>
      </c>
      <c r="BJ10" s="221"/>
      <c r="BK10" s="227"/>
      <c r="BL10" s="227"/>
      <c r="BM10" s="223">
        <f t="shared" si="16"/>
        <v>0</v>
      </c>
      <c r="BN10" s="221"/>
      <c r="BO10" s="227"/>
      <c r="BP10" s="227"/>
      <c r="BQ10" s="223">
        <f t="shared" si="17"/>
        <v>0</v>
      </c>
      <c r="BR10" s="221"/>
      <c r="BS10" s="227"/>
      <c r="BT10" s="227"/>
      <c r="BU10" s="223">
        <f t="shared" si="18"/>
        <v>0</v>
      </c>
      <c r="BV10" s="221"/>
      <c r="BW10" s="227"/>
      <c r="BX10" s="227"/>
      <c r="BY10" s="223">
        <f t="shared" si="19"/>
        <v>0</v>
      </c>
      <c r="BZ10" s="221"/>
      <c r="CA10" s="227"/>
      <c r="CB10" s="227"/>
      <c r="CC10" s="223">
        <f t="shared" si="20"/>
        <v>0</v>
      </c>
      <c r="CD10" s="221"/>
      <c r="CE10" s="227"/>
      <c r="CF10" s="227"/>
      <c r="CG10" s="223">
        <f t="shared" si="21"/>
        <v>0</v>
      </c>
      <c r="CH10" s="224"/>
    </row>
    <row r="11" spans="2:86">
      <c r="B11" s="441" t="s">
        <v>250</v>
      </c>
      <c r="C11" s="432">
        <f t="shared" si="0"/>
        <v>0</v>
      </c>
      <c r="D11" s="432">
        <f t="shared" si="0"/>
        <v>0</v>
      </c>
      <c r="E11" s="433">
        <f t="shared" si="1"/>
        <v>0</v>
      </c>
      <c r="F11" s="434"/>
      <c r="G11" s="442"/>
      <c r="H11" s="442"/>
      <c r="I11" s="436">
        <f t="shared" si="2"/>
        <v>0</v>
      </c>
      <c r="J11" s="434"/>
      <c r="K11" s="442"/>
      <c r="L11" s="442"/>
      <c r="M11" s="436">
        <f t="shared" si="3"/>
        <v>0</v>
      </c>
      <c r="N11" s="434"/>
      <c r="O11" s="442"/>
      <c r="P11" s="442"/>
      <c r="Q11" s="436">
        <f t="shared" si="4"/>
        <v>0</v>
      </c>
      <c r="R11" s="434"/>
      <c r="S11" s="442"/>
      <c r="T11" s="442"/>
      <c r="U11" s="436">
        <f t="shared" si="5"/>
        <v>0</v>
      </c>
      <c r="V11" s="434"/>
      <c r="W11" s="442"/>
      <c r="X11" s="442"/>
      <c r="Y11" s="436">
        <f t="shared" si="6"/>
        <v>0</v>
      </c>
      <c r="Z11" s="221"/>
      <c r="AA11" s="227"/>
      <c r="AB11" s="227"/>
      <c r="AC11" s="223">
        <f t="shared" si="7"/>
        <v>0</v>
      </c>
      <c r="AD11" s="221"/>
      <c r="AE11" s="227"/>
      <c r="AF11" s="227"/>
      <c r="AG11" s="223">
        <f t="shared" si="8"/>
        <v>0</v>
      </c>
      <c r="AH11" s="221"/>
      <c r="AI11" s="227"/>
      <c r="AJ11" s="227"/>
      <c r="AK11" s="223">
        <f t="shared" si="9"/>
        <v>0</v>
      </c>
      <c r="AL11" s="221"/>
      <c r="AM11" s="227"/>
      <c r="AN11" s="227"/>
      <c r="AO11" s="223">
        <f t="shared" si="10"/>
        <v>0</v>
      </c>
      <c r="AP11" s="221"/>
      <c r="AQ11" s="227"/>
      <c r="AR11" s="227"/>
      <c r="AS11" s="223">
        <f t="shared" si="11"/>
        <v>0</v>
      </c>
      <c r="AT11" s="221"/>
      <c r="AU11" s="227"/>
      <c r="AV11" s="227"/>
      <c r="AW11" s="223">
        <f t="shared" si="12"/>
        <v>0</v>
      </c>
      <c r="AX11" s="221"/>
      <c r="AY11" s="227"/>
      <c r="AZ11" s="227"/>
      <c r="BA11" s="223">
        <f t="shared" si="13"/>
        <v>0</v>
      </c>
      <c r="BB11" s="221"/>
      <c r="BC11" s="227"/>
      <c r="BD11" s="227"/>
      <c r="BE11" s="223">
        <f t="shared" si="14"/>
        <v>0</v>
      </c>
      <c r="BF11" s="221"/>
      <c r="BG11" s="227"/>
      <c r="BH11" s="227"/>
      <c r="BI11" s="223">
        <f t="shared" si="15"/>
        <v>0</v>
      </c>
      <c r="BJ11" s="221"/>
      <c r="BK11" s="227"/>
      <c r="BL11" s="227"/>
      <c r="BM11" s="223">
        <f t="shared" si="16"/>
        <v>0</v>
      </c>
      <c r="BN11" s="221"/>
      <c r="BO11" s="227"/>
      <c r="BP11" s="227"/>
      <c r="BQ11" s="223">
        <f t="shared" si="17"/>
        <v>0</v>
      </c>
      <c r="BR11" s="221"/>
      <c r="BS11" s="227"/>
      <c r="BT11" s="227"/>
      <c r="BU11" s="223">
        <f t="shared" si="18"/>
        <v>0</v>
      </c>
      <c r="BV11" s="221"/>
      <c r="BW11" s="227"/>
      <c r="BX11" s="227"/>
      <c r="BY11" s="223">
        <f t="shared" si="19"/>
        <v>0</v>
      </c>
      <c r="BZ11" s="221"/>
      <c r="CA11" s="227"/>
      <c r="CB11" s="227"/>
      <c r="CC11" s="223">
        <f t="shared" si="20"/>
        <v>0</v>
      </c>
      <c r="CD11" s="221"/>
      <c r="CE11" s="227"/>
      <c r="CF11" s="227"/>
      <c r="CG11" s="223">
        <f t="shared" si="21"/>
        <v>0</v>
      </c>
      <c r="CH11" s="224"/>
    </row>
    <row r="12" spans="2:86">
      <c r="B12" s="441" t="s">
        <v>250</v>
      </c>
      <c r="C12" s="432">
        <f t="shared" si="0"/>
        <v>0</v>
      </c>
      <c r="D12" s="432">
        <f t="shared" si="0"/>
        <v>0</v>
      </c>
      <c r="E12" s="433">
        <f t="shared" si="1"/>
        <v>0</v>
      </c>
      <c r="F12" s="434"/>
      <c r="G12" s="442"/>
      <c r="H12" s="442"/>
      <c r="I12" s="436">
        <f t="shared" si="2"/>
        <v>0</v>
      </c>
      <c r="J12" s="434"/>
      <c r="K12" s="442"/>
      <c r="L12" s="442"/>
      <c r="M12" s="436">
        <f t="shared" si="3"/>
        <v>0</v>
      </c>
      <c r="N12" s="434"/>
      <c r="O12" s="442"/>
      <c r="P12" s="442"/>
      <c r="Q12" s="436">
        <f t="shared" si="4"/>
        <v>0</v>
      </c>
      <c r="R12" s="434"/>
      <c r="S12" s="442"/>
      <c r="T12" s="442"/>
      <c r="U12" s="436">
        <f t="shared" si="5"/>
        <v>0</v>
      </c>
      <c r="V12" s="434"/>
      <c r="W12" s="442"/>
      <c r="X12" s="442"/>
      <c r="Y12" s="436">
        <f t="shared" si="6"/>
        <v>0</v>
      </c>
      <c r="Z12" s="221"/>
      <c r="AA12" s="227"/>
      <c r="AB12" s="227"/>
      <c r="AC12" s="223">
        <f t="shared" si="7"/>
        <v>0</v>
      </c>
      <c r="AD12" s="221"/>
      <c r="AE12" s="227"/>
      <c r="AF12" s="227"/>
      <c r="AG12" s="223">
        <f t="shared" si="8"/>
        <v>0</v>
      </c>
      <c r="AH12" s="221"/>
      <c r="AI12" s="227"/>
      <c r="AJ12" s="227"/>
      <c r="AK12" s="223">
        <f t="shared" si="9"/>
        <v>0</v>
      </c>
      <c r="AL12" s="221"/>
      <c r="AM12" s="227"/>
      <c r="AN12" s="227"/>
      <c r="AO12" s="223">
        <f t="shared" si="10"/>
        <v>0</v>
      </c>
      <c r="AP12" s="221"/>
      <c r="AQ12" s="227"/>
      <c r="AR12" s="227"/>
      <c r="AS12" s="223">
        <f t="shared" si="11"/>
        <v>0</v>
      </c>
      <c r="AT12" s="221"/>
      <c r="AU12" s="227"/>
      <c r="AV12" s="227"/>
      <c r="AW12" s="223">
        <f t="shared" si="12"/>
        <v>0</v>
      </c>
      <c r="AX12" s="221"/>
      <c r="AY12" s="227"/>
      <c r="AZ12" s="227"/>
      <c r="BA12" s="223">
        <f t="shared" si="13"/>
        <v>0</v>
      </c>
      <c r="BB12" s="221"/>
      <c r="BC12" s="227"/>
      <c r="BD12" s="227"/>
      <c r="BE12" s="223">
        <f t="shared" si="14"/>
        <v>0</v>
      </c>
      <c r="BF12" s="221"/>
      <c r="BG12" s="227"/>
      <c r="BH12" s="227"/>
      <c r="BI12" s="223">
        <f t="shared" si="15"/>
        <v>0</v>
      </c>
      <c r="BJ12" s="221"/>
      <c r="BK12" s="227"/>
      <c r="BL12" s="227"/>
      <c r="BM12" s="223">
        <f t="shared" si="16"/>
        <v>0</v>
      </c>
      <c r="BN12" s="221"/>
      <c r="BO12" s="227"/>
      <c r="BP12" s="227"/>
      <c r="BQ12" s="223">
        <f t="shared" si="17"/>
        <v>0</v>
      </c>
      <c r="BR12" s="221"/>
      <c r="BS12" s="227"/>
      <c r="BT12" s="227"/>
      <c r="BU12" s="223">
        <f t="shared" si="18"/>
        <v>0</v>
      </c>
      <c r="BV12" s="221"/>
      <c r="BW12" s="227"/>
      <c r="BX12" s="227"/>
      <c r="BY12" s="223">
        <f t="shared" si="19"/>
        <v>0</v>
      </c>
      <c r="BZ12" s="221"/>
      <c r="CA12" s="227"/>
      <c r="CB12" s="227"/>
      <c r="CC12" s="223">
        <f t="shared" si="20"/>
        <v>0</v>
      </c>
      <c r="CD12" s="221"/>
      <c r="CE12" s="227"/>
      <c r="CF12" s="227"/>
      <c r="CG12" s="223">
        <f t="shared" si="21"/>
        <v>0</v>
      </c>
      <c r="CH12" s="224"/>
    </row>
    <row r="13" spans="2:86">
      <c r="B13" s="441" t="s">
        <v>250</v>
      </c>
      <c r="C13" s="432">
        <f t="shared" si="0"/>
        <v>0</v>
      </c>
      <c r="D13" s="432">
        <f t="shared" si="0"/>
        <v>0</v>
      </c>
      <c r="E13" s="433">
        <f t="shared" si="1"/>
        <v>0</v>
      </c>
      <c r="F13" s="434"/>
      <c r="G13" s="442"/>
      <c r="H13" s="442"/>
      <c r="I13" s="436">
        <f t="shared" si="2"/>
        <v>0</v>
      </c>
      <c r="J13" s="434"/>
      <c r="K13" s="442"/>
      <c r="L13" s="442"/>
      <c r="M13" s="436">
        <f t="shared" si="3"/>
        <v>0</v>
      </c>
      <c r="N13" s="434"/>
      <c r="O13" s="442"/>
      <c r="P13" s="442"/>
      <c r="Q13" s="436">
        <f t="shared" si="4"/>
        <v>0</v>
      </c>
      <c r="R13" s="434"/>
      <c r="S13" s="442"/>
      <c r="T13" s="442"/>
      <c r="U13" s="436">
        <f t="shared" si="5"/>
        <v>0</v>
      </c>
      <c r="V13" s="434"/>
      <c r="W13" s="442"/>
      <c r="X13" s="442"/>
      <c r="Y13" s="436">
        <f t="shared" si="6"/>
        <v>0</v>
      </c>
      <c r="Z13" s="221"/>
      <c r="AA13" s="227"/>
      <c r="AB13" s="227"/>
      <c r="AC13" s="223">
        <f t="shared" si="7"/>
        <v>0</v>
      </c>
      <c r="AD13" s="221"/>
      <c r="AE13" s="227"/>
      <c r="AF13" s="227"/>
      <c r="AG13" s="223">
        <f t="shared" si="8"/>
        <v>0</v>
      </c>
      <c r="AH13" s="221"/>
      <c r="AI13" s="227"/>
      <c r="AJ13" s="227"/>
      <c r="AK13" s="223">
        <f t="shared" si="9"/>
        <v>0</v>
      </c>
      <c r="AL13" s="221"/>
      <c r="AM13" s="227"/>
      <c r="AN13" s="227"/>
      <c r="AO13" s="223">
        <f t="shared" si="10"/>
        <v>0</v>
      </c>
      <c r="AP13" s="221"/>
      <c r="AQ13" s="227"/>
      <c r="AR13" s="227"/>
      <c r="AS13" s="223">
        <f t="shared" si="11"/>
        <v>0</v>
      </c>
      <c r="AT13" s="221"/>
      <c r="AU13" s="227"/>
      <c r="AV13" s="227"/>
      <c r="AW13" s="223">
        <f t="shared" si="12"/>
        <v>0</v>
      </c>
      <c r="AX13" s="221"/>
      <c r="AY13" s="227"/>
      <c r="AZ13" s="227"/>
      <c r="BA13" s="223">
        <f t="shared" si="13"/>
        <v>0</v>
      </c>
      <c r="BB13" s="221"/>
      <c r="BC13" s="227"/>
      <c r="BD13" s="227"/>
      <c r="BE13" s="223">
        <f t="shared" si="14"/>
        <v>0</v>
      </c>
      <c r="BF13" s="221"/>
      <c r="BG13" s="227"/>
      <c r="BH13" s="227"/>
      <c r="BI13" s="223">
        <f t="shared" si="15"/>
        <v>0</v>
      </c>
      <c r="BJ13" s="221"/>
      <c r="BK13" s="227"/>
      <c r="BL13" s="227"/>
      <c r="BM13" s="223">
        <f t="shared" si="16"/>
        <v>0</v>
      </c>
      <c r="BN13" s="221"/>
      <c r="BO13" s="227"/>
      <c r="BP13" s="227"/>
      <c r="BQ13" s="223">
        <f t="shared" si="17"/>
        <v>0</v>
      </c>
      <c r="BR13" s="221"/>
      <c r="BS13" s="227"/>
      <c r="BT13" s="227"/>
      <c r="BU13" s="223">
        <f t="shared" si="18"/>
        <v>0</v>
      </c>
      <c r="BV13" s="221"/>
      <c r="BW13" s="227"/>
      <c r="BX13" s="227"/>
      <c r="BY13" s="223">
        <f t="shared" si="19"/>
        <v>0</v>
      </c>
      <c r="BZ13" s="221"/>
      <c r="CA13" s="227"/>
      <c r="CB13" s="227"/>
      <c r="CC13" s="223">
        <f t="shared" si="20"/>
        <v>0</v>
      </c>
      <c r="CD13" s="221"/>
      <c r="CE13" s="227"/>
      <c r="CF13" s="227"/>
      <c r="CG13" s="223">
        <f t="shared" si="21"/>
        <v>0</v>
      </c>
      <c r="CH13" s="224"/>
    </row>
    <row r="14" spans="2:86">
      <c r="B14" s="441" t="s">
        <v>250</v>
      </c>
      <c r="C14" s="432">
        <f t="shared" si="0"/>
        <v>0</v>
      </c>
      <c r="D14" s="432">
        <f t="shared" si="0"/>
        <v>0</v>
      </c>
      <c r="E14" s="433">
        <f t="shared" si="1"/>
        <v>0</v>
      </c>
      <c r="F14" s="434"/>
      <c r="G14" s="442"/>
      <c r="H14" s="442"/>
      <c r="I14" s="436">
        <f t="shared" si="2"/>
        <v>0</v>
      </c>
      <c r="J14" s="434"/>
      <c r="K14" s="442"/>
      <c r="L14" s="442"/>
      <c r="M14" s="436">
        <f t="shared" si="3"/>
        <v>0</v>
      </c>
      <c r="N14" s="434"/>
      <c r="O14" s="442"/>
      <c r="P14" s="442"/>
      <c r="Q14" s="436">
        <f t="shared" si="4"/>
        <v>0</v>
      </c>
      <c r="R14" s="434"/>
      <c r="S14" s="442"/>
      <c r="T14" s="442"/>
      <c r="U14" s="436">
        <f t="shared" si="5"/>
        <v>0</v>
      </c>
      <c r="V14" s="434"/>
      <c r="W14" s="442"/>
      <c r="X14" s="442"/>
      <c r="Y14" s="436">
        <f t="shared" si="6"/>
        <v>0</v>
      </c>
      <c r="Z14" s="221"/>
      <c r="AA14" s="227"/>
      <c r="AB14" s="227"/>
      <c r="AC14" s="223">
        <f t="shared" si="7"/>
        <v>0</v>
      </c>
      <c r="AD14" s="221"/>
      <c r="AE14" s="227"/>
      <c r="AF14" s="227"/>
      <c r="AG14" s="223">
        <f t="shared" si="8"/>
        <v>0</v>
      </c>
      <c r="AH14" s="221"/>
      <c r="AI14" s="227"/>
      <c r="AJ14" s="227"/>
      <c r="AK14" s="223">
        <f t="shared" si="9"/>
        <v>0</v>
      </c>
      <c r="AL14" s="221"/>
      <c r="AM14" s="227"/>
      <c r="AN14" s="227"/>
      <c r="AO14" s="223">
        <f t="shared" si="10"/>
        <v>0</v>
      </c>
      <c r="AP14" s="221"/>
      <c r="AQ14" s="227"/>
      <c r="AR14" s="227"/>
      <c r="AS14" s="223">
        <f t="shared" si="11"/>
        <v>0</v>
      </c>
      <c r="AT14" s="221"/>
      <c r="AU14" s="227"/>
      <c r="AV14" s="227"/>
      <c r="AW14" s="223">
        <f t="shared" si="12"/>
        <v>0</v>
      </c>
      <c r="AX14" s="221"/>
      <c r="AY14" s="227"/>
      <c r="AZ14" s="227"/>
      <c r="BA14" s="223">
        <f t="shared" si="13"/>
        <v>0</v>
      </c>
      <c r="BB14" s="221"/>
      <c r="BC14" s="227"/>
      <c r="BD14" s="227"/>
      <c r="BE14" s="223">
        <f t="shared" si="14"/>
        <v>0</v>
      </c>
      <c r="BF14" s="221"/>
      <c r="BG14" s="227"/>
      <c r="BH14" s="227"/>
      <c r="BI14" s="223">
        <f t="shared" si="15"/>
        <v>0</v>
      </c>
      <c r="BJ14" s="221"/>
      <c r="BK14" s="227"/>
      <c r="BL14" s="227"/>
      <c r="BM14" s="223">
        <f t="shared" si="16"/>
        <v>0</v>
      </c>
      <c r="BN14" s="221"/>
      <c r="BO14" s="227"/>
      <c r="BP14" s="227"/>
      <c r="BQ14" s="223">
        <f t="shared" si="17"/>
        <v>0</v>
      </c>
      <c r="BR14" s="221"/>
      <c r="BS14" s="227"/>
      <c r="BT14" s="227"/>
      <c r="BU14" s="223">
        <f t="shared" si="18"/>
        <v>0</v>
      </c>
      <c r="BV14" s="221"/>
      <c r="BW14" s="227"/>
      <c r="BX14" s="227"/>
      <c r="BY14" s="223">
        <f t="shared" si="19"/>
        <v>0</v>
      </c>
      <c r="BZ14" s="221"/>
      <c r="CA14" s="227"/>
      <c r="CB14" s="227"/>
      <c r="CC14" s="223">
        <f t="shared" si="20"/>
        <v>0</v>
      </c>
      <c r="CD14" s="221"/>
      <c r="CE14" s="227"/>
      <c r="CF14" s="227"/>
      <c r="CG14" s="223">
        <f t="shared" si="21"/>
        <v>0</v>
      </c>
      <c r="CH14" s="224"/>
    </row>
    <row r="15" spans="2:86">
      <c r="B15" s="441" t="s">
        <v>250</v>
      </c>
      <c r="C15" s="432">
        <f t="shared" si="0"/>
        <v>0</v>
      </c>
      <c r="D15" s="432">
        <f t="shared" si="0"/>
        <v>0</v>
      </c>
      <c r="E15" s="433">
        <f t="shared" si="1"/>
        <v>0</v>
      </c>
      <c r="F15" s="434"/>
      <c r="G15" s="442"/>
      <c r="H15" s="442"/>
      <c r="I15" s="436">
        <f t="shared" si="2"/>
        <v>0</v>
      </c>
      <c r="J15" s="434"/>
      <c r="K15" s="442"/>
      <c r="L15" s="442"/>
      <c r="M15" s="436">
        <f t="shared" si="3"/>
        <v>0</v>
      </c>
      <c r="N15" s="434"/>
      <c r="O15" s="442"/>
      <c r="P15" s="442"/>
      <c r="Q15" s="436">
        <f t="shared" si="4"/>
        <v>0</v>
      </c>
      <c r="R15" s="434"/>
      <c r="S15" s="442"/>
      <c r="T15" s="442"/>
      <c r="U15" s="436">
        <f t="shared" si="5"/>
        <v>0</v>
      </c>
      <c r="V15" s="434"/>
      <c r="W15" s="442"/>
      <c r="X15" s="442"/>
      <c r="Y15" s="436">
        <f t="shared" si="6"/>
        <v>0</v>
      </c>
      <c r="Z15" s="221"/>
      <c r="AA15" s="227"/>
      <c r="AB15" s="227"/>
      <c r="AC15" s="223">
        <f t="shared" si="7"/>
        <v>0</v>
      </c>
      <c r="AD15" s="221"/>
      <c r="AE15" s="227"/>
      <c r="AF15" s="227"/>
      <c r="AG15" s="223">
        <f t="shared" si="8"/>
        <v>0</v>
      </c>
      <c r="AH15" s="221"/>
      <c r="AI15" s="227"/>
      <c r="AJ15" s="227"/>
      <c r="AK15" s="223">
        <f t="shared" si="9"/>
        <v>0</v>
      </c>
      <c r="AL15" s="221"/>
      <c r="AM15" s="227"/>
      <c r="AN15" s="227"/>
      <c r="AO15" s="223">
        <f t="shared" si="10"/>
        <v>0</v>
      </c>
      <c r="AP15" s="221"/>
      <c r="AQ15" s="227"/>
      <c r="AR15" s="227"/>
      <c r="AS15" s="223">
        <f t="shared" si="11"/>
        <v>0</v>
      </c>
      <c r="AT15" s="221"/>
      <c r="AU15" s="227"/>
      <c r="AV15" s="227"/>
      <c r="AW15" s="223">
        <f t="shared" si="12"/>
        <v>0</v>
      </c>
      <c r="AX15" s="221"/>
      <c r="AY15" s="227"/>
      <c r="AZ15" s="227"/>
      <c r="BA15" s="223">
        <f t="shared" si="13"/>
        <v>0</v>
      </c>
      <c r="BB15" s="221"/>
      <c r="BC15" s="227"/>
      <c r="BD15" s="227"/>
      <c r="BE15" s="223">
        <f t="shared" si="14"/>
        <v>0</v>
      </c>
      <c r="BF15" s="221"/>
      <c r="BG15" s="227"/>
      <c r="BH15" s="227"/>
      <c r="BI15" s="223">
        <f t="shared" si="15"/>
        <v>0</v>
      </c>
      <c r="BJ15" s="221"/>
      <c r="BK15" s="227"/>
      <c r="BL15" s="227"/>
      <c r="BM15" s="223">
        <f t="shared" si="16"/>
        <v>0</v>
      </c>
      <c r="BN15" s="221"/>
      <c r="BO15" s="227"/>
      <c r="BP15" s="227"/>
      <c r="BQ15" s="223">
        <f t="shared" si="17"/>
        <v>0</v>
      </c>
      <c r="BR15" s="221"/>
      <c r="BS15" s="227"/>
      <c r="BT15" s="227"/>
      <c r="BU15" s="223">
        <f t="shared" si="18"/>
        <v>0</v>
      </c>
      <c r="BV15" s="221"/>
      <c r="BW15" s="227"/>
      <c r="BX15" s="227"/>
      <c r="BY15" s="223">
        <f t="shared" si="19"/>
        <v>0</v>
      </c>
      <c r="BZ15" s="221"/>
      <c r="CA15" s="227"/>
      <c r="CB15" s="227"/>
      <c r="CC15" s="223">
        <f t="shared" si="20"/>
        <v>0</v>
      </c>
      <c r="CD15" s="221"/>
      <c r="CE15" s="227"/>
      <c r="CF15" s="227"/>
      <c r="CG15" s="223">
        <f t="shared" si="21"/>
        <v>0</v>
      </c>
      <c r="CH15" s="224"/>
    </row>
    <row r="16" spans="2:86">
      <c r="B16" s="441" t="s">
        <v>250</v>
      </c>
      <c r="C16" s="432">
        <f t="shared" si="0"/>
        <v>0</v>
      </c>
      <c r="D16" s="432">
        <f t="shared" si="0"/>
        <v>0</v>
      </c>
      <c r="E16" s="433">
        <f t="shared" si="1"/>
        <v>0</v>
      </c>
      <c r="F16" s="434"/>
      <c r="G16" s="442"/>
      <c r="H16" s="442"/>
      <c r="I16" s="436">
        <f t="shared" si="2"/>
        <v>0</v>
      </c>
      <c r="J16" s="434"/>
      <c r="K16" s="442"/>
      <c r="L16" s="442"/>
      <c r="M16" s="436">
        <f t="shared" si="3"/>
        <v>0</v>
      </c>
      <c r="N16" s="434"/>
      <c r="O16" s="442"/>
      <c r="P16" s="442"/>
      <c r="Q16" s="436">
        <f t="shared" si="4"/>
        <v>0</v>
      </c>
      <c r="R16" s="434"/>
      <c r="S16" s="442"/>
      <c r="T16" s="442"/>
      <c r="U16" s="436">
        <f t="shared" si="5"/>
        <v>0</v>
      </c>
      <c r="V16" s="434"/>
      <c r="W16" s="442"/>
      <c r="X16" s="442"/>
      <c r="Y16" s="436">
        <f t="shared" si="6"/>
        <v>0</v>
      </c>
      <c r="Z16" s="221"/>
      <c r="AA16" s="227"/>
      <c r="AB16" s="227"/>
      <c r="AC16" s="223">
        <f t="shared" si="7"/>
        <v>0</v>
      </c>
      <c r="AD16" s="221"/>
      <c r="AE16" s="227"/>
      <c r="AF16" s="227"/>
      <c r="AG16" s="223">
        <f t="shared" si="8"/>
        <v>0</v>
      </c>
      <c r="AH16" s="221"/>
      <c r="AI16" s="227"/>
      <c r="AJ16" s="227"/>
      <c r="AK16" s="223">
        <f t="shared" si="9"/>
        <v>0</v>
      </c>
      <c r="AL16" s="221"/>
      <c r="AM16" s="227"/>
      <c r="AN16" s="227"/>
      <c r="AO16" s="223">
        <f t="shared" si="10"/>
        <v>0</v>
      </c>
      <c r="AP16" s="221"/>
      <c r="AQ16" s="227"/>
      <c r="AR16" s="227"/>
      <c r="AS16" s="223">
        <f t="shared" si="11"/>
        <v>0</v>
      </c>
      <c r="AT16" s="221"/>
      <c r="AU16" s="227"/>
      <c r="AV16" s="227"/>
      <c r="AW16" s="223">
        <f t="shared" si="12"/>
        <v>0</v>
      </c>
      <c r="AX16" s="221"/>
      <c r="AY16" s="227"/>
      <c r="AZ16" s="227"/>
      <c r="BA16" s="223">
        <f t="shared" si="13"/>
        <v>0</v>
      </c>
      <c r="BB16" s="221"/>
      <c r="BC16" s="227"/>
      <c r="BD16" s="227"/>
      <c r="BE16" s="223">
        <f t="shared" si="14"/>
        <v>0</v>
      </c>
      <c r="BF16" s="221"/>
      <c r="BG16" s="227"/>
      <c r="BH16" s="227"/>
      <c r="BI16" s="223">
        <f t="shared" si="15"/>
        <v>0</v>
      </c>
      <c r="BJ16" s="221"/>
      <c r="BK16" s="227"/>
      <c r="BL16" s="227"/>
      <c r="BM16" s="223">
        <f t="shared" si="16"/>
        <v>0</v>
      </c>
      <c r="BN16" s="221"/>
      <c r="BO16" s="227"/>
      <c r="BP16" s="227"/>
      <c r="BQ16" s="223">
        <f t="shared" si="17"/>
        <v>0</v>
      </c>
      <c r="BR16" s="221"/>
      <c r="BS16" s="227"/>
      <c r="BT16" s="227"/>
      <c r="BU16" s="223">
        <f t="shared" si="18"/>
        <v>0</v>
      </c>
      <c r="BV16" s="221"/>
      <c r="BW16" s="227"/>
      <c r="BX16" s="227"/>
      <c r="BY16" s="223">
        <f t="shared" si="19"/>
        <v>0</v>
      </c>
      <c r="BZ16" s="221"/>
      <c r="CA16" s="227"/>
      <c r="CB16" s="227"/>
      <c r="CC16" s="223">
        <f t="shared" si="20"/>
        <v>0</v>
      </c>
      <c r="CD16" s="221"/>
      <c r="CE16" s="227"/>
      <c r="CF16" s="227"/>
      <c r="CG16" s="223">
        <f t="shared" si="21"/>
        <v>0</v>
      </c>
      <c r="CH16" s="224"/>
    </row>
    <row r="17" spans="2:86">
      <c r="B17" s="441" t="s">
        <v>250</v>
      </c>
      <c r="C17" s="432">
        <f t="shared" si="0"/>
        <v>0</v>
      </c>
      <c r="D17" s="432">
        <f t="shared" si="0"/>
        <v>0</v>
      </c>
      <c r="E17" s="433">
        <f t="shared" si="1"/>
        <v>0</v>
      </c>
      <c r="F17" s="434"/>
      <c r="G17" s="442"/>
      <c r="H17" s="442"/>
      <c r="I17" s="436">
        <f t="shared" si="2"/>
        <v>0</v>
      </c>
      <c r="J17" s="434"/>
      <c r="K17" s="442"/>
      <c r="L17" s="442"/>
      <c r="M17" s="436">
        <f t="shared" si="3"/>
        <v>0</v>
      </c>
      <c r="N17" s="434"/>
      <c r="O17" s="442"/>
      <c r="P17" s="442"/>
      <c r="Q17" s="436">
        <f t="shared" si="4"/>
        <v>0</v>
      </c>
      <c r="R17" s="434"/>
      <c r="S17" s="442"/>
      <c r="T17" s="442"/>
      <c r="U17" s="436">
        <f t="shared" si="5"/>
        <v>0</v>
      </c>
      <c r="V17" s="434"/>
      <c r="W17" s="442"/>
      <c r="X17" s="442"/>
      <c r="Y17" s="436">
        <f t="shared" si="6"/>
        <v>0</v>
      </c>
      <c r="Z17" s="221"/>
      <c r="AA17" s="227"/>
      <c r="AB17" s="227"/>
      <c r="AC17" s="223">
        <f t="shared" si="7"/>
        <v>0</v>
      </c>
      <c r="AD17" s="221"/>
      <c r="AE17" s="227"/>
      <c r="AF17" s="227"/>
      <c r="AG17" s="223">
        <f t="shared" si="8"/>
        <v>0</v>
      </c>
      <c r="AH17" s="221"/>
      <c r="AI17" s="227"/>
      <c r="AJ17" s="227"/>
      <c r="AK17" s="223">
        <f t="shared" si="9"/>
        <v>0</v>
      </c>
      <c r="AL17" s="221"/>
      <c r="AM17" s="227"/>
      <c r="AN17" s="227"/>
      <c r="AO17" s="223">
        <f t="shared" si="10"/>
        <v>0</v>
      </c>
      <c r="AP17" s="221"/>
      <c r="AQ17" s="227"/>
      <c r="AR17" s="227"/>
      <c r="AS17" s="223">
        <f t="shared" si="11"/>
        <v>0</v>
      </c>
      <c r="AT17" s="221"/>
      <c r="AU17" s="227"/>
      <c r="AV17" s="227"/>
      <c r="AW17" s="223">
        <f t="shared" si="12"/>
        <v>0</v>
      </c>
      <c r="AX17" s="221"/>
      <c r="AY17" s="227"/>
      <c r="AZ17" s="227"/>
      <c r="BA17" s="223">
        <f t="shared" si="13"/>
        <v>0</v>
      </c>
      <c r="BB17" s="221"/>
      <c r="BC17" s="227"/>
      <c r="BD17" s="227"/>
      <c r="BE17" s="223">
        <f t="shared" si="14"/>
        <v>0</v>
      </c>
      <c r="BF17" s="221"/>
      <c r="BG17" s="227"/>
      <c r="BH17" s="227"/>
      <c r="BI17" s="223">
        <f t="shared" si="15"/>
        <v>0</v>
      </c>
      <c r="BJ17" s="221"/>
      <c r="BK17" s="227"/>
      <c r="BL17" s="227"/>
      <c r="BM17" s="223">
        <f t="shared" si="16"/>
        <v>0</v>
      </c>
      <c r="BN17" s="221"/>
      <c r="BO17" s="227"/>
      <c r="BP17" s="227"/>
      <c r="BQ17" s="223">
        <f t="shared" si="17"/>
        <v>0</v>
      </c>
      <c r="BR17" s="221"/>
      <c r="BS17" s="227"/>
      <c r="BT17" s="227"/>
      <c r="BU17" s="223">
        <f t="shared" si="18"/>
        <v>0</v>
      </c>
      <c r="BV17" s="221"/>
      <c r="BW17" s="227"/>
      <c r="BX17" s="227"/>
      <c r="BY17" s="223">
        <f t="shared" si="19"/>
        <v>0</v>
      </c>
      <c r="BZ17" s="221"/>
      <c r="CA17" s="227"/>
      <c r="CB17" s="227"/>
      <c r="CC17" s="223">
        <f t="shared" si="20"/>
        <v>0</v>
      </c>
      <c r="CD17" s="221"/>
      <c r="CE17" s="227"/>
      <c r="CF17" s="227"/>
      <c r="CG17" s="223">
        <f t="shared" si="21"/>
        <v>0</v>
      </c>
      <c r="CH17" s="224"/>
    </row>
    <row r="18" spans="2:86">
      <c r="B18" s="441" t="s">
        <v>250</v>
      </c>
      <c r="C18" s="432">
        <f t="shared" si="0"/>
        <v>0</v>
      </c>
      <c r="D18" s="432">
        <f t="shared" si="0"/>
        <v>0</v>
      </c>
      <c r="E18" s="433">
        <f t="shared" si="1"/>
        <v>0</v>
      </c>
      <c r="F18" s="434"/>
      <c r="G18" s="442"/>
      <c r="H18" s="442"/>
      <c r="I18" s="436">
        <f t="shared" si="2"/>
        <v>0</v>
      </c>
      <c r="J18" s="434"/>
      <c r="K18" s="442"/>
      <c r="L18" s="442"/>
      <c r="M18" s="436">
        <f t="shared" si="3"/>
        <v>0</v>
      </c>
      <c r="N18" s="434"/>
      <c r="O18" s="442"/>
      <c r="P18" s="442"/>
      <c r="Q18" s="436">
        <f t="shared" si="4"/>
        <v>0</v>
      </c>
      <c r="R18" s="434"/>
      <c r="S18" s="442"/>
      <c r="T18" s="442"/>
      <c r="U18" s="436">
        <f t="shared" si="5"/>
        <v>0</v>
      </c>
      <c r="V18" s="434"/>
      <c r="W18" s="442"/>
      <c r="X18" s="442"/>
      <c r="Y18" s="436">
        <f t="shared" si="6"/>
        <v>0</v>
      </c>
      <c r="Z18" s="221"/>
      <c r="AA18" s="227"/>
      <c r="AB18" s="227"/>
      <c r="AC18" s="223">
        <f t="shared" si="7"/>
        <v>0</v>
      </c>
      <c r="AD18" s="221"/>
      <c r="AE18" s="227"/>
      <c r="AF18" s="227"/>
      <c r="AG18" s="223">
        <f t="shared" si="8"/>
        <v>0</v>
      </c>
      <c r="AH18" s="221"/>
      <c r="AI18" s="227"/>
      <c r="AJ18" s="227"/>
      <c r="AK18" s="223">
        <f t="shared" si="9"/>
        <v>0</v>
      </c>
      <c r="AL18" s="221"/>
      <c r="AM18" s="227"/>
      <c r="AN18" s="227"/>
      <c r="AO18" s="223">
        <f t="shared" si="10"/>
        <v>0</v>
      </c>
      <c r="AP18" s="221"/>
      <c r="AQ18" s="227"/>
      <c r="AR18" s="227"/>
      <c r="AS18" s="223">
        <f t="shared" si="11"/>
        <v>0</v>
      </c>
      <c r="AT18" s="221"/>
      <c r="AU18" s="227"/>
      <c r="AV18" s="227"/>
      <c r="AW18" s="223">
        <f t="shared" si="12"/>
        <v>0</v>
      </c>
      <c r="AX18" s="221"/>
      <c r="AY18" s="227"/>
      <c r="AZ18" s="227"/>
      <c r="BA18" s="223">
        <f t="shared" si="13"/>
        <v>0</v>
      </c>
      <c r="BB18" s="221"/>
      <c r="BC18" s="227"/>
      <c r="BD18" s="227"/>
      <c r="BE18" s="223">
        <f t="shared" si="14"/>
        <v>0</v>
      </c>
      <c r="BF18" s="221"/>
      <c r="BG18" s="227"/>
      <c r="BH18" s="227"/>
      <c r="BI18" s="223">
        <f t="shared" si="15"/>
        <v>0</v>
      </c>
      <c r="BJ18" s="221"/>
      <c r="BK18" s="227"/>
      <c r="BL18" s="227"/>
      <c r="BM18" s="223">
        <f t="shared" si="16"/>
        <v>0</v>
      </c>
      <c r="BN18" s="221"/>
      <c r="BO18" s="227"/>
      <c r="BP18" s="227"/>
      <c r="BQ18" s="223">
        <f t="shared" si="17"/>
        <v>0</v>
      </c>
      <c r="BR18" s="221"/>
      <c r="BS18" s="227"/>
      <c r="BT18" s="227"/>
      <c r="BU18" s="223">
        <f t="shared" si="18"/>
        <v>0</v>
      </c>
      <c r="BV18" s="221"/>
      <c r="BW18" s="227"/>
      <c r="BX18" s="227"/>
      <c r="BY18" s="223">
        <f t="shared" si="19"/>
        <v>0</v>
      </c>
      <c r="BZ18" s="221"/>
      <c r="CA18" s="227"/>
      <c r="CB18" s="227"/>
      <c r="CC18" s="223">
        <f t="shared" si="20"/>
        <v>0</v>
      </c>
      <c r="CD18" s="221"/>
      <c r="CE18" s="227"/>
      <c r="CF18" s="227"/>
      <c r="CG18" s="223">
        <f t="shared" si="21"/>
        <v>0</v>
      </c>
      <c r="CH18" s="224"/>
    </row>
    <row r="19" spans="2:86">
      <c r="B19" s="441" t="s">
        <v>250</v>
      </c>
      <c r="C19" s="432">
        <f t="shared" si="0"/>
        <v>0</v>
      </c>
      <c r="D19" s="432">
        <f t="shared" si="0"/>
        <v>0</v>
      </c>
      <c r="E19" s="433">
        <f t="shared" si="1"/>
        <v>0</v>
      </c>
      <c r="F19" s="434"/>
      <c r="G19" s="442"/>
      <c r="H19" s="442"/>
      <c r="I19" s="436">
        <f t="shared" si="2"/>
        <v>0</v>
      </c>
      <c r="J19" s="434"/>
      <c r="K19" s="442"/>
      <c r="L19" s="442"/>
      <c r="M19" s="436">
        <f t="shared" si="3"/>
        <v>0</v>
      </c>
      <c r="N19" s="434"/>
      <c r="O19" s="442"/>
      <c r="P19" s="442"/>
      <c r="Q19" s="436">
        <f t="shared" si="4"/>
        <v>0</v>
      </c>
      <c r="R19" s="434"/>
      <c r="S19" s="442"/>
      <c r="T19" s="442"/>
      <c r="U19" s="436">
        <f t="shared" si="5"/>
        <v>0</v>
      </c>
      <c r="V19" s="434"/>
      <c r="W19" s="442"/>
      <c r="X19" s="442"/>
      <c r="Y19" s="436">
        <f t="shared" si="6"/>
        <v>0</v>
      </c>
      <c r="Z19" s="221"/>
      <c r="AA19" s="227"/>
      <c r="AB19" s="227"/>
      <c r="AC19" s="223">
        <f t="shared" si="7"/>
        <v>0</v>
      </c>
      <c r="AD19" s="221"/>
      <c r="AE19" s="227"/>
      <c r="AF19" s="227"/>
      <c r="AG19" s="223">
        <f t="shared" si="8"/>
        <v>0</v>
      </c>
      <c r="AH19" s="221"/>
      <c r="AI19" s="227"/>
      <c r="AJ19" s="227"/>
      <c r="AK19" s="223">
        <f t="shared" si="9"/>
        <v>0</v>
      </c>
      <c r="AL19" s="221"/>
      <c r="AM19" s="227"/>
      <c r="AN19" s="227"/>
      <c r="AO19" s="223">
        <f t="shared" si="10"/>
        <v>0</v>
      </c>
      <c r="AP19" s="221"/>
      <c r="AQ19" s="227"/>
      <c r="AR19" s="227"/>
      <c r="AS19" s="223">
        <f t="shared" si="11"/>
        <v>0</v>
      </c>
      <c r="AT19" s="221"/>
      <c r="AU19" s="227"/>
      <c r="AV19" s="227"/>
      <c r="AW19" s="223">
        <f t="shared" si="12"/>
        <v>0</v>
      </c>
      <c r="AX19" s="221"/>
      <c r="AY19" s="227"/>
      <c r="AZ19" s="227"/>
      <c r="BA19" s="223">
        <f t="shared" si="13"/>
        <v>0</v>
      </c>
      <c r="BB19" s="221"/>
      <c r="BC19" s="227"/>
      <c r="BD19" s="227"/>
      <c r="BE19" s="223">
        <f t="shared" si="14"/>
        <v>0</v>
      </c>
      <c r="BF19" s="221"/>
      <c r="BG19" s="227"/>
      <c r="BH19" s="227"/>
      <c r="BI19" s="223">
        <f t="shared" si="15"/>
        <v>0</v>
      </c>
      <c r="BJ19" s="221"/>
      <c r="BK19" s="227"/>
      <c r="BL19" s="227"/>
      <c r="BM19" s="223">
        <f t="shared" si="16"/>
        <v>0</v>
      </c>
      <c r="BN19" s="221"/>
      <c r="BO19" s="227"/>
      <c r="BP19" s="227"/>
      <c r="BQ19" s="223">
        <f t="shared" si="17"/>
        <v>0</v>
      </c>
      <c r="BR19" s="221"/>
      <c r="BS19" s="227"/>
      <c r="BT19" s="227"/>
      <c r="BU19" s="223">
        <f t="shared" si="18"/>
        <v>0</v>
      </c>
      <c r="BV19" s="221"/>
      <c r="BW19" s="227"/>
      <c r="BX19" s="227"/>
      <c r="BY19" s="223">
        <f t="shared" si="19"/>
        <v>0</v>
      </c>
      <c r="BZ19" s="221"/>
      <c r="CA19" s="227"/>
      <c r="CB19" s="227"/>
      <c r="CC19" s="223">
        <f t="shared" si="20"/>
        <v>0</v>
      </c>
      <c r="CD19" s="221"/>
      <c r="CE19" s="227"/>
      <c r="CF19" s="227"/>
      <c r="CG19" s="223">
        <f t="shared" si="21"/>
        <v>0</v>
      </c>
      <c r="CH19" s="224"/>
    </row>
    <row r="20" spans="2:86">
      <c r="B20" s="441" t="s">
        <v>250</v>
      </c>
      <c r="C20" s="432">
        <f t="shared" si="0"/>
        <v>0</v>
      </c>
      <c r="D20" s="432">
        <f t="shared" si="0"/>
        <v>0</v>
      </c>
      <c r="E20" s="433">
        <f t="shared" si="1"/>
        <v>0</v>
      </c>
      <c r="F20" s="434"/>
      <c r="G20" s="442"/>
      <c r="H20" s="442"/>
      <c r="I20" s="436">
        <f t="shared" si="2"/>
        <v>0</v>
      </c>
      <c r="J20" s="434"/>
      <c r="K20" s="442"/>
      <c r="L20" s="442"/>
      <c r="M20" s="436">
        <f t="shared" si="3"/>
        <v>0</v>
      </c>
      <c r="N20" s="434"/>
      <c r="O20" s="442"/>
      <c r="P20" s="442"/>
      <c r="Q20" s="436">
        <f t="shared" si="4"/>
        <v>0</v>
      </c>
      <c r="R20" s="434"/>
      <c r="S20" s="442"/>
      <c r="T20" s="442"/>
      <c r="U20" s="436">
        <f t="shared" si="5"/>
        <v>0</v>
      </c>
      <c r="V20" s="434"/>
      <c r="W20" s="442"/>
      <c r="X20" s="442"/>
      <c r="Y20" s="436">
        <f t="shared" si="6"/>
        <v>0</v>
      </c>
      <c r="Z20" s="221"/>
      <c r="AA20" s="227"/>
      <c r="AB20" s="227"/>
      <c r="AC20" s="223">
        <f t="shared" si="7"/>
        <v>0</v>
      </c>
      <c r="AD20" s="221"/>
      <c r="AE20" s="227"/>
      <c r="AF20" s="227"/>
      <c r="AG20" s="223">
        <f t="shared" si="8"/>
        <v>0</v>
      </c>
      <c r="AH20" s="221"/>
      <c r="AI20" s="227"/>
      <c r="AJ20" s="227"/>
      <c r="AK20" s="223">
        <f t="shared" si="9"/>
        <v>0</v>
      </c>
      <c r="AL20" s="221"/>
      <c r="AM20" s="227"/>
      <c r="AN20" s="227"/>
      <c r="AO20" s="223">
        <f t="shared" si="10"/>
        <v>0</v>
      </c>
      <c r="AP20" s="221"/>
      <c r="AQ20" s="227"/>
      <c r="AR20" s="227"/>
      <c r="AS20" s="223">
        <f t="shared" si="11"/>
        <v>0</v>
      </c>
      <c r="AT20" s="221"/>
      <c r="AU20" s="227"/>
      <c r="AV20" s="227"/>
      <c r="AW20" s="223">
        <f t="shared" si="12"/>
        <v>0</v>
      </c>
      <c r="AX20" s="221"/>
      <c r="AY20" s="227"/>
      <c r="AZ20" s="227"/>
      <c r="BA20" s="223">
        <f t="shared" si="13"/>
        <v>0</v>
      </c>
      <c r="BB20" s="221"/>
      <c r="BC20" s="227"/>
      <c r="BD20" s="227"/>
      <c r="BE20" s="223">
        <f t="shared" si="14"/>
        <v>0</v>
      </c>
      <c r="BF20" s="221"/>
      <c r="BG20" s="227"/>
      <c r="BH20" s="227"/>
      <c r="BI20" s="223">
        <f t="shared" si="15"/>
        <v>0</v>
      </c>
      <c r="BJ20" s="221"/>
      <c r="BK20" s="227"/>
      <c r="BL20" s="227"/>
      <c r="BM20" s="223">
        <f t="shared" si="16"/>
        <v>0</v>
      </c>
      <c r="BN20" s="221"/>
      <c r="BO20" s="227"/>
      <c r="BP20" s="227"/>
      <c r="BQ20" s="223">
        <f t="shared" si="17"/>
        <v>0</v>
      </c>
      <c r="BR20" s="221"/>
      <c r="BS20" s="227"/>
      <c r="BT20" s="227"/>
      <c r="BU20" s="223">
        <f t="shared" si="18"/>
        <v>0</v>
      </c>
      <c r="BV20" s="221"/>
      <c r="BW20" s="227"/>
      <c r="BX20" s="227"/>
      <c r="BY20" s="223">
        <f t="shared" si="19"/>
        <v>0</v>
      </c>
      <c r="BZ20" s="221"/>
      <c r="CA20" s="227"/>
      <c r="CB20" s="227"/>
      <c r="CC20" s="223">
        <f t="shared" si="20"/>
        <v>0</v>
      </c>
      <c r="CD20" s="221"/>
      <c r="CE20" s="227"/>
      <c r="CF20" s="227"/>
      <c r="CG20" s="223">
        <f t="shared" si="21"/>
        <v>0</v>
      </c>
      <c r="CH20" s="224"/>
    </row>
    <row r="21" spans="2:86">
      <c r="B21" s="441" t="s">
        <v>250</v>
      </c>
      <c r="C21" s="432">
        <f t="shared" si="0"/>
        <v>0</v>
      </c>
      <c r="D21" s="432">
        <f t="shared" si="0"/>
        <v>0</v>
      </c>
      <c r="E21" s="433">
        <f t="shared" si="1"/>
        <v>0</v>
      </c>
      <c r="F21" s="434"/>
      <c r="G21" s="442"/>
      <c r="H21" s="442"/>
      <c r="I21" s="436">
        <f t="shared" si="2"/>
        <v>0</v>
      </c>
      <c r="J21" s="434"/>
      <c r="K21" s="442"/>
      <c r="L21" s="442"/>
      <c r="M21" s="436">
        <f t="shared" si="3"/>
        <v>0</v>
      </c>
      <c r="N21" s="434"/>
      <c r="O21" s="442"/>
      <c r="P21" s="442"/>
      <c r="Q21" s="436">
        <f t="shared" si="4"/>
        <v>0</v>
      </c>
      <c r="R21" s="434"/>
      <c r="S21" s="442"/>
      <c r="T21" s="442"/>
      <c r="U21" s="436">
        <f t="shared" si="5"/>
        <v>0</v>
      </c>
      <c r="V21" s="434"/>
      <c r="W21" s="442"/>
      <c r="X21" s="442"/>
      <c r="Y21" s="436">
        <f t="shared" si="6"/>
        <v>0</v>
      </c>
      <c r="Z21" s="221"/>
      <c r="AA21" s="227"/>
      <c r="AB21" s="227"/>
      <c r="AC21" s="223">
        <f t="shared" si="7"/>
        <v>0</v>
      </c>
      <c r="AD21" s="221"/>
      <c r="AE21" s="227"/>
      <c r="AF21" s="227"/>
      <c r="AG21" s="223">
        <f t="shared" si="8"/>
        <v>0</v>
      </c>
      <c r="AH21" s="221"/>
      <c r="AI21" s="227"/>
      <c r="AJ21" s="227"/>
      <c r="AK21" s="223">
        <f t="shared" si="9"/>
        <v>0</v>
      </c>
      <c r="AL21" s="221"/>
      <c r="AM21" s="227"/>
      <c r="AN21" s="227"/>
      <c r="AO21" s="223">
        <f t="shared" si="10"/>
        <v>0</v>
      </c>
      <c r="AP21" s="221"/>
      <c r="AQ21" s="227"/>
      <c r="AR21" s="227"/>
      <c r="AS21" s="223">
        <f t="shared" si="11"/>
        <v>0</v>
      </c>
      <c r="AT21" s="221"/>
      <c r="AU21" s="227"/>
      <c r="AV21" s="227"/>
      <c r="AW21" s="223">
        <f t="shared" si="12"/>
        <v>0</v>
      </c>
      <c r="AX21" s="221"/>
      <c r="AY21" s="227"/>
      <c r="AZ21" s="227"/>
      <c r="BA21" s="223">
        <f t="shared" si="13"/>
        <v>0</v>
      </c>
      <c r="BB21" s="221"/>
      <c r="BC21" s="227"/>
      <c r="BD21" s="227"/>
      <c r="BE21" s="223">
        <f t="shared" si="14"/>
        <v>0</v>
      </c>
      <c r="BF21" s="221"/>
      <c r="BG21" s="227"/>
      <c r="BH21" s="227"/>
      <c r="BI21" s="223">
        <f t="shared" si="15"/>
        <v>0</v>
      </c>
      <c r="BJ21" s="221"/>
      <c r="BK21" s="227"/>
      <c r="BL21" s="227"/>
      <c r="BM21" s="223">
        <f t="shared" si="16"/>
        <v>0</v>
      </c>
      <c r="BN21" s="221"/>
      <c r="BO21" s="227"/>
      <c r="BP21" s="227"/>
      <c r="BQ21" s="223">
        <f t="shared" si="17"/>
        <v>0</v>
      </c>
      <c r="BR21" s="221"/>
      <c r="BS21" s="227"/>
      <c r="BT21" s="227"/>
      <c r="BU21" s="223">
        <f t="shared" si="18"/>
        <v>0</v>
      </c>
      <c r="BV21" s="221"/>
      <c r="BW21" s="227"/>
      <c r="BX21" s="227"/>
      <c r="BY21" s="223">
        <f t="shared" si="19"/>
        <v>0</v>
      </c>
      <c r="BZ21" s="221"/>
      <c r="CA21" s="227"/>
      <c r="CB21" s="227"/>
      <c r="CC21" s="223">
        <f t="shared" si="20"/>
        <v>0</v>
      </c>
      <c r="CD21" s="221"/>
      <c r="CE21" s="227"/>
      <c r="CF21" s="227"/>
      <c r="CG21" s="223">
        <f t="shared" si="21"/>
        <v>0</v>
      </c>
      <c r="CH21" s="224"/>
    </row>
    <row r="22" spans="2:86">
      <c r="B22" s="441" t="s">
        <v>250</v>
      </c>
      <c r="C22" s="432">
        <f t="shared" si="0"/>
        <v>0</v>
      </c>
      <c r="D22" s="432">
        <f t="shared" si="0"/>
        <v>0</v>
      </c>
      <c r="E22" s="433">
        <f t="shared" si="1"/>
        <v>0</v>
      </c>
      <c r="F22" s="434"/>
      <c r="G22" s="442"/>
      <c r="H22" s="442"/>
      <c r="I22" s="436">
        <f t="shared" si="2"/>
        <v>0</v>
      </c>
      <c r="J22" s="434"/>
      <c r="K22" s="442"/>
      <c r="L22" s="442"/>
      <c r="M22" s="436">
        <f t="shared" si="3"/>
        <v>0</v>
      </c>
      <c r="N22" s="434"/>
      <c r="O22" s="442"/>
      <c r="P22" s="442"/>
      <c r="Q22" s="436">
        <f t="shared" si="4"/>
        <v>0</v>
      </c>
      <c r="R22" s="434"/>
      <c r="S22" s="442"/>
      <c r="T22" s="442"/>
      <c r="U22" s="436">
        <f t="shared" si="5"/>
        <v>0</v>
      </c>
      <c r="V22" s="434"/>
      <c r="W22" s="442"/>
      <c r="X22" s="442"/>
      <c r="Y22" s="436">
        <f t="shared" si="6"/>
        <v>0</v>
      </c>
      <c r="Z22" s="221"/>
      <c r="AA22" s="227"/>
      <c r="AB22" s="227"/>
      <c r="AC22" s="223">
        <f t="shared" si="7"/>
        <v>0</v>
      </c>
      <c r="AD22" s="221"/>
      <c r="AE22" s="227"/>
      <c r="AF22" s="227"/>
      <c r="AG22" s="223">
        <f t="shared" si="8"/>
        <v>0</v>
      </c>
      <c r="AH22" s="221"/>
      <c r="AI22" s="227"/>
      <c r="AJ22" s="227"/>
      <c r="AK22" s="223">
        <f t="shared" si="9"/>
        <v>0</v>
      </c>
      <c r="AL22" s="221"/>
      <c r="AM22" s="227"/>
      <c r="AN22" s="227"/>
      <c r="AO22" s="223">
        <f t="shared" si="10"/>
        <v>0</v>
      </c>
      <c r="AP22" s="221"/>
      <c r="AQ22" s="227"/>
      <c r="AR22" s="227"/>
      <c r="AS22" s="223">
        <f t="shared" si="11"/>
        <v>0</v>
      </c>
      <c r="AT22" s="221"/>
      <c r="AU22" s="227"/>
      <c r="AV22" s="227"/>
      <c r="AW22" s="223">
        <f t="shared" si="12"/>
        <v>0</v>
      </c>
      <c r="AX22" s="221"/>
      <c r="AY22" s="227"/>
      <c r="AZ22" s="227"/>
      <c r="BA22" s="223">
        <f t="shared" si="13"/>
        <v>0</v>
      </c>
      <c r="BB22" s="221"/>
      <c r="BC22" s="227"/>
      <c r="BD22" s="227"/>
      <c r="BE22" s="223">
        <f t="shared" si="14"/>
        <v>0</v>
      </c>
      <c r="BF22" s="221"/>
      <c r="BG22" s="227"/>
      <c r="BH22" s="227"/>
      <c r="BI22" s="223">
        <f t="shared" si="15"/>
        <v>0</v>
      </c>
      <c r="BJ22" s="221"/>
      <c r="BK22" s="227"/>
      <c r="BL22" s="227"/>
      <c r="BM22" s="223">
        <f t="shared" si="16"/>
        <v>0</v>
      </c>
      <c r="BN22" s="221"/>
      <c r="BO22" s="227"/>
      <c r="BP22" s="227"/>
      <c r="BQ22" s="223">
        <f t="shared" si="17"/>
        <v>0</v>
      </c>
      <c r="BR22" s="221"/>
      <c r="BS22" s="227"/>
      <c r="BT22" s="227"/>
      <c r="BU22" s="223">
        <f t="shared" si="18"/>
        <v>0</v>
      </c>
      <c r="BV22" s="221"/>
      <c r="BW22" s="227"/>
      <c r="BX22" s="227"/>
      <c r="BY22" s="223">
        <f t="shared" si="19"/>
        <v>0</v>
      </c>
      <c r="BZ22" s="221"/>
      <c r="CA22" s="227"/>
      <c r="CB22" s="227"/>
      <c r="CC22" s="223">
        <f t="shared" si="20"/>
        <v>0</v>
      </c>
      <c r="CD22" s="221"/>
      <c r="CE22" s="227"/>
      <c r="CF22" s="227"/>
      <c r="CG22" s="223">
        <f t="shared" si="21"/>
        <v>0</v>
      </c>
      <c r="CH22" s="224"/>
    </row>
    <row r="23" spans="2:86">
      <c r="B23" s="441" t="s">
        <v>250</v>
      </c>
      <c r="C23" s="432">
        <f t="shared" si="0"/>
        <v>0</v>
      </c>
      <c r="D23" s="432">
        <f t="shared" si="0"/>
        <v>0</v>
      </c>
      <c r="E23" s="433">
        <f t="shared" si="1"/>
        <v>0</v>
      </c>
      <c r="F23" s="434"/>
      <c r="G23" s="442"/>
      <c r="H23" s="442"/>
      <c r="I23" s="436">
        <f t="shared" si="2"/>
        <v>0</v>
      </c>
      <c r="J23" s="434"/>
      <c r="K23" s="442"/>
      <c r="L23" s="442"/>
      <c r="M23" s="436">
        <f t="shared" si="3"/>
        <v>0</v>
      </c>
      <c r="N23" s="434"/>
      <c r="O23" s="442"/>
      <c r="P23" s="442"/>
      <c r="Q23" s="436">
        <f t="shared" si="4"/>
        <v>0</v>
      </c>
      <c r="R23" s="434"/>
      <c r="S23" s="442"/>
      <c r="T23" s="442"/>
      <c r="U23" s="436">
        <f t="shared" si="5"/>
        <v>0</v>
      </c>
      <c r="V23" s="434"/>
      <c r="W23" s="442"/>
      <c r="X23" s="442"/>
      <c r="Y23" s="436">
        <f t="shared" si="6"/>
        <v>0</v>
      </c>
      <c r="Z23" s="221"/>
      <c r="AA23" s="227"/>
      <c r="AB23" s="227"/>
      <c r="AC23" s="223">
        <f t="shared" si="7"/>
        <v>0</v>
      </c>
      <c r="AD23" s="221"/>
      <c r="AE23" s="227"/>
      <c r="AF23" s="227"/>
      <c r="AG23" s="223">
        <f t="shared" si="8"/>
        <v>0</v>
      </c>
      <c r="AH23" s="221"/>
      <c r="AI23" s="227"/>
      <c r="AJ23" s="227"/>
      <c r="AK23" s="223">
        <f t="shared" si="9"/>
        <v>0</v>
      </c>
      <c r="AL23" s="221"/>
      <c r="AM23" s="227"/>
      <c r="AN23" s="227"/>
      <c r="AO23" s="223">
        <f t="shared" si="10"/>
        <v>0</v>
      </c>
      <c r="AP23" s="221"/>
      <c r="AQ23" s="227"/>
      <c r="AR23" s="227"/>
      <c r="AS23" s="223">
        <f t="shared" si="11"/>
        <v>0</v>
      </c>
      <c r="AT23" s="221"/>
      <c r="AU23" s="227"/>
      <c r="AV23" s="227"/>
      <c r="AW23" s="223">
        <f t="shared" si="12"/>
        <v>0</v>
      </c>
      <c r="AX23" s="221"/>
      <c r="AY23" s="227"/>
      <c r="AZ23" s="227"/>
      <c r="BA23" s="223">
        <f t="shared" si="13"/>
        <v>0</v>
      </c>
      <c r="BB23" s="221"/>
      <c r="BC23" s="227"/>
      <c r="BD23" s="227"/>
      <c r="BE23" s="223">
        <f t="shared" si="14"/>
        <v>0</v>
      </c>
      <c r="BF23" s="221"/>
      <c r="BG23" s="227"/>
      <c r="BH23" s="227"/>
      <c r="BI23" s="223">
        <f t="shared" si="15"/>
        <v>0</v>
      </c>
      <c r="BJ23" s="221"/>
      <c r="BK23" s="227"/>
      <c r="BL23" s="227"/>
      <c r="BM23" s="223">
        <f t="shared" si="16"/>
        <v>0</v>
      </c>
      <c r="BN23" s="221"/>
      <c r="BO23" s="227"/>
      <c r="BP23" s="227"/>
      <c r="BQ23" s="223">
        <f t="shared" si="17"/>
        <v>0</v>
      </c>
      <c r="BR23" s="221"/>
      <c r="BS23" s="227"/>
      <c r="BT23" s="227"/>
      <c r="BU23" s="223">
        <f t="shared" si="18"/>
        <v>0</v>
      </c>
      <c r="BV23" s="221"/>
      <c r="BW23" s="227"/>
      <c r="BX23" s="227"/>
      <c r="BY23" s="223">
        <f t="shared" si="19"/>
        <v>0</v>
      </c>
      <c r="BZ23" s="221"/>
      <c r="CA23" s="227"/>
      <c r="CB23" s="227"/>
      <c r="CC23" s="223">
        <f t="shared" si="20"/>
        <v>0</v>
      </c>
      <c r="CD23" s="221"/>
      <c r="CE23" s="227"/>
      <c r="CF23" s="227"/>
      <c r="CG23" s="223">
        <f t="shared" si="21"/>
        <v>0</v>
      </c>
      <c r="CH23" s="224"/>
    </row>
    <row r="24" spans="2:86">
      <c r="B24" s="441" t="s">
        <v>250</v>
      </c>
      <c r="C24" s="432">
        <f t="shared" si="0"/>
        <v>0</v>
      </c>
      <c r="D24" s="432">
        <f t="shared" si="0"/>
        <v>0</v>
      </c>
      <c r="E24" s="433">
        <f t="shared" si="1"/>
        <v>0</v>
      </c>
      <c r="F24" s="434"/>
      <c r="G24" s="442"/>
      <c r="H24" s="442"/>
      <c r="I24" s="436">
        <f t="shared" si="2"/>
        <v>0</v>
      </c>
      <c r="J24" s="434"/>
      <c r="K24" s="442"/>
      <c r="L24" s="442"/>
      <c r="M24" s="436">
        <f t="shared" si="3"/>
        <v>0</v>
      </c>
      <c r="N24" s="434"/>
      <c r="O24" s="442"/>
      <c r="P24" s="442"/>
      <c r="Q24" s="436">
        <f t="shared" si="4"/>
        <v>0</v>
      </c>
      <c r="R24" s="434"/>
      <c r="S24" s="442"/>
      <c r="T24" s="442"/>
      <c r="U24" s="436">
        <f t="shared" si="5"/>
        <v>0</v>
      </c>
      <c r="V24" s="434"/>
      <c r="W24" s="442"/>
      <c r="X24" s="442"/>
      <c r="Y24" s="436">
        <f t="shared" si="6"/>
        <v>0</v>
      </c>
      <c r="Z24" s="221"/>
      <c r="AA24" s="227"/>
      <c r="AB24" s="227"/>
      <c r="AC24" s="223">
        <f t="shared" si="7"/>
        <v>0</v>
      </c>
      <c r="AD24" s="221"/>
      <c r="AE24" s="227"/>
      <c r="AF24" s="227"/>
      <c r="AG24" s="223">
        <f t="shared" si="8"/>
        <v>0</v>
      </c>
      <c r="AH24" s="221"/>
      <c r="AI24" s="227"/>
      <c r="AJ24" s="227"/>
      <c r="AK24" s="223">
        <f t="shared" si="9"/>
        <v>0</v>
      </c>
      <c r="AL24" s="221"/>
      <c r="AM24" s="227"/>
      <c r="AN24" s="227"/>
      <c r="AO24" s="223">
        <f t="shared" si="10"/>
        <v>0</v>
      </c>
      <c r="AP24" s="221"/>
      <c r="AQ24" s="227"/>
      <c r="AR24" s="227"/>
      <c r="AS24" s="223">
        <f t="shared" si="11"/>
        <v>0</v>
      </c>
      <c r="AT24" s="221"/>
      <c r="AU24" s="227"/>
      <c r="AV24" s="227"/>
      <c r="AW24" s="223">
        <f t="shared" si="12"/>
        <v>0</v>
      </c>
      <c r="AX24" s="221"/>
      <c r="AY24" s="227"/>
      <c r="AZ24" s="227"/>
      <c r="BA24" s="223">
        <f t="shared" si="13"/>
        <v>0</v>
      </c>
      <c r="BB24" s="221"/>
      <c r="BC24" s="227"/>
      <c r="BD24" s="227"/>
      <c r="BE24" s="223">
        <f t="shared" si="14"/>
        <v>0</v>
      </c>
      <c r="BF24" s="221"/>
      <c r="BG24" s="227"/>
      <c r="BH24" s="227"/>
      <c r="BI24" s="223">
        <f t="shared" si="15"/>
        <v>0</v>
      </c>
      <c r="BJ24" s="221"/>
      <c r="BK24" s="227"/>
      <c r="BL24" s="227"/>
      <c r="BM24" s="223">
        <f t="shared" si="16"/>
        <v>0</v>
      </c>
      <c r="BN24" s="221"/>
      <c r="BO24" s="227"/>
      <c r="BP24" s="227"/>
      <c r="BQ24" s="223">
        <f t="shared" si="17"/>
        <v>0</v>
      </c>
      <c r="BR24" s="221"/>
      <c r="BS24" s="227"/>
      <c r="BT24" s="227"/>
      <c r="BU24" s="223">
        <f t="shared" si="18"/>
        <v>0</v>
      </c>
      <c r="BV24" s="221"/>
      <c r="BW24" s="227"/>
      <c r="BX24" s="227"/>
      <c r="BY24" s="223">
        <f t="shared" si="19"/>
        <v>0</v>
      </c>
      <c r="BZ24" s="221"/>
      <c r="CA24" s="227"/>
      <c r="CB24" s="227"/>
      <c r="CC24" s="223">
        <f t="shared" si="20"/>
        <v>0</v>
      </c>
      <c r="CD24" s="221"/>
      <c r="CE24" s="227"/>
      <c r="CF24" s="227"/>
      <c r="CG24" s="223">
        <f t="shared" si="21"/>
        <v>0</v>
      </c>
      <c r="CH24" s="224"/>
    </row>
    <row r="25" spans="2:86">
      <c r="B25" s="441" t="s">
        <v>250</v>
      </c>
      <c r="C25" s="432">
        <f t="shared" si="0"/>
        <v>0</v>
      </c>
      <c r="D25" s="432">
        <f t="shared" si="0"/>
        <v>0</v>
      </c>
      <c r="E25" s="433">
        <f t="shared" si="1"/>
        <v>0</v>
      </c>
      <c r="F25" s="434"/>
      <c r="G25" s="442"/>
      <c r="H25" s="442"/>
      <c r="I25" s="436">
        <f t="shared" si="2"/>
        <v>0</v>
      </c>
      <c r="J25" s="434"/>
      <c r="K25" s="442"/>
      <c r="L25" s="442"/>
      <c r="M25" s="436">
        <f t="shared" si="3"/>
        <v>0</v>
      </c>
      <c r="N25" s="434"/>
      <c r="O25" s="442"/>
      <c r="P25" s="442"/>
      <c r="Q25" s="436">
        <f t="shared" si="4"/>
        <v>0</v>
      </c>
      <c r="R25" s="434"/>
      <c r="S25" s="442"/>
      <c r="T25" s="442"/>
      <c r="U25" s="436">
        <f t="shared" si="5"/>
        <v>0</v>
      </c>
      <c r="V25" s="434"/>
      <c r="W25" s="442"/>
      <c r="X25" s="442"/>
      <c r="Y25" s="436">
        <f t="shared" si="6"/>
        <v>0</v>
      </c>
      <c r="Z25" s="221"/>
      <c r="AA25" s="227"/>
      <c r="AB25" s="227"/>
      <c r="AC25" s="223">
        <f t="shared" si="7"/>
        <v>0</v>
      </c>
      <c r="AD25" s="221"/>
      <c r="AE25" s="227"/>
      <c r="AF25" s="227"/>
      <c r="AG25" s="223">
        <f t="shared" si="8"/>
        <v>0</v>
      </c>
      <c r="AH25" s="221"/>
      <c r="AI25" s="227"/>
      <c r="AJ25" s="227"/>
      <c r="AK25" s="223">
        <f t="shared" si="9"/>
        <v>0</v>
      </c>
      <c r="AL25" s="221"/>
      <c r="AM25" s="227"/>
      <c r="AN25" s="227"/>
      <c r="AO25" s="223">
        <f t="shared" si="10"/>
        <v>0</v>
      </c>
      <c r="AP25" s="221"/>
      <c r="AQ25" s="227"/>
      <c r="AR25" s="227"/>
      <c r="AS25" s="223">
        <f t="shared" si="11"/>
        <v>0</v>
      </c>
      <c r="AT25" s="221"/>
      <c r="AU25" s="227"/>
      <c r="AV25" s="227"/>
      <c r="AW25" s="223">
        <f t="shared" si="12"/>
        <v>0</v>
      </c>
      <c r="AX25" s="221"/>
      <c r="AY25" s="227"/>
      <c r="AZ25" s="227"/>
      <c r="BA25" s="223">
        <f t="shared" si="13"/>
        <v>0</v>
      </c>
      <c r="BB25" s="221"/>
      <c r="BC25" s="227"/>
      <c r="BD25" s="227"/>
      <c r="BE25" s="223">
        <f t="shared" si="14"/>
        <v>0</v>
      </c>
      <c r="BF25" s="221"/>
      <c r="BG25" s="227"/>
      <c r="BH25" s="227"/>
      <c r="BI25" s="223">
        <f t="shared" si="15"/>
        <v>0</v>
      </c>
      <c r="BJ25" s="221"/>
      <c r="BK25" s="227"/>
      <c r="BL25" s="227"/>
      <c r="BM25" s="223">
        <f t="shared" si="16"/>
        <v>0</v>
      </c>
      <c r="BN25" s="221"/>
      <c r="BO25" s="227"/>
      <c r="BP25" s="227"/>
      <c r="BQ25" s="223">
        <f t="shared" si="17"/>
        <v>0</v>
      </c>
      <c r="BR25" s="221"/>
      <c r="BS25" s="227"/>
      <c r="BT25" s="227"/>
      <c r="BU25" s="223">
        <f t="shared" si="18"/>
        <v>0</v>
      </c>
      <c r="BV25" s="221"/>
      <c r="BW25" s="227"/>
      <c r="BX25" s="227"/>
      <c r="BY25" s="223">
        <f t="shared" si="19"/>
        <v>0</v>
      </c>
      <c r="BZ25" s="221"/>
      <c r="CA25" s="227"/>
      <c r="CB25" s="227"/>
      <c r="CC25" s="223">
        <f t="shared" si="20"/>
        <v>0</v>
      </c>
      <c r="CD25" s="221"/>
      <c r="CE25" s="227"/>
      <c r="CF25" s="227"/>
      <c r="CG25" s="223">
        <f t="shared" si="21"/>
        <v>0</v>
      </c>
      <c r="CH25" s="224"/>
    </row>
    <row r="26" spans="2:86">
      <c r="B26" s="441" t="s">
        <v>250</v>
      </c>
      <c r="C26" s="432">
        <f t="shared" ref="C26:C42" si="22">+G26+K26+O26+S26+W26</f>
        <v>0</v>
      </c>
      <c r="D26" s="432">
        <f t="shared" ref="D26:D42" si="23">+H26+L26+P26+T26+X26</f>
        <v>0</v>
      </c>
      <c r="E26" s="433">
        <f t="shared" ref="E26:E42" si="24">+C26+D26</f>
        <v>0</v>
      </c>
      <c r="F26" s="434"/>
      <c r="G26" s="442"/>
      <c r="H26" s="442"/>
      <c r="I26" s="436">
        <f t="shared" si="2"/>
        <v>0</v>
      </c>
      <c r="J26" s="434"/>
      <c r="K26" s="442"/>
      <c r="L26" s="442"/>
      <c r="M26" s="436">
        <f t="shared" si="3"/>
        <v>0</v>
      </c>
      <c r="N26" s="434"/>
      <c r="O26" s="442"/>
      <c r="P26" s="442"/>
      <c r="Q26" s="436">
        <f t="shared" si="4"/>
        <v>0</v>
      </c>
      <c r="R26" s="434"/>
      <c r="S26" s="442"/>
      <c r="T26" s="442"/>
      <c r="U26" s="436">
        <f t="shared" si="5"/>
        <v>0</v>
      </c>
      <c r="V26" s="434"/>
      <c r="W26" s="442"/>
      <c r="X26" s="442"/>
      <c r="Y26" s="436">
        <f t="shared" si="6"/>
        <v>0</v>
      </c>
      <c r="Z26" s="221"/>
      <c r="AA26" s="227"/>
      <c r="AB26" s="227"/>
      <c r="AC26" s="223"/>
      <c r="AD26" s="221"/>
      <c r="AE26" s="227"/>
      <c r="AF26" s="227"/>
      <c r="AG26" s="223"/>
      <c r="AH26" s="221"/>
      <c r="AI26" s="227"/>
      <c r="AJ26" s="227"/>
      <c r="AK26" s="223"/>
      <c r="AL26" s="221"/>
      <c r="AM26" s="227"/>
      <c r="AN26" s="227"/>
      <c r="AO26" s="223"/>
      <c r="AP26" s="221"/>
      <c r="AQ26" s="227"/>
      <c r="AR26" s="227"/>
      <c r="AS26" s="223"/>
      <c r="AT26" s="221"/>
      <c r="AU26" s="227"/>
      <c r="AV26" s="227"/>
      <c r="AW26" s="223"/>
      <c r="AX26" s="221"/>
      <c r="AY26" s="227"/>
      <c r="AZ26" s="227"/>
      <c r="BA26" s="223"/>
      <c r="BB26" s="221"/>
      <c r="BC26" s="227"/>
      <c r="BD26" s="227"/>
      <c r="BE26" s="223"/>
      <c r="BF26" s="221"/>
      <c r="BG26" s="227"/>
      <c r="BH26" s="227"/>
      <c r="BI26" s="223"/>
      <c r="BJ26" s="221"/>
      <c r="BK26" s="227"/>
      <c r="BL26" s="227"/>
      <c r="BM26" s="223"/>
      <c r="BN26" s="221"/>
      <c r="BO26" s="227"/>
      <c r="BP26" s="227"/>
      <c r="BQ26" s="223"/>
      <c r="BR26" s="221"/>
      <c r="BS26" s="227"/>
      <c r="BT26" s="227"/>
      <c r="BU26" s="223"/>
      <c r="BV26" s="221"/>
      <c r="BW26" s="227"/>
      <c r="BX26" s="227"/>
      <c r="BY26" s="223"/>
      <c r="BZ26" s="221"/>
      <c r="CA26" s="227"/>
      <c r="CB26" s="227"/>
      <c r="CC26" s="223"/>
      <c r="CD26" s="221"/>
      <c r="CE26" s="227"/>
      <c r="CF26" s="227"/>
      <c r="CG26" s="223"/>
      <c r="CH26" s="224"/>
    </row>
    <row r="27" spans="2:86">
      <c r="B27" s="441" t="s">
        <v>250</v>
      </c>
      <c r="C27" s="432">
        <f t="shared" si="22"/>
        <v>0</v>
      </c>
      <c r="D27" s="432">
        <f t="shared" si="23"/>
        <v>0</v>
      </c>
      <c r="E27" s="433">
        <f t="shared" si="24"/>
        <v>0</v>
      </c>
      <c r="F27" s="434"/>
      <c r="G27" s="442"/>
      <c r="H27" s="442"/>
      <c r="I27" s="436">
        <f t="shared" si="2"/>
        <v>0</v>
      </c>
      <c r="J27" s="434"/>
      <c r="K27" s="442"/>
      <c r="L27" s="442"/>
      <c r="M27" s="436">
        <f t="shared" si="3"/>
        <v>0</v>
      </c>
      <c r="N27" s="434"/>
      <c r="O27" s="442"/>
      <c r="P27" s="442"/>
      <c r="Q27" s="436">
        <f t="shared" si="4"/>
        <v>0</v>
      </c>
      <c r="R27" s="434"/>
      <c r="S27" s="442"/>
      <c r="T27" s="442"/>
      <c r="U27" s="436">
        <f t="shared" si="5"/>
        <v>0</v>
      </c>
      <c r="V27" s="434"/>
      <c r="W27" s="442"/>
      <c r="X27" s="442"/>
      <c r="Y27" s="436">
        <f t="shared" si="6"/>
        <v>0</v>
      </c>
      <c r="Z27" s="221"/>
      <c r="AA27" s="227"/>
      <c r="AB27" s="227"/>
      <c r="AC27" s="223"/>
      <c r="AD27" s="221"/>
      <c r="AE27" s="227"/>
      <c r="AF27" s="227"/>
      <c r="AG27" s="223"/>
      <c r="AH27" s="221"/>
      <c r="AI27" s="227"/>
      <c r="AJ27" s="227"/>
      <c r="AK27" s="223"/>
      <c r="AL27" s="221"/>
      <c r="AM27" s="227"/>
      <c r="AN27" s="227"/>
      <c r="AO27" s="223"/>
      <c r="AP27" s="221"/>
      <c r="AQ27" s="227"/>
      <c r="AR27" s="227"/>
      <c r="AS27" s="223"/>
      <c r="AT27" s="221"/>
      <c r="AU27" s="227"/>
      <c r="AV27" s="227"/>
      <c r="AW27" s="223"/>
      <c r="AX27" s="221"/>
      <c r="AY27" s="227"/>
      <c r="AZ27" s="227"/>
      <c r="BA27" s="223"/>
      <c r="BB27" s="221"/>
      <c r="BC27" s="227"/>
      <c r="BD27" s="227"/>
      <c r="BE27" s="223"/>
      <c r="BF27" s="221"/>
      <c r="BG27" s="227"/>
      <c r="BH27" s="227"/>
      <c r="BI27" s="223"/>
      <c r="BJ27" s="221"/>
      <c r="BK27" s="227"/>
      <c r="BL27" s="227"/>
      <c r="BM27" s="223"/>
      <c r="BN27" s="221"/>
      <c r="BO27" s="227"/>
      <c r="BP27" s="227"/>
      <c r="BQ27" s="223"/>
      <c r="BR27" s="221"/>
      <c r="BS27" s="227"/>
      <c r="BT27" s="227"/>
      <c r="BU27" s="223"/>
      <c r="BV27" s="221"/>
      <c r="BW27" s="227"/>
      <c r="BX27" s="227"/>
      <c r="BY27" s="223"/>
      <c r="BZ27" s="221"/>
      <c r="CA27" s="227"/>
      <c r="CB27" s="227"/>
      <c r="CC27" s="223"/>
      <c r="CD27" s="221"/>
      <c r="CE27" s="227"/>
      <c r="CF27" s="227"/>
      <c r="CG27" s="223"/>
      <c r="CH27" s="224"/>
    </row>
    <row r="28" spans="2:86">
      <c r="B28" s="441" t="s">
        <v>250</v>
      </c>
      <c r="C28" s="432">
        <f t="shared" si="22"/>
        <v>0</v>
      </c>
      <c r="D28" s="432">
        <f t="shared" si="23"/>
        <v>0</v>
      </c>
      <c r="E28" s="433">
        <f t="shared" si="24"/>
        <v>0</v>
      </c>
      <c r="F28" s="434"/>
      <c r="G28" s="442"/>
      <c r="H28" s="442"/>
      <c r="I28" s="436">
        <f t="shared" si="2"/>
        <v>0</v>
      </c>
      <c r="J28" s="434"/>
      <c r="K28" s="442"/>
      <c r="L28" s="442"/>
      <c r="M28" s="436">
        <f t="shared" si="3"/>
        <v>0</v>
      </c>
      <c r="N28" s="434"/>
      <c r="O28" s="442"/>
      <c r="P28" s="442"/>
      <c r="Q28" s="436">
        <f t="shared" si="4"/>
        <v>0</v>
      </c>
      <c r="R28" s="434"/>
      <c r="S28" s="442"/>
      <c r="T28" s="442"/>
      <c r="U28" s="436">
        <f t="shared" si="5"/>
        <v>0</v>
      </c>
      <c r="V28" s="434"/>
      <c r="W28" s="442"/>
      <c r="X28" s="442"/>
      <c r="Y28" s="436">
        <f t="shared" si="6"/>
        <v>0</v>
      </c>
      <c r="Z28" s="221"/>
      <c r="AA28" s="227"/>
      <c r="AB28" s="227"/>
      <c r="AC28" s="223"/>
      <c r="AD28" s="221"/>
      <c r="AE28" s="227"/>
      <c r="AF28" s="227"/>
      <c r="AG28" s="223"/>
      <c r="AH28" s="221"/>
      <c r="AI28" s="227"/>
      <c r="AJ28" s="227"/>
      <c r="AK28" s="223"/>
      <c r="AL28" s="221"/>
      <c r="AM28" s="227"/>
      <c r="AN28" s="227"/>
      <c r="AO28" s="223"/>
      <c r="AP28" s="221"/>
      <c r="AQ28" s="227"/>
      <c r="AR28" s="227"/>
      <c r="AS28" s="223"/>
      <c r="AT28" s="221"/>
      <c r="AU28" s="227"/>
      <c r="AV28" s="227"/>
      <c r="AW28" s="223"/>
      <c r="AX28" s="221"/>
      <c r="AY28" s="227"/>
      <c r="AZ28" s="227"/>
      <c r="BA28" s="223"/>
      <c r="BB28" s="221"/>
      <c r="BC28" s="227"/>
      <c r="BD28" s="227"/>
      <c r="BE28" s="223"/>
      <c r="BF28" s="221"/>
      <c r="BG28" s="227"/>
      <c r="BH28" s="227"/>
      <c r="BI28" s="223"/>
      <c r="BJ28" s="221"/>
      <c r="BK28" s="227"/>
      <c r="BL28" s="227"/>
      <c r="BM28" s="223"/>
      <c r="BN28" s="221"/>
      <c r="BO28" s="227"/>
      <c r="BP28" s="227"/>
      <c r="BQ28" s="223"/>
      <c r="BR28" s="221"/>
      <c r="BS28" s="227"/>
      <c r="BT28" s="227"/>
      <c r="BU28" s="223"/>
      <c r="BV28" s="221"/>
      <c r="BW28" s="227"/>
      <c r="BX28" s="227"/>
      <c r="BY28" s="223"/>
      <c r="BZ28" s="221"/>
      <c r="CA28" s="227"/>
      <c r="CB28" s="227"/>
      <c r="CC28" s="223"/>
      <c r="CD28" s="221"/>
      <c r="CE28" s="227"/>
      <c r="CF28" s="227"/>
      <c r="CG28" s="223"/>
      <c r="CH28" s="224"/>
    </row>
    <row r="29" spans="2:86">
      <c r="B29" s="441" t="s">
        <v>250</v>
      </c>
      <c r="C29" s="432">
        <f t="shared" si="22"/>
        <v>0</v>
      </c>
      <c r="D29" s="432">
        <f t="shared" si="23"/>
        <v>0</v>
      </c>
      <c r="E29" s="433">
        <f t="shared" si="24"/>
        <v>0</v>
      </c>
      <c r="F29" s="434"/>
      <c r="G29" s="442"/>
      <c r="H29" s="442"/>
      <c r="I29" s="436">
        <f t="shared" si="2"/>
        <v>0</v>
      </c>
      <c r="J29" s="434"/>
      <c r="K29" s="442"/>
      <c r="L29" s="442"/>
      <c r="M29" s="436">
        <f t="shared" si="3"/>
        <v>0</v>
      </c>
      <c r="N29" s="434"/>
      <c r="O29" s="442"/>
      <c r="P29" s="442"/>
      <c r="Q29" s="436">
        <f t="shared" si="4"/>
        <v>0</v>
      </c>
      <c r="R29" s="434"/>
      <c r="S29" s="442"/>
      <c r="T29" s="442"/>
      <c r="U29" s="436">
        <f t="shared" si="5"/>
        <v>0</v>
      </c>
      <c r="V29" s="434"/>
      <c r="W29" s="442"/>
      <c r="X29" s="442"/>
      <c r="Y29" s="436">
        <f t="shared" si="6"/>
        <v>0</v>
      </c>
      <c r="Z29" s="221"/>
      <c r="AA29" s="227"/>
      <c r="AB29" s="227"/>
      <c r="AC29" s="223">
        <f t="shared" si="7"/>
        <v>0</v>
      </c>
      <c r="AD29" s="221"/>
      <c r="AE29" s="227"/>
      <c r="AF29" s="227"/>
      <c r="AG29" s="223">
        <f t="shared" si="8"/>
        <v>0</v>
      </c>
      <c r="AH29" s="221"/>
      <c r="AI29" s="227"/>
      <c r="AJ29" s="227"/>
      <c r="AK29" s="223">
        <f t="shared" si="9"/>
        <v>0</v>
      </c>
      <c r="AL29" s="221"/>
      <c r="AM29" s="227"/>
      <c r="AN29" s="227"/>
      <c r="AO29" s="223">
        <f t="shared" si="10"/>
        <v>0</v>
      </c>
      <c r="AP29" s="221"/>
      <c r="AQ29" s="227"/>
      <c r="AR29" s="227"/>
      <c r="AS29" s="223">
        <f t="shared" si="11"/>
        <v>0</v>
      </c>
      <c r="AT29" s="221"/>
      <c r="AU29" s="227"/>
      <c r="AV29" s="227"/>
      <c r="AW29" s="223">
        <f t="shared" si="12"/>
        <v>0</v>
      </c>
      <c r="AX29" s="221"/>
      <c r="AY29" s="227"/>
      <c r="AZ29" s="227"/>
      <c r="BA29" s="223">
        <f t="shared" si="13"/>
        <v>0</v>
      </c>
      <c r="BB29" s="221"/>
      <c r="BC29" s="227"/>
      <c r="BD29" s="227"/>
      <c r="BE29" s="223">
        <f t="shared" si="14"/>
        <v>0</v>
      </c>
      <c r="BF29" s="221"/>
      <c r="BG29" s="227"/>
      <c r="BH29" s="227"/>
      <c r="BI29" s="223">
        <f t="shared" si="15"/>
        <v>0</v>
      </c>
      <c r="BJ29" s="221"/>
      <c r="BK29" s="227"/>
      <c r="BL29" s="227"/>
      <c r="BM29" s="223">
        <f t="shared" si="16"/>
        <v>0</v>
      </c>
      <c r="BN29" s="221"/>
      <c r="BO29" s="227"/>
      <c r="BP29" s="227"/>
      <c r="BQ29" s="223">
        <f t="shared" si="17"/>
        <v>0</v>
      </c>
      <c r="BR29" s="221"/>
      <c r="BS29" s="227"/>
      <c r="BT29" s="227"/>
      <c r="BU29" s="223">
        <f t="shared" si="18"/>
        <v>0</v>
      </c>
      <c r="BV29" s="221"/>
      <c r="BW29" s="227"/>
      <c r="BX29" s="227"/>
      <c r="BY29" s="223">
        <f t="shared" si="19"/>
        <v>0</v>
      </c>
      <c r="BZ29" s="221"/>
      <c r="CA29" s="227"/>
      <c r="CB29" s="227"/>
      <c r="CC29" s="223">
        <f t="shared" si="20"/>
        <v>0</v>
      </c>
      <c r="CD29" s="221"/>
      <c r="CE29" s="227"/>
      <c r="CF29" s="227"/>
      <c r="CG29" s="223">
        <f t="shared" si="21"/>
        <v>0</v>
      </c>
      <c r="CH29" s="224"/>
    </row>
    <row r="30" spans="2:86">
      <c r="B30" s="441" t="s">
        <v>250</v>
      </c>
      <c r="C30" s="432">
        <f t="shared" si="22"/>
        <v>0</v>
      </c>
      <c r="D30" s="432">
        <f t="shared" si="23"/>
        <v>0</v>
      </c>
      <c r="E30" s="433">
        <f t="shared" si="24"/>
        <v>0</v>
      </c>
      <c r="F30" s="434"/>
      <c r="G30" s="442"/>
      <c r="H30" s="442"/>
      <c r="I30" s="436">
        <f t="shared" si="2"/>
        <v>0</v>
      </c>
      <c r="J30" s="434"/>
      <c r="K30" s="442"/>
      <c r="L30" s="442"/>
      <c r="M30" s="436">
        <f t="shared" si="3"/>
        <v>0</v>
      </c>
      <c r="N30" s="434"/>
      <c r="O30" s="442"/>
      <c r="P30" s="442"/>
      <c r="Q30" s="436">
        <f t="shared" si="4"/>
        <v>0</v>
      </c>
      <c r="R30" s="434"/>
      <c r="S30" s="442"/>
      <c r="T30" s="442"/>
      <c r="U30" s="436">
        <f t="shared" si="5"/>
        <v>0</v>
      </c>
      <c r="V30" s="434"/>
      <c r="W30" s="442"/>
      <c r="X30" s="442"/>
      <c r="Y30" s="436">
        <f t="shared" si="6"/>
        <v>0</v>
      </c>
      <c r="Z30" s="221"/>
      <c r="AA30" s="227"/>
      <c r="AB30" s="227"/>
      <c r="AC30" s="223">
        <f t="shared" si="7"/>
        <v>0</v>
      </c>
      <c r="AD30" s="221"/>
      <c r="AE30" s="227"/>
      <c r="AF30" s="227"/>
      <c r="AG30" s="223">
        <f t="shared" si="8"/>
        <v>0</v>
      </c>
      <c r="AH30" s="221"/>
      <c r="AI30" s="227"/>
      <c r="AJ30" s="227"/>
      <c r="AK30" s="223">
        <f t="shared" si="9"/>
        <v>0</v>
      </c>
      <c r="AL30" s="221"/>
      <c r="AM30" s="227"/>
      <c r="AN30" s="227"/>
      <c r="AO30" s="223">
        <f t="shared" si="10"/>
        <v>0</v>
      </c>
      <c r="AP30" s="221"/>
      <c r="AQ30" s="227"/>
      <c r="AR30" s="227"/>
      <c r="AS30" s="223">
        <f t="shared" si="11"/>
        <v>0</v>
      </c>
      <c r="AT30" s="221"/>
      <c r="AU30" s="227"/>
      <c r="AV30" s="227"/>
      <c r="AW30" s="223">
        <f t="shared" si="12"/>
        <v>0</v>
      </c>
      <c r="AX30" s="221"/>
      <c r="AY30" s="227"/>
      <c r="AZ30" s="227"/>
      <c r="BA30" s="223">
        <f t="shared" si="13"/>
        <v>0</v>
      </c>
      <c r="BB30" s="221"/>
      <c r="BC30" s="227"/>
      <c r="BD30" s="227"/>
      <c r="BE30" s="223">
        <f t="shared" si="14"/>
        <v>0</v>
      </c>
      <c r="BF30" s="221"/>
      <c r="BG30" s="227"/>
      <c r="BH30" s="227"/>
      <c r="BI30" s="223">
        <f t="shared" si="15"/>
        <v>0</v>
      </c>
      <c r="BJ30" s="221"/>
      <c r="BK30" s="227"/>
      <c r="BL30" s="227"/>
      <c r="BM30" s="223">
        <f t="shared" si="16"/>
        <v>0</v>
      </c>
      <c r="BN30" s="221"/>
      <c r="BO30" s="227"/>
      <c r="BP30" s="227"/>
      <c r="BQ30" s="223">
        <f t="shared" si="17"/>
        <v>0</v>
      </c>
      <c r="BR30" s="221"/>
      <c r="BS30" s="227"/>
      <c r="BT30" s="227"/>
      <c r="BU30" s="223">
        <f t="shared" si="18"/>
        <v>0</v>
      </c>
      <c r="BV30" s="221"/>
      <c r="BW30" s="227"/>
      <c r="BX30" s="227"/>
      <c r="BY30" s="223">
        <f t="shared" si="19"/>
        <v>0</v>
      </c>
      <c r="BZ30" s="221"/>
      <c r="CA30" s="227"/>
      <c r="CB30" s="227"/>
      <c r="CC30" s="223">
        <f t="shared" si="20"/>
        <v>0</v>
      </c>
      <c r="CD30" s="221"/>
      <c r="CE30" s="227"/>
      <c r="CF30" s="227"/>
      <c r="CG30" s="223">
        <f t="shared" si="21"/>
        <v>0</v>
      </c>
      <c r="CH30" s="224"/>
    </row>
    <row r="31" spans="2:86">
      <c r="B31" s="441" t="s">
        <v>250</v>
      </c>
      <c r="C31" s="432">
        <f t="shared" si="22"/>
        <v>0</v>
      </c>
      <c r="D31" s="432">
        <f t="shared" si="23"/>
        <v>0</v>
      </c>
      <c r="E31" s="433">
        <f t="shared" si="24"/>
        <v>0</v>
      </c>
      <c r="F31" s="434"/>
      <c r="G31" s="442"/>
      <c r="H31" s="442"/>
      <c r="I31" s="436">
        <f t="shared" si="2"/>
        <v>0</v>
      </c>
      <c r="J31" s="434"/>
      <c r="K31" s="442"/>
      <c r="L31" s="442"/>
      <c r="M31" s="436">
        <f t="shared" si="3"/>
        <v>0</v>
      </c>
      <c r="N31" s="434"/>
      <c r="O31" s="442"/>
      <c r="P31" s="442"/>
      <c r="Q31" s="436">
        <f t="shared" si="4"/>
        <v>0</v>
      </c>
      <c r="R31" s="434"/>
      <c r="S31" s="442"/>
      <c r="T31" s="442"/>
      <c r="U31" s="436">
        <f t="shared" si="5"/>
        <v>0</v>
      </c>
      <c r="V31" s="434"/>
      <c r="W31" s="442"/>
      <c r="X31" s="442"/>
      <c r="Y31" s="436">
        <f t="shared" si="6"/>
        <v>0</v>
      </c>
      <c r="Z31" s="221"/>
      <c r="AA31" s="227"/>
      <c r="AB31" s="227"/>
      <c r="AC31" s="223"/>
      <c r="AD31" s="221"/>
      <c r="AE31" s="227"/>
      <c r="AF31" s="227"/>
      <c r="AG31" s="223"/>
      <c r="AH31" s="221"/>
      <c r="AI31" s="227"/>
      <c r="AJ31" s="227"/>
      <c r="AK31" s="223"/>
      <c r="AL31" s="221"/>
      <c r="AM31" s="227"/>
      <c r="AN31" s="227"/>
      <c r="AO31" s="223"/>
      <c r="AP31" s="221"/>
      <c r="AQ31" s="227"/>
      <c r="AR31" s="227"/>
      <c r="AS31" s="223"/>
      <c r="AT31" s="221"/>
      <c r="AU31" s="227"/>
      <c r="AV31" s="227"/>
      <c r="AW31" s="223"/>
      <c r="AX31" s="221"/>
      <c r="AY31" s="227"/>
      <c r="AZ31" s="227"/>
      <c r="BA31" s="223"/>
      <c r="BB31" s="221"/>
      <c r="BC31" s="227"/>
      <c r="BD31" s="227"/>
      <c r="BE31" s="223"/>
      <c r="BF31" s="221"/>
      <c r="BG31" s="227"/>
      <c r="BH31" s="227"/>
      <c r="BI31" s="223"/>
      <c r="BJ31" s="221"/>
      <c r="BK31" s="227"/>
      <c r="BL31" s="227"/>
      <c r="BM31" s="223"/>
      <c r="BN31" s="221"/>
      <c r="BO31" s="227"/>
      <c r="BP31" s="227"/>
      <c r="BQ31" s="223"/>
      <c r="BR31" s="221"/>
      <c r="BS31" s="227"/>
      <c r="BT31" s="227"/>
      <c r="BU31" s="223"/>
      <c r="BV31" s="221"/>
      <c r="BW31" s="227"/>
      <c r="BX31" s="227"/>
      <c r="BY31" s="223"/>
      <c r="BZ31" s="221"/>
      <c r="CA31" s="227"/>
      <c r="CB31" s="227"/>
      <c r="CC31" s="223"/>
      <c r="CD31" s="221"/>
      <c r="CE31" s="227"/>
      <c r="CF31" s="227"/>
      <c r="CG31" s="223"/>
      <c r="CH31" s="224"/>
    </row>
    <row r="32" spans="2:86">
      <c r="B32" s="441" t="s">
        <v>250</v>
      </c>
      <c r="C32" s="432">
        <f t="shared" si="22"/>
        <v>0</v>
      </c>
      <c r="D32" s="432">
        <f t="shared" si="23"/>
        <v>0</v>
      </c>
      <c r="E32" s="433">
        <f t="shared" si="24"/>
        <v>0</v>
      </c>
      <c r="F32" s="434"/>
      <c r="G32" s="442"/>
      <c r="H32" s="442"/>
      <c r="I32" s="436">
        <f t="shared" si="2"/>
        <v>0</v>
      </c>
      <c r="J32" s="434"/>
      <c r="K32" s="442"/>
      <c r="L32" s="442"/>
      <c r="M32" s="436">
        <f t="shared" si="3"/>
        <v>0</v>
      </c>
      <c r="N32" s="434"/>
      <c r="O32" s="442"/>
      <c r="P32" s="442"/>
      <c r="Q32" s="436">
        <f t="shared" si="4"/>
        <v>0</v>
      </c>
      <c r="R32" s="434"/>
      <c r="S32" s="442"/>
      <c r="T32" s="442"/>
      <c r="U32" s="436">
        <f t="shared" si="5"/>
        <v>0</v>
      </c>
      <c r="V32" s="434"/>
      <c r="W32" s="442"/>
      <c r="X32" s="442"/>
      <c r="Y32" s="436">
        <f t="shared" si="6"/>
        <v>0</v>
      </c>
      <c r="Z32" s="221"/>
      <c r="AA32" s="227"/>
      <c r="AB32" s="227"/>
      <c r="AC32" s="223"/>
      <c r="AD32" s="221"/>
      <c r="AE32" s="227"/>
      <c r="AF32" s="227"/>
      <c r="AG32" s="223"/>
      <c r="AH32" s="221"/>
      <c r="AI32" s="227"/>
      <c r="AJ32" s="227"/>
      <c r="AK32" s="223"/>
      <c r="AL32" s="221"/>
      <c r="AM32" s="227"/>
      <c r="AN32" s="227"/>
      <c r="AO32" s="223"/>
      <c r="AP32" s="221"/>
      <c r="AQ32" s="227"/>
      <c r="AR32" s="227"/>
      <c r="AS32" s="223"/>
      <c r="AT32" s="221"/>
      <c r="AU32" s="227"/>
      <c r="AV32" s="227"/>
      <c r="AW32" s="223"/>
      <c r="AX32" s="221"/>
      <c r="AY32" s="227"/>
      <c r="AZ32" s="227"/>
      <c r="BA32" s="223"/>
      <c r="BB32" s="221"/>
      <c r="BC32" s="227"/>
      <c r="BD32" s="227"/>
      <c r="BE32" s="223"/>
      <c r="BF32" s="221"/>
      <c r="BG32" s="227"/>
      <c r="BH32" s="227"/>
      <c r="BI32" s="223"/>
      <c r="BJ32" s="221"/>
      <c r="BK32" s="227"/>
      <c r="BL32" s="227"/>
      <c r="BM32" s="223"/>
      <c r="BN32" s="221"/>
      <c r="BO32" s="227"/>
      <c r="BP32" s="227"/>
      <c r="BQ32" s="223"/>
      <c r="BR32" s="221"/>
      <c r="BS32" s="227"/>
      <c r="BT32" s="227"/>
      <c r="BU32" s="223"/>
      <c r="BV32" s="221"/>
      <c r="BW32" s="227"/>
      <c r="BX32" s="227"/>
      <c r="BY32" s="223"/>
      <c r="BZ32" s="221"/>
      <c r="CA32" s="227"/>
      <c r="CB32" s="227"/>
      <c r="CC32" s="223"/>
      <c r="CD32" s="221"/>
      <c r="CE32" s="227"/>
      <c r="CF32" s="227"/>
      <c r="CG32" s="223"/>
      <c r="CH32" s="224"/>
    </row>
    <row r="33" spans="2:86">
      <c r="B33" s="441" t="s">
        <v>250</v>
      </c>
      <c r="C33" s="432">
        <f t="shared" si="22"/>
        <v>0</v>
      </c>
      <c r="D33" s="432">
        <f t="shared" si="23"/>
        <v>0</v>
      </c>
      <c r="E33" s="433">
        <f t="shared" si="24"/>
        <v>0</v>
      </c>
      <c r="F33" s="434"/>
      <c r="G33" s="442"/>
      <c r="H33" s="442"/>
      <c r="I33" s="436">
        <f t="shared" si="2"/>
        <v>0</v>
      </c>
      <c r="J33" s="434"/>
      <c r="K33" s="442"/>
      <c r="L33" s="442"/>
      <c r="M33" s="436">
        <f t="shared" si="3"/>
        <v>0</v>
      </c>
      <c r="N33" s="434"/>
      <c r="O33" s="442"/>
      <c r="P33" s="442"/>
      <c r="Q33" s="436">
        <f t="shared" si="4"/>
        <v>0</v>
      </c>
      <c r="R33" s="434"/>
      <c r="S33" s="442"/>
      <c r="T33" s="442"/>
      <c r="U33" s="436">
        <f t="shared" si="5"/>
        <v>0</v>
      </c>
      <c r="V33" s="434"/>
      <c r="W33" s="442"/>
      <c r="X33" s="442"/>
      <c r="Y33" s="436">
        <f t="shared" si="6"/>
        <v>0</v>
      </c>
      <c r="Z33" s="221"/>
      <c r="AA33" s="227"/>
      <c r="AB33" s="227"/>
      <c r="AC33" s="223"/>
      <c r="AD33" s="221"/>
      <c r="AE33" s="227"/>
      <c r="AF33" s="227"/>
      <c r="AG33" s="223"/>
      <c r="AH33" s="221"/>
      <c r="AI33" s="227"/>
      <c r="AJ33" s="227"/>
      <c r="AK33" s="223"/>
      <c r="AL33" s="221"/>
      <c r="AM33" s="227"/>
      <c r="AN33" s="227"/>
      <c r="AO33" s="223"/>
      <c r="AP33" s="221"/>
      <c r="AQ33" s="227"/>
      <c r="AR33" s="227"/>
      <c r="AS33" s="223"/>
      <c r="AT33" s="221"/>
      <c r="AU33" s="227"/>
      <c r="AV33" s="227"/>
      <c r="AW33" s="223"/>
      <c r="AX33" s="221"/>
      <c r="AY33" s="227"/>
      <c r="AZ33" s="227"/>
      <c r="BA33" s="223"/>
      <c r="BB33" s="221"/>
      <c r="BC33" s="227"/>
      <c r="BD33" s="227"/>
      <c r="BE33" s="223"/>
      <c r="BF33" s="221"/>
      <c r="BG33" s="227"/>
      <c r="BH33" s="227"/>
      <c r="BI33" s="223"/>
      <c r="BJ33" s="221"/>
      <c r="BK33" s="227"/>
      <c r="BL33" s="227"/>
      <c r="BM33" s="223"/>
      <c r="BN33" s="221"/>
      <c r="BO33" s="227"/>
      <c r="BP33" s="227"/>
      <c r="BQ33" s="223"/>
      <c r="BR33" s="221"/>
      <c r="BS33" s="227"/>
      <c r="BT33" s="227"/>
      <c r="BU33" s="223"/>
      <c r="BV33" s="221"/>
      <c r="BW33" s="227"/>
      <c r="BX33" s="227"/>
      <c r="BY33" s="223"/>
      <c r="BZ33" s="221"/>
      <c r="CA33" s="227"/>
      <c r="CB33" s="227"/>
      <c r="CC33" s="223"/>
      <c r="CD33" s="221"/>
      <c r="CE33" s="227"/>
      <c r="CF33" s="227"/>
      <c r="CG33" s="223"/>
      <c r="CH33" s="224"/>
    </row>
    <row r="34" spans="2:86">
      <c r="B34" s="441" t="s">
        <v>250</v>
      </c>
      <c r="C34" s="432">
        <f t="shared" si="22"/>
        <v>0</v>
      </c>
      <c r="D34" s="432">
        <f t="shared" si="23"/>
        <v>0</v>
      </c>
      <c r="E34" s="433">
        <f t="shared" si="24"/>
        <v>0</v>
      </c>
      <c r="F34" s="434"/>
      <c r="G34" s="442"/>
      <c r="H34" s="442"/>
      <c r="I34" s="436">
        <f t="shared" si="2"/>
        <v>0</v>
      </c>
      <c r="J34" s="434"/>
      <c r="K34" s="442"/>
      <c r="L34" s="442"/>
      <c r="M34" s="436">
        <f t="shared" si="3"/>
        <v>0</v>
      </c>
      <c r="N34" s="434"/>
      <c r="O34" s="442"/>
      <c r="P34" s="442"/>
      <c r="Q34" s="436">
        <f t="shared" si="4"/>
        <v>0</v>
      </c>
      <c r="R34" s="434"/>
      <c r="S34" s="442"/>
      <c r="T34" s="442"/>
      <c r="U34" s="436">
        <f t="shared" si="5"/>
        <v>0</v>
      </c>
      <c r="V34" s="434"/>
      <c r="W34" s="442"/>
      <c r="X34" s="442"/>
      <c r="Y34" s="436">
        <f t="shared" si="6"/>
        <v>0</v>
      </c>
      <c r="Z34" s="221"/>
      <c r="AA34" s="227"/>
      <c r="AB34" s="227"/>
      <c r="AC34" s="223"/>
      <c r="AD34" s="221"/>
      <c r="AE34" s="227"/>
      <c r="AF34" s="227"/>
      <c r="AG34" s="223"/>
      <c r="AH34" s="221"/>
      <c r="AI34" s="227"/>
      <c r="AJ34" s="227"/>
      <c r="AK34" s="223"/>
      <c r="AL34" s="221"/>
      <c r="AM34" s="227"/>
      <c r="AN34" s="227"/>
      <c r="AO34" s="223"/>
      <c r="AP34" s="221"/>
      <c r="AQ34" s="227"/>
      <c r="AR34" s="227"/>
      <c r="AS34" s="223"/>
      <c r="AT34" s="221"/>
      <c r="AU34" s="227"/>
      <c r="AV34" s="227"/>
      <c r="AW34" s="223"/>
      <c r="AX34" s="221"/>
      <c r="AY34" s="227"/>
      <c r="AZ34" s="227"/>
      <c r="BA34" s="223"/>
      <c r="BB34" s="221"/>
      <c r="BC34" s="227"/>
      <c r="BD34" s="227"/>
      <c r="BE34" s="223"/>
      <c r="BF34" s="221"/>
      <c r="BG34" s="227"/>
      <c r="BH34" s="227"/>
      <c r="BI34" s="223"/>
      <c r="BJ34" s="221"/>
      <c r="BK34" s="227"/>
      <c r="BL34" s="227"/>
      <c r="BM34" s="223"/>
      <c r="BN34" s="221"/>
      <c r="BO34" s="227"/>
      <c r="BP34" s="227"/>
      <c r="BQ34" s="223"/>
      <c r="BR34" s="221"/>
      <c r="BS34" s="227"/>
      <c r="BT34" s="227"/>
      <c r="BU34" s="223"/>
      <c r="BV34" s="221"/>
      <c r="BW34" s="227"/>
      <c r="BX34" s="227"/>
      <c r="BY34" s="223"/>
      <c r="BZ34" s="221"/>
      <c r="CA34" s="227"/>
      <c r="CB34" s="227"/>
      <c r="CC34" s="223"/>
      <c r="CD34" s="221"/>
      <c r="CE34" s="227"/>
      <c r="CF34" s="227"/>
      <c r="CG34" s="223"/>
      <c r="CH34" s="224"/>
    </row>
    <row r="35" spans="2:86">
      <c r="B35" s="441" t="s">
        <v>250</v>
      </c>
      <c r="C35" s="432">
        <f t="shared" si="22"/>
        <v>0</v>
      </c>
      <c r="D35" s="432">
        <f t="shared" si="23"/>
        <v>0</v>
      </c>
      <c r="E35" s="433">
        <f t="shared" si="24"/>
        <v>0</v>
      </c>
      <c r="F35" s="434"/>
      <c r="G35" s="442"/>
      <c r="H35" s="442"/>
      <c r="I35" s="436">
        <f t="shared" si="2"/>
        <v>0</v>
      </c>
      <c r="J35" s="434"/>
      <c r="K35" s="442"/>
      <c r="L35" s="442"/>
      <c r="M35" s="436">
        <f t="shared" si="3"/>
        <v>0</v>
      </c>
      <c r="N35" s="434"/>
      <c r="O35" s="442"/>
      <c r="P35" s="442"/>
      <c r="Q35" s="436">
        <f t="shared" si="4"/>
        <v>0</v>
      </c>
      <c r="R35" s="434"/>
      <c r="S35" s="442"/>
      <c r="T35" s="442"/>
      <c r="U35" s="436">
        <f t="shared" si="5"/>
        <v>0</v>
      </c>
      <c r="V35" s="434"/>
      <c r="W35" s="442"/>
      <c r="X35" s="442"/>
      <c r="Y35" s="436">
        <f t="shared" si="6"/>
        <v>0</v>
      </c>
      <c r="Z35" s="221"/>
      <c r="AA35" s="227"/>
      <c r="AB35" s="227"/>
      <c r="AC35" s="223">
        <f t="shared" si="7"/>
        <v>0</v>
      </c>
      <c r="AD35" s="221"/>
      <c r="AE35" s="227"/>
      <c r="AF35" s="227"/>
      <c r="AG35" s="223">
        <f t="shared" si="8"/>
        <v>0</v>
      </c>
      <c r="AH35" s="221"/>
      <c r="AI35" s="227"/>
      <c r="AJ35" s="227"/>
      <c r="AK35" s="223">
        <f t="shared" si="9"/>
        <v>0</v>
      </c>
      <c r="AL35" s="221"/>
      <c r="AM35" s="227"/>
      <c r="AN35" s="227"/>
      <c r="AO35" s="223">
        <f t="shared" si="10"/>
        <v>0</v>
      </c>
      <c r="AP35" s="221"/>
      <c r="AQ35" s="227"/>
      <c r="AR35" s="227"/>
      <c r="AS35" s="223">
        <f t="shared" si="11"/>
        <v>0</v>
      </c>
      <c r="AT35" s="221"/>
      <c r="AU35" s="227"/>
      <c r="AV35" s="227"/>
      <c r="AW35" s="223">
        <f t="shared" si="12"/>
        <v>0</v>
      </c>
      <c r="AX35" s="221"/>
      <c r="AY35" s="227"/>
      <c r="AZ35" s="227"/>
      <c r="BA35" s="223">
        <f t="shared" si="13"/>
        <v>0</v>
      </c>
      <c r="BB35" s="221"/>
      <c r="BC35" s="227"/>
      <c r="BD35" s="227"/>
      <c r="BE35" s="223">
        <f t="shared" si="14"/>
        <v>0</v>
      </c>
      <c r="BF35" s="221"/>
      <c r="BG35" s="227"/>
      <c r="BH35" s="227"/>
      <c r="BI35" s="223">
        <f t="shared" si="15"/>
        <v>0</v>
      </c>
      <c r="BJ35" s="221"/>
      <c r="BK35" s="227"/>
      <c r="BL35" s="227"/>
      <c r="BM35" s="223">
        <f t="shared" si="16"/>
        <v>0</v>
      </c>
      <c r="BN35" s="221"/>
      <c r="BO35" s="227"/>
      <c r="BP35" s="227"/>
      <c r="BQ35" s="223">
        <f t="shared" si="17"/>
        <v>0</v>
      </c>
      <c r="BR35" s="221"/>
      <c r="BS35" s="227"/>
      <c r="BT35" s="227"/>
      <c r="BU35" s="223">
        <f t="shared" si="18"/>
        <v>0</v>
      </c>
      <c r="BV35" s="221"/>
      <c r="BW35" s="227"/>
      <c r="BX35" s="227"/>
      <c r="BY35" s="223">
        <f t="shared" si="19"/>
        <v>0</v>
      </c>
      <c r="BZ35" s="221"/>
      <c r="CA35" s="227"/>
      <c r="CB35" s="227"/>
      <c r="CC35" s="223">
        <f t="shared" si="20"/>
        <v>0</v>
      </c>
      <c r="CD35" s="221"/>
      <c r="CE35" s="227"/>
      <c r="CF35" s="227"/>
      <c r="CG35" s="223">
        <f t="shared" si="21"/>
        <v>0</v>
      </c>
      <c r="CH35" s="224"/>
    </row>
    <row r="36" spans="2:86">
      <c r="B36" s="441" t="s">
        <v>250</v>
      </c>
      <c r="C36" s="432">
        <f t="shared" si="22"/>
        <v>0</v>
      </c>
      <c r="D36" s="432">
        <f t="shared" si="23"/>
        <v>0</v>
      </c>
      <c r="E36" s="433">
        <f t="shared" si="24"/>
        <v>0</v>
      </c>
      <c r="F36" s="434"/>
      <c r="G36" s="442"/>
      <c r="H36" s="442"/>
      <c r="I36" s="436">
        <f t="shared" si="2"/>
        <v>0</v>
      </c>
      <c r="J36" s="434"/>
      <c r="K36" s="442"/>
      <c r="L36" s="442"/>
      <c r="M36" s="436">
        <f t="shared" si="3"/>
        <v>0</v>
      </c>
      <c r="N36" s="434"/>
      <c r="O36" s="442"/>
      <c r="P36" s="442"/>
      <c r="Q36" s="436">
        <f t="shared" si="4"/>
        <v>0</v>
      </c>
      <c r="R36" s="434"/>
      <c r="S36" s="442"/>
      <c r="T36" s="442"/>
      <c r="U36" s="436">
        <f t="shared" si="5"/>
        <v>0</v>
      </c>
      <c r="V36" s="434"/>
      <c r="W36" s="442"/>
      <c r="X36" s="442"/>
      <c r="Y36" s="436">
        <f t="shared" si="6"/>
        <v>0</v>
      </c>
      <c r="Z36" s="221"/>
      <c r="AA36" s="227"/>
      <c r="AB36" s="227"/>
      <c r="AC36" s="223">
        <f t="shared" si="7"/>
        <v>0</v>
      </c>
      <c r="AD36" s="221"/>
      <c r="AE36" s="227"/>
      <c r="AF36" s="227"/>
      <c r="AG36" s="223">
        <f t="shared" si="8"/>
        <v>0</v>
      </c>
      <c r="AH36" s="221"/>
      <c r="AI36" s="227"/>
      <c r="AJ36" s="227"/>
      <c r="AK36" s="223">
        <f t="shared" si="9"/>
        <v>0</v>
      </c>
      <c r="AL36" s="221"/>
      <c r="AM36" s="227"/>
      <c r="AN36" s="227"/>
      <c r="AO36" s="223">
        <f t="shared" si="10"/>
        <v>0</v>
      </c>
      <c r="AP36" s="221"/>
      <c r="AQ36" s="227"/>
      <c r="AR36" s="227"/>
      <c r="AS36" s="223">
        <f t="shared" si="11"/>
        <v>0</v>
      </c>
      <c r="AT36" s="221"/>
      <c r="AU36" s="227"/>
      <c r="AV36" s="227"/>
      <c r="AW36" s="223">
        <f t="shared" si="12"/>
        <v>0</v>
      </c>
      <c r="AX36" s="221"/>
      <c r="AY36" s="227"/>
      <c r="AZ36" s="227"/>
      <c r="BA36" s="223">
        <f t="shared" si="13"/>
        <v>0</v>
      </c>
      <c r="BB36" s="221"/>
      <c r="BC36" s="227"/>
      <c r="BD36" s="227"/>
      <c r="BE36" s="223">
        <f t="shared" si="14"/>
        <v>0</v>
      </c>
      <c r="BF36" s="221"/>
      <c r="BG36" s="227"/>
      <c r="BH36" s="227"/>
      <c r="BI36" s="223">
        <f t="shared" si="15"/>
        <v>0</v>
      </c>
      <c r="BJ36" s="221"/>
      <c r="BK36" s="227"/>
      <c r="BL36" s="227"/>
      <c r="BM36" s="223">
        <f t="shared" si="16"/>
        <v>0</v>
      </c>
      <c r="BN36" s="221"/>
      <c r="BO36" s="227"/>
      <c r="BP36" s="227"/>
      <c r="BQ36" s="223">
        <f t="shared" si="17"/>
        <v>0</v>
      </c>
      <c r="BR36" s="221"/>
      <c r="BS36" s="227"/>
      <c r="BT36" s="227"/>
      <c r="BU36" s="223">
        <f t="shared" si="18"/>
        <v>0</v>
      </c>
      <c r="BV36" s="221"/>
      <c r="BW36" s="227"/>
      <c r="BX36" s="227"/>
      <c r="BY36" s="223">
        <f t="shared" si="19"/>
        <v>0</v>
      </c>
      <c r="BZ36" s="221"/>
      <c r="CA36" s="227"/>
      <c r="CB36" s="227"/>
      <c r="CC36" s="223">
        <f t="shared" si="20"/>
        <v>0</v>
      </c>
      <c r="CD36" s="221"/>
      <c r="CE36" s="227"/>
      <c r="CF36" s="227"/>
      <c r="CG36" s="223">
        <f t="shared" si="21"/>
        <v>0</v>
      </c>
      <c r="CH36" s="224"/>
    </row>
    <row r="37" spans="2:86">
      <c r="B37" s="441" t="s">
        <v>250</v>
      </c>
      <c r="C37" s="432">
        <f t="shared" si="22"/>
        <v>0</v>
      </c>
      <c r="D37" s="432">
        <f t="shared" si="23"/>
        <v>0</v>
      </c>
      <c r="E37" s="433">
        <f t="shared" si="24"/>
        <v>0</v>
      </c>
      <c r="F37" s="434"/>
      <c r="G37" s="442"/>
      <c r="H37" s="442"/>
      <c r="I37" s="436">
        <f t="shared" si="2"/>
        <v>0</v>
      </c>
      <c r="J37" s="434"/>
      <c r="K37" s="442"/>
      <c r="L37" s="442"/>
      <c r="M37" s="436">
        <f t="shared" si="3"/>
        <v>0</v>
      </c>
      <c r="N37" s="434"/>
      <c r="O37" s="442"/>
      <c r="P37" s="442"/>
      <c r="Q37" s="436">
        <f t="shared" si="4"/>
        <v>0</v>
      </c>
      <c r="R37" s="434"/>
      <c r="S37" s="442"/>
      <c r="T37" s="442"/>
      <c r="U37" s="436">
        <f t="shared" si="5"/>
        <v>0</v>
      </c>
      <c r="V37" s="434"/>
      <c r="W37" s="442"/>
      <c r="X37" s="442"/>
      <c r="Y37" s="436">
        <f t="shared" si="6"/>
        <v>0</v>
      </c>
      <c r="Z37" s="221"/>
      <c r="AA37" s="227"/>
      <c r="AB37" s="227"/>
      <c r="AC37" s="223">
        <f t="shared" si="7"/>
        <v>0</v>
      </c>
      <c r="AD37" s="221"/>
      <c r="AE37" s="227"/>
      <c r="AF37" s="227"/>
      <c r="AG37" s="223">
        <f t="shared" si="8"/>
        <v>0</v>
      </c>
      <c r="AH37" s="221"/>
      <c r="AI37" s="227"/>
      <c r="AJ37" s="227"/>
      <c r="AK37" s="223">
        <f t="shared" si="9"/>
        <v>0</v>
      </c>
      <c r="AL37" s="221"/>
      <c r="AM37" s="227"/>
      <c r="AN37" s="227"/>
      <c r="AO37" s="223">
        <f t="shared" si="10"/>
        <v>0</v>
      </c>
      <c r="AP37" s="221"/>
      <c r="AQ37" s="227"/>
      <c r="AR37" s="227"/>
      <c r="AS37" s="223">
        <f t="shared" si="11"/>
        <v>0</v>
      </c>
      <c r="AT37" s="221"/>
      <c r="AU37" s="227"/>
      <c r="AV37" s="227"/>
      <c r="AW37" s="223">
        <f t="shared" si="12"/>
        <v>0</v>
      </c>
      <c r="AX37" s="221"/>
      <c r="AY37" s="227"/>
      <c r="AZ37" s="227"/>
      <c r="BA37" s="223">
        <f t="shared" si="13"/>
        <v>0</v>
      </c>
      <c r="BB37" s="221"/>
      <c r="BC37" s="227"/>
      <c r="BD37" s="227"/>
      <c r="BE37" s="223">
        <f t="shared" si="14"/>
        <v>0</v>
      </c>
      <c r="BF37" s="221"/>
      <c r="BG37" s="227"/>
      <c r="BH37" s="227"/>
      <c r="BI37" s="223">
        <f t="shared" si="15"/>
        <v>0</v>
      </c>
      <c r="BJ37" s="221"/>
      <c r="BK37" s="227"/>
      <c r="BL37" s="227"/>
      <c r="BM37" s="223">
        <f t="shared" si="16"/>
        <v>0</v>
      </c>
      <c r="BN37" s="221"/>
      <c r="BO37" s="227"/>
      <c r="BP37" s="227"/>
      <c r="BQ37" s="223">
        <f t="shared" si="17"/>
        <v>0</v>
      </c>
      <c r="BR37" s="221"/>
      <c r="BS37" s="227"/>
      <c r="BT37" s="227"/>
      <c r="BU37" s="223">
        <f t="shared" si="18"/>
        <v>0</v>
      </c>
      <c r="BV37" s="221"/>
      <c r="BW37" s="227"/>
      <c r="BX37" s="227"/>
      <c r="BY37" s="223">
        <f t="shared" si="19"/>
        <v>0</v>
      </c>
      <c r="BZ37" s="221"/>
      <c r="CA37" s="227"/>
      <c r="CB37" s="227"/>
      <c r="CC37" s="223">
        <f t="shared" si="20"/>
        <v>0</v>
      </c>
      <c r="CD37" s="221"/>
      <c r="CE37" s="227"/>
      <c r="CF37" s="227"/>
      <c r="CG37" s="223">
        <f t="shared" si="21"/>
        <v>0</v>
      </c>
      <c r="CH37" s="224"/>
    </row>
    <row r="38" spans="2:86">
      <c r="B38" s="441" t="s">
        <v>250</v>
      </c>
      <c r="C38" s="432">
        <f t="shared" si="22"/>
        <v>0</v>
      </c>
      <c r="D38" s="432">
        <f t="shared" si="23"/>
        <v>0</v>
      </c>
      <c r="E38" s="433">
        <f t="shared" si="24"/>
        <v>0</v>
      </c>
      <c r="F38" s="434"/>
      <c r="G38" s="442"/>
      <c r="H38" s="442"/>
      <c r="I38" s="436">
        <f t="shared" si="2"/>
        <v>0</v>
      </c>
      <c r="J38" s="434"/>
      <c r="K38" s="442"/>
      <c r="L38" s="442"/>
      <c r="M38" s="436">
        <f t="shared" si="3"/>
        <v>0</v>
      </c>
      <c r="N38" s="434"/>
      <c r="O38" s="442"/>
      <c r="P38" s="442"/>
      <c r="Q38" s="436">
        <f t="shared" si="4"/>
        <v>0</v>
      </c>
      <c r="R38" s="434"/>
      <c r="S38" s="442"/>
      <c r="T38" s="442"/>
      <c r="U38" s="436">
        <f t="shared" si="5"/>
        <v>0</v>
      </c>
      <c r="V38" s="434"/>
      <c r="W38" s="442"/>
      <c r="X38" s="442"/>
      <c r="Y38" s="436">
        <f t="shared" si="6"/>
        <v>0</v>
      </c>
      <c r="Z38" s="221"/>
      <c r="AA38" s="227"/>
      <c r="AB38" s="227"/>
      <c r="AC38" s="223">
        <f t="shared" si="7"/>
        <v>0</v>
      </c>
      <c r="AD38" s="221"/>
      <c r="AE38" s="227"/>
      <c r="AF38" s="227"/>
      <c r="AG38" s="223">
        <f t="shared" si="8"/>
        <v>0</v>
      </c>
      <c r="AH38" s="221"/>
      <c r="AI38" s="227"/>
      <c r="AJ38" s="227"/>
      <c r="AK38" s="223">
        <f t="shared" si="9"/>
        <v>0</v>
      </c>
      <c r="AL38" s="221"/>
      <c r="AM38" s="227"/>
      <c r="AN38" s="227"/>
      <c r="AO38" s="223">
        <f t="shared" si="10"/>
        <v>0</v>
      </c>
      <c r="AP38" s="221"/>
      <c r="AQ38" s="227"/>
      <c r="AR38" s="227"/>
      <c r="AS38" s="223">
        <f t="shared" si="11"/>
        <v>0</v>
      </c>
      <c r="AT38" s="221"/>
      <c r="AU38" s="227"/>
      <c r="AV38" s="227"/>
      <c r="AW38" s="223">
        <f t="shared" si="12"/>
        <v>0</v>
      </c>
      <c r="AX38" s="221"/>
      <c r="AY38" s="227"/>
      <c r="AZ38" s="227"/>
      <c r="BA38" s="223">
        <f t="shared" si="13"/>
        <v>0</v>
      </c>
      <c r="BB38" s="221"/>
      <c r="BC38" s="227"/>
      <c r="BD38" s="227"/>
      <c r="BE38" s="223">
        <f t="shared" si="14"/>
        <v>0</v>
      </c>
      <c r="BF38" s="221"/>
      <c r="BG38" s="227"/>
      <c r="BH38" s="227"/>
      <c r="BI38" s="223">
        <f t="shared" si="15"/>
        <v>0</v>
      </c>
      <c r="BJ38" s="221"/>
      <c r="BK38" s="227"/>
      <c r="BL38" s="227"/>
      <c r="BM38" s="223">
        <f t="shared" si="16"/>
        <v>0</v>
      </c>
      <c r="BN38" s="221"/>
      <c r="BO38" s="227"/>
      <c r="BP38" s="227"/>
      <c r="BQ38" s="223">
        <f t="shared" si="17"/>
        <v>0</v>
      </c>
      <c r="BR38" s="221"/>
      <c r="BS38" s="227"/>
      <c r="BT38" s="227"/>
      <c r="BU38" s="223">
        <f t="shared" si="18"/>
        <v>0</v>
      </c>
      <c r="BV38" s="221"/>
      <c r="BW38" s="227"/>
      <c r="BX38" s="227"/>
      <c r="BY38" s="223">
        <f t="shared" si="19"/>
        <v>0</v>
      </c>
      <c r="BZ38" s="221"/>
      <c r="CA38" s="227"/>
      <c r="CB38" s="227"/>
      <c r="CC38" s="223">
        <f t="shared" si="20"/>
        <v>0</v>
      </c>
      <c r="CD38" s="221"/>
      <c r="CE38" s="227"/>
      <c r="CF38" s="227"/>
      <c r="CG38" s="223">
        <f t="shared" si="21"/>
        <v>0</v>
      </c>
      <c r="CH38" s="224"/>
    </row>
    <row r="39" spans="2:86">
      <c r="B39" s="441" t="s">
        <v>250</v>
      </c>
      <c r="C39" s="432">
        <f t="shared" si="22"/>
        <v>0</v>
      </c>
      <c r="D39" s="432">
        <f t="shared" si="23"/>
        <v>0</v>
      </c>
      <c r="E39" s="433">
        <f t="shared" si="24"/>
        <v>0</v>
      </c>
      <c r="F39" s="434"/>
      <c r="G39" s="442"/>
      <c r="H39" s="442"/>
      <c r="I39" s="436">
        <f t="shared" si="2"/>
        <v>0</v>
      </c>
      <c r="J39" s="434"/>
      <c r="K39" s="442"/>
      <c r="L39" s="442"/>
      <c r="M39" s="436">
        <f t="shared" si="3"/>
        <v>0</v>
      </c>
      <c r="N39" s="434"/>
      <c r="O39" s="442"/>
      <c r="P39" s="442"/>
      <c r="Q39" s="436">
        <f t="shared" si="4"/>
        <v>0</v>
      </c>
      <c r="R39" s="434"/>
      <c r="S39" s="442"/>
      <c r="T39" s="442"/>
      <c r="U39" s="436">
        <f t="shared" si="5"/>
        <v>0</v>
      </c>
      <c r="V39" s="434"/>
      <c r="W39" s="442"/>
      <c r="X39" s="442"/>
      <c r="Y39" s="436">
        <f t="shared" si="6"/>
        <v>0</v>
      </c>
      <c r="Z39" s="221"/>
      <c r="AA39" s="227"/>
      <c r="AB39" s="227"/>
      <c r="AC39" s="223">
        <f t="shared" si="7"/>
        <v>0</v>
      </c>
      <c r="AD39" s="221"/>
      <c r="AE39" s="227"/>
      <c r="AF39" s="227"/>
      <c r="AG39" s="223">
        <f t="shared" si="8"/>
        <v>0</v>
      </c>
      <c r="AH39" s="221"/>
      <c r="AI39" s="227"/>
      <c r="AJ39" s="227"/>
      <c r="AK39" s="223">
        <f t="shared" si="9"/>
        <v>0</v>
      </c>
      <c r="AL39" s="221"/>
      <c r="AM39" s="227"/>
      <c r="AN39" s="227"/>
      <c r="AO39" s="223">
        <f t="shared" si="10"/>
        <v>0</v>
      </c>
      <c r="AP39" s="221"/>
      <c r="AQ39" s="227"/>
      <c r="AR39" s="227"/>
      <c r="AS39" s="223">
        <f t="shared" si="11"/>
        <v>0</v>
      </c>
      <c r="AT39" s="221"/>
      <c r="AU39" s="227"/>
      <c r="AV39" s="227"/>
      <c r="AW39" s="223">
        <f t="shared" si="12"/>
        <v>0</v>
      </c>
      <c r="AX39" s="221"/>
      <c r="AY39" s="227"/>
      <c r="AZ39" s="227"/>
      <c r="BA39" s="223">
        <f t="shared" si="13"/>
        <v>0</v>
      </c>
      <c r="BB39" s="221"/>
      <c r="BC39" s="227"/>
      <c r="BD39" s="227"/>
      <c r="BE39" s="223">
        <f t="shared" si="14"/>
        <v>0</v>
      </c>
      <c r="BF39" s="221"/>
      <c r="BG39" s="227"/>
      <c r="BH39" s="227"/>
      <c r="BI39" s="223">
        <f t="shared" si="15"/>
        <v>0</v>
      </c>
      <c r="BJ39" s="221"/>
      <c r="BK39" s="227"/>
      <c r="BL39" s="227"/>
      <c r="BM39" s="223">
        <f t="shared" si="16"/>
        <v>0</v>
      </c>
      <c r="BN39" s="221"/>
      <c r="BO39" s="227"/>
      <c r="BP39" s="227"/>
      <c r="BQ39" s="223">
        <f t="shared" si="17"/>
        <v>0</v>
      </c>
      <c r="BR39" s="221"/>
      <c r="BS39" s="227"/>
      <c r="BT39" s="227"/>
      <c r="BU39" s="223">
        <f t="shared" si="18"/>
        <v>0</v>
      </c>
      <c r="BV39" s="221"/>
      <c r="BW39" s="227"/>
      <c r="BX39" s="227"/>
      <c r="BY39" s="223">
        <f t="shared" si="19"/>
        <v>0</v>
      </c>
      <c r="BZ39" s="221"/>
      <c r="CA39" s="227"/>
      <c r="CB39" s="227"/>
      <c r="CC39" s="223">
        <f t="shared" si="20"/>
        <v>0</v>
      </c>
      <c r="CD39" s="221"/>
      <c r="CE39" s="227"/>
      <c r="CF39" s="227"/>
      <c r="CG39" s="223">
        <f t="shared" si="21"/>
        <v>0</v>
      </c>
      <c r="CH39" s="224"/>
    </row>
    <row r="40" spans="2:86">
      <c r="B40" s="441" t="s">
        <v>250</v>
      </c>
      <c r="C40" s="432">
        <f t="shared" si="22"/>
        <v>0</v>
      </c>
      <c r="D40" s="432">
        <f t="shared" si="23"/>
        <v>0</v>
      </c>
      <c r="E40" s="433">
        <f t="shared" si="24"/>
        <v>0</v>
      </c>
      <c r="F40" s="434"/>
      <c r="G40" s="442"/>
      <c r="H40" s="442"/>
      <c r="I40" s="436">
        <f t="shared" si="2"/>
        <v>0</v>
      </c>
      <c r="J40" s="434"/>
      <c r="K40" s="442"/>
      <c r="L40" s="442"/>
      <c r="M40" s="436">
        <f t="shared" si="3"/>
        <v>0</v>
      </c>
      <c r="N40" s="434"/>
      <c r="O40" s="442"/>
      <c r="P40" s="442"/>
      <c r="Q40" s="436">
        <f t="shared" si="4"/>
        <v>0</v>
      </c>
      <c r="R40" s="434"/>
      <c r="S40" s="442"/>
      <c r="T40" s="442"/>
      <c r="U40" s="436">
        <f t="shared" si="5"/>
        <v>0</v>
      </c>
      <c r="V40" s="434"/>
      <c r="W40" s="442"/>
      <c r="X40" s="442"/>
      <c r="Y40" s="436">
        <f t="shared" si="6"/>
        <v>0</v>
      </c>
      <c r="Z40" s="221"/>
      <c r="AA40" s="227"/>
      <c r="AB40" s="227"/>
      <c r="AC40" s="223">
        <f t="shared" si="7"/>
        <v>0</v>
      </c>
      <c r="AD40" s="221"/>
      <c r="AE40" s="227"/>
      <c r="AF40" s="227"/>
      <c r="AG40" s="223">
        <f t="shared" si="8"/>
        <v>0</v>
      </c>
      <c r="AH40" s="221"/>
      <c r="AI40" s="227"/>
      <c r="AJ40" s="227"/>
      <c r="AK40" s="223">
        <f t="shared" si="9"/>
        <v>0</v>
      </c>
      <c r="AL40" s="221"/>
      <c r="AM40" s="227"/>
      <c r="AN40" s="227"/>
      <c r="AO40" s="223">
        <f t="shared" si="10"/>
        <v>0</v>
      </c>
      <c r="AP40" s="221"/>
      <c r="AQ40" s="227"/>
      <c r="AR40" s="227"/>
      <c r="AS40" s="223">
        <f t="shared" si="11"/>
        <v>0</v>
      </c>
      <c r="AT40" s="221"/>
      <c r="AU40" s="227"/>
      <c r="AV40" s="227"/>
      <c r="AW40" s="223">
        <f t="shared" si="12"/>
        <v>0</v>
      </c>
      <c r="AX40" s="221"/>
      <c r="AY40" s="227"/>
      <c r="AZ40" s="227"/>
      <c r="BA40" s="223">
        <f t="shared" si="13"/>
        <v>0</v>
      </c>
      <c r="BB40" s="221"/>
      <c r="BC40" s="227"/>
      <c r="BD40" s="227"/>
      <c r="BE40" s="223">
        <f t="shared" si="14"/>
        <v>0</v>
      </c>
      <c r="BF40" s="221"/>
      <c r="BG40" s="227"/>
      <c r="BH40" s="227"/>
      <c r="BI40" s="223">
        <f t="shared" si="15"/>
        <v>0</v>
      </c>
      <c r="BJ40" s="221"/>
      <c r="BK40" s="227"/>
      <c r="BL40" s="227"/>
      <c r="BM40" s="223">
        <f t="shared" si="16"/>
        <v>0</v>
      </c>
      <c r="BN40" s="221"/>
      <c r="BO40" s="227"/>
      <c r="BP40" s="227"/>
      <c r="BQ40" s="223">
        <f t="shared" si="17"/>
        <v>0</v>
      </c>
      <c r="BR40" s="221"/>
      <c r="BS40" s="227"/>
      <c r="BT40" s="227"/>
      <c r="BU40" s="223">
        <f t="shared" si="18"/>
        <v>0</v>
      </c>
      <c r="BV40" s="221"/>
      <c r="BW40" s="227"/>
      <c r="BX40" s="227"/>
      <c r="BY40" s="223">
        <f t="shared" si="19"/>
        <v>0</v>
      </c>
      <c r="BZ40" s="221"/>
      <c r="CA40" s="227"/>
      <c r="CB40" s="227"/>
      <c r="CC40" s="223">
        <f t="shared" si="20"/>
        <v>0</v>
      </c>
      <c r="CD40" s="221"/>
      <c r="CE40" s="227"/>
      <c r="CF40" s="227"/>
      <c r="CG40" s="223">
        <f t="shared" si="21"/>
        <v>0</v>
      </c>
      <c r="CH40" s="224"/>
    </row>
    <row r="41" spans="2:86">
      <c r="B41" s="441" t="s">
        <v>250</v>
      </c>
      <c r="C41" s="432">
        <f t="shared" si="22"/>
        <v>0</v>
      </c>
      <c r="D41" s="432">
        <f t="shared" si="23"/>
        <v>0</v>
      </c>
      <c r="E41" s="433">
        <f t="shared" si="24"/>
        <v>0</v>
      </c>
      <c r="F41" s="434"/>
      <c r="G41" s="442"/>
      <c r="H41" s="442"/>
      <c r="I41" s="436">
        <f t="shared" si="2"/>
        <v>0</v>
      </c>
      <c r="J41" s="434"/>
      <c r="K41" s="442"/>
      <c r="L41" s="442"/>
      <c r="M41" s="436">
        <f t="shared" si="3"/>
        <v>0</v>
      </c>
      <c r="N41" s="434"/>
      <c r="O41" s="442"/>
      <c r="P41" s="442"/>
      <c r="Q41" s="436">
        <f t="shared" si="4"/>
        <v>0</v>
      </c>
      <c r="R41" s="434"/>
      <c r="S41" s="442"/>
      <c r="T41" s="442"/>
      <c r="U41" s="436">
        <f t="shared" si="5"/>
        <v>0</v>
      </c>
      <c r="V41" s="434"/>
      <c r="W41" s="442"/>
      <c r="X41" s="442"/>
      <c r="Y41" s="436">
        <f t="shared" si="6"/>
        <v>0</v>
      </c>
      <c r="Z41" s="221"/>
      <c r="AA41" s="227"/>
      <c r="AB41" s="227"/>
      <c r="AC41" s="223">
        <f t="shared" si="7"/>
        <v>0</v>
      </c>
      <c r="AD41" s="221"/>
      <c r="AE41" s="227"/>
      <c r="AF41" s="227"/>
      <c r="AG41" s="223">
        <f t="shared" si="8"/>
        <v>0</v>
      </c>
      <c r="AH41" s="221"/>
      <c r="AI41" s="227"/>
      <c r="AJ41" s="227"/>
      <c r="AK41" s="223">
        <f t="shared" si="9"/>
        <v>0</v>
      </c>
      <c r="AL41" s="221"/>
      <c r="AM41" s="227"/>
      <c r="AN41" s="227"/>
      <c r="AO41" s="223">
        <f t="shared" si="10"/>
        <v>0</v>
      </c>
      <c r="AP41" s="221"/>
      <c r="AQ41" s="227"/>
      <c r="AR41" s="227"/>
      <c r="AS41" s="223">
        <f t="shared" si="11"/>
        <v>0</v>
      </c>
      <c r="AT41" s="221"/>
      <c r="AU41" s="227"/>
      <c r="AV41" s="227"/>
      <c r="AW41" s="223">
        <f t="shared" si="12"/>
        <v>0</v>
      </c>
      <c r="AX41" s="221"/>
      <c r="AY41" s="227"/>
      <c r="AZ41" s="227"/>
      <c r="BA41" s="223">
        <f t="shared" si="13"/>
        <v>0</v>
      </c>
      <c r="BB41" s="221"/>
      <c r="BC41" s="227"/>
      <c r="BD41" s="227"/>
      <c r="BE41" s="223">
        <f t="shared" si="14"/>
        <v>0</v>
      </c>
      <c r="BF41" s="221"/>
      <c r="BG41" s="227"/>
      <c r="BH41" s="227"/>
      <c r="BI41" s="223">
        <f t="shared" si="15"/>
        <v>0</v>
      </c>
      <c r="BJ41" s="221"/>
      <c r="BK41" s="227"/>
      <c r="BL41" s="227"/>
      <c r="BM41" s="223">
        <f t="shared" si="16"/>
        <v>0</v>
      </c>
      <c r="BN41" s="221"/>
      <c r="BO41" s="227"/>
      <c r="BP41" s="227"/>
      <c r="BQ41" s="223">
        <f t="shared" si="17"/>
        <v>0</v>
      </c>
      <c r="BR41" s="221"/>
      <c r="BS41" s="227"/>
      <c r="BT41" s="227"/>
      <c r="BU41" s="223">
        <f t="shared" si="18"/>
        <v>0</v>
      </c>
      <c r="BV41" s="221"/>
      <c r="BW41" s="227"/>
      <c r="BX41" s="227"/>
      <c r="BY41" s="223">
        <f t="shared" si="19"/>
        <v>0</v>
      </c>
      <c r="BZ41" s="221"/>
      <c r="CA41" s="227"/>
      <c r="CB41" s="227"/>
      <c r="CC41" s="223">
        <f t="shared" si="20"/>
        <v>0</v>
      </c>
      <c r="CD41" s="221"/>
      <c r="CE41" s="227"/>
      <c r="CF41" s="227"/>
      <c r="CG41" s="223">
        <f t="shared" si="21"/>
        <v>0</v>
      </c>
      <c r="CH41" s="224"/>
    </row>
    <row r="42" spans="2:86">
      <c r="B42" s="441" t="s">
        <v>251</v>
      </c>
      <c r="C42" s="432">
        <f t="shared" si="22"/>
        <v>0</v>
      </c>
      <c r="D42" s="432">
        <f t="shared" si="23"/>
        <v>0</v>
      </c>
      <c r="E42" s="433">
        <f t="shared" si="24"/>
        <v>0</v>
      </c>
      <c r="F42" s="434"/>
      <c r="G42" s="442"/>
      <c r="H42" s="442"/>
      <c r="I42" s="436">
        <f t="shared" si="2"/>
        <v>0</v>
      </c>
      <c r="J42" s="434"/>
      <c r="K42" s="442"/>
      <c r="L42" s="442"/>
      <c r="M42" s="436">
        <f t="shared" si="3"/>
        <v>0</v>
      </c>
      <c r="N42" s="434"/>
      <c r="O42" s="442"/>
      <c r="P42" s="442"/>
      <c r="Q42" s="436">
        <f t="shared" si="4"/>
        <v>0</v>
      </c>
      <c r="R42" s="434"/>
      <c r="S42" s="442"/>
      <c r="T42" s="442"/>
      <c r="U42" s="436">
        <f t="shared" si="5"/>
        <v>0</v>
      </c>
      <c r="V42" s="434"/>
      <c r="W42" s="442"/>
      <c r="X42" s="442"/>
      <c r="Y42" s="436">
        <f t="shared" si="6"/>
        <v>0</v>
      </c>
      <c r="Z42" s="221"/>
      <c r="AA42" s="227"/>
      <c r="AB42" s="227"/>
      <c r="AC42" s="223">
        <f t="shared" si="7"/>
        <v>0</v>
      </c>
      <c r="AD42" s="221"/>
      <c r="AE42" s="227"/>
      <c r="AF42" s="227"/>
      <c r="AG42" s="223">
        <f t="shared" si="8"/>
        <v>0</v>
      </c>
      <c r="AH42" s="221"/>
      <c r="AI42" s="227"/>
      <c r="AJ42" s="227"/>
      <c r="AK42" s="223">
        <f t="shared" si="9"/>
        <v>0</v>
      </c>
      <c r="AL42" s="221"/>
      <c r="AM42" s="227"/>
      <c r="AN42" s="227"/>
      <c r="AO42" s="223">
        <f t="shared" si="10"/>
        <v>0</v>
      </c>
      <c r="AP42" s="221"/>
      <c r="AQ42" s="227"/>
      <c r="AR42" s="227"/>
      <c r="AS42" s="223">
        <f t="shared" si="11"/>
        <v>0</v>
      </c>
      <c r="AT42" s="221"/>
      <c r="AU42" s="227"/>
      <c r="AV42" s="227"/>
      <c r="AW42" s="223">
        <f t="shared" si="12"/>
        <v>0</v>
      </c>
      <c r="AX42" s="221"/>
      <c r="AY42" s="227"/>
      <c r="AZ42" s="227"/>
      <c r="BA42" s="223">
        <f t="shared" si="13"/>
        <v>0</v>
      </c>
      <c r="BB42" s="221"/>
      <c r="BC42" s="227"/>
      <c r="BD42" s="227"/>
      <c r="BE42" s="223">
        <f t="shared" si="14"/>
        <v>0</v>
      </c>
      <c r="BF42" s="221"/>
      <c r="BG42" s="227"/>
      <c r="BH42" s="227"/>
      <c r="BI42" s="223">
        <f t="shared" si="15"/>
        <v>0</v>
      </c>
      <c r="BJ42" s="221"/>
      <c r="BK42" s="227"/>
      <c r="BL42" s="227"/>
      <c r="BM42" s="223">
        <f t="shared" si="16"/>
        <v>0</v>
      </c>
      <c r="BN42" s="221"/>
      <c r="BO42" s="227"/>
      <c r="BP42" s="227"/>
      <c r="BQ42" s="223">
        <f t="shared" si="17"/>
        <v>0</v>
      </c>
      <c r="BR42" s="221"/>
      <c r="BS42" s="227"/>
      <c r="BT42" s="227"/>
      <c r="BU42" s="223">
        <f t="shared" si="18"/>
        <v>0</v>
      </c>
      <c r="BV42" s="221"/>
      <c r="BW42" s="227"/>
      <c r="BX42" s="227"/>
      <c r="BY42" s="223">
        <f t="shared" si="19"/>
        <v>0</v>
      </c>
      <c r="BZ42" s="221"/>
      <c r="CA42" s="227"/>
      <c r="CB42" s="227"/>
      <c r="CC42" s="223">
        <f t="shared" si="20"/>
        <v>0</v>
      </c>
      <c r="CD42" s="221"/>
      <c r="CE42" s="227"/>
      <c r="CF42" s="227"/>
      <c r="CG42" s="223">
        <f t="shared" si="21"/>
        <v>0</v>
      </c>
      <c r="CH42" s="224"/>
    </row>
    <row r="43" spans="2:86">
      <c r="B43" s="437"/>
      <c r="C43" s="438"/>
      <c r="D43" s="438"/>
      <c r="E43" s="438"/>
      <c r="F43" s="434"/>
      <c r="G43" s="439"/>
      <c r="H43" s="439"/>
      <c r="I43" s="439"/>
      <c r="J43" s="434"/>
      <c r="K43" s="439"/>
      <c r="L43" s="439"/>
      <c r="M43" s="439"/>
      <c r="N43" s="434"/>
      <c r="O43" s="439"/>
      <c r="P43" s="439"/>
      <c r="Q43" s="439"/>
      <c r="R43" s="434"/>
      <c r="S43" s="439"/>
      <c r="T43" s="439"/>
      <c r="U43" s="439"/>
      <c r="V43" s="434"/>
      <c r="W43" s="439"/>
      <c r="X43" s="439"/>
      <c r="Y43" s="439"/>
      <c r="Z43" s="221"/>
      <c r="AA43" s="225"/>
      <c r="AB43" s="225"/>
      <c r="AC43" s="225"/>
      <c r="AD43" s="221"/>
      <c r="AE43" s="225"/>
      <c r="AF43" s="225"/>
      <c r="AG43" s="225"/>
      <c r="AH43" s="221"/>
      <c r="AI43" s="225"/>
      <c r="AJ43" s="225"/>
      <c r="AK43" s="225"/>
      <c r="AL43" s="221"/>
      <c r="AM43" s="225"/>
      <c r="AN43" s="225"/>
      <c r="AO43" s="225"/>
      <c r="AP43" s="221"/>
      <c r="AQ43" s="225"/>
      <c r="AR43" s="225"/>
      <c r="AS43" s="225"/>
      <c r="AT43" s="221"/>
      <c r="AU43" s="225"/>
      <c r="AV43" s="225"/>
      <c r="AW43" s="225"/>
      <c r="AX43" s="221"/>
      <c r="AY43" s="225"/>
      <c r="AZ43" s="225"/>
      <c r="BA43" s="225"/>
      <c r="BB43" s="221"/>
      <c r="BC43" s="225"/>
      <c r="BD43" s="225"/>
      <c r="BE43" s="225"/>
      <c r="BF43" s="221"/>
      <c r="BG43" s="225"/>
      <c r="BH43" s="225"/>
      <c r="BI43" s="225"/>
      <c r="BJ43" s="221"/>
      <c r="BK43" s="225"/>
      <c r="BL43" s="225"/>
      <c r="BM43" s="225"/>
      <c r="BN43" s="221"/>
      <c r="BO43" s="225"/>
      <c r="BP43" s="225"/>
      <c r="BQ43" s="225"/>
      <c r="BR43" s="221"/>
      <c r="BS43" s="225"/>
      <c r="BT43" s="225"/>
      <c r="BU43" s="225"/>
      <c r="BV43" s="221"/>
      <c r="BW43" s="225"/>
      <c r="BX43" s="225"/>
      <c r="BY43" s="225"/>
      <c r="BZ43" s="221"/>
      <c r="CA43" s="225"/>
      <c r="CB43" s="225"/>
      <c r="CC43" s="225"/>
      <c r="CD43" s="221"/>
      <c r="CE43" s="225"/>
      <c r="CF43" s="225"/>
      <c r="CG43" s="225"/>
      <c r="CH43" s="224"/>
    </row>
    <row r="44" spans="2:86">
      <c r="B44" s="431" t="s">
        <v>252</v>
      </c>
      <c r="C44" s="432">
        <f>+G44+K44+O44+S44+W44</f>
        <v>0</v>
      </c>
      <c r="D44" s="432">
        <f t="shared" ref="D44" si="25">+H44+L44+P44+T44+X44</f>
        <v>0</v>
      </c>
      <c r="E44" s="433">
        <f>+C44+D44</f>
        <v>0</v>
      </c>
      <c r="F44" s="434"/>
      <c r="G44" s="435">
        <v>0</v>
      </c>
      <c r="H44" s="435">
        <v>0</v>
      </c>
      <c r="I44" s="436">
        <f>+G44+H44</f>
        <v>0</v>
      </c>
      <c r="J44" s="434"/>
      <c r="K44" s="435">
        <v>0</v>
      </c>
      <c r="L44" s="435">
        <v>0</v>
      </c>
      <c r="M44" s="436">
        <f>+K44+L44</f>
        <v>0</v>
      </c>
      <c r="N44" s="434"/>
      <c r="O44" s="435">
        <v>0</v>
      </c>
      <c r="P44" s="435">
        <v>0</v>
      </c>
      <c r="Q44" s="436">
        <f>+O44+P44</f>
        <v>0</v>
      </c>
      <c r="R44" s="434"/>
      <c r="S44" s="435">
        <v>0</v>
      </c>
      <c r="T44" s="435">
        <v>0</v>
      </c>
      <c r="U44" s="436">
        <f>+S44+T44</f>
        <v>0</v>
      </c>
      <c r="V44" s="434"/>
      <c r="W44" s="435">
        <v>0</v>
      </c>
      <c r="X44" s="435">
        <v>0</v>
      </c>
      <c r="Y44" s="436">
        <f>+W44+X44</f>
        <v>0</v>
      </c>
      <c r="Z44" s="221"/>
      <c r="AA44" s="222">
        <v>0</v>
      </c>
      <c r="AB44" s="222">
        <v>0</v>
      </c>
      <c r="AC44" s="223">
        <f>+AA44+AB44</f>
        <v>0</v>
      </c>
      <c r="AD44" s="221"/>
      <c r="AE44" s="222">
        <v>0</v>
      </c>
      <c r="AF44" s="222">
        <v>0</v>
      </c>
      <c r="AG44" s="223">
        <f>+AE44+AF44</f>
        <v>0</v>
      </c>
      <c r="AH44" s="221"/>
      <c r="AI44" s="222">
        <v>0</v>
      </c>
      <c r="AJ44" s="222">
        <v>0</v>
      </c>
      <c r="AK44" s="223">
        <f>+AI44+AJ44</f>
        <v>0</v>
      </c>
      <c r="AL44" s="221"/>
      <c r="AM44" s="222">
        <v>0</v>
      </c>
      <c r="AN44" s="222">
        <v>0</v>
      </c>
      <c r="AO44" s="223">
        <f>+AM44+AN44</f>
        <v>0</v>
      </c>
      <c r="AP44" s="221"/>
      <c r="AQ44" s="222">
        <v>0</v>
      </c>
      <c r="AR44" s="222">
        <v>0</v>
      </c>
      <c r="AS44" s="223">
        <f>+AQ44+AR44</f>
        <v>0</v>
      </c>
      <c r="AT44" s="221"/>
      <c r="AU44" s="222">
        <v>0</v>
      </c>
      <c r="AV44" s="222">
        <v>0</v>
      </c>
      <c r="AW44" s="223">
        <f>+AU44+AV44</f>
        <v>0</v>
      </c>
      <c r="AX44" s="221"/>
      <c r="AY44" s="222">
        <v>0</v>
      </c>
      <c r="AZ44" s="222">
        <v>0</v>
      </c>
      <c r="BA44" s="223">
        <f>+AY44+AZ44</f>
        <v>0</v>
      </c>
      <c r="BB44" s="221"/>
      <c r="BC44" s="222">
        <v>0</v>
      </c>
      <c r="BD44" s="222">
        <v>0</v>
      </c>
      <c r="BE44" s="223">
        <f>+BC44+BD44</f>
        <v>0</v>
      </c>
      <c r="BF44" s="221"/>
      <c r="BG44" s="222">
        <v>0</v>
      </c>
      <c r="BH44" s="222">
        <v>0</v>
      </c>
      <c r="BI44" s="223">
        <f>+BG44+BH44</f>
        <v>0</v>
      </c>
      <c r="BJ44" s="221"/>
      <c r="BK44" s="222">
        <v>0</v>
      </c>
      <c r="BL44" s="222">
        <v>0</v>
      </c>
      <c r="BM44" s="223">
        <f>+BK44+BL44</f>
        <v>0</v>
      </c>
      <c r="BN44" s="221"/>
      <c r="BO44" s="222">
        <v>0</v>
      </c>
      <c r="BP44" s="222">
        <v>0</v>
      </c>
      <c r="BQ44" s="223">
        <f>+BO44+BP44</f>
        <v>0</v>
      </c>
      <c r="BR44" s="221"/>
      <c r="BS44" s="222">
        <v>0</v>
      </c>
      <c r="BT44" s="222">
        <v>0</v>
      </c>
      <c r="BU44" s="223">
        <f>+BS44+BT44</f>
        <v>0</v>
      </c>
      <c r="BV44" s="221"/>
      <c r="BW44" s="222">
        <v>0</v>
      </c>
      <c r="BX44" s="222">
        <v>0</v>
      </c>
      <c r="BY44" s="223">
        <f>+BW44+BX44</f>
        <v>0</v>
      </c>
      <c r="BZ44" s="221"/>
      <c r="CA44" s="222">
        <v>0</v>
      </c>
      <c r="CB44" s="222">
        <v>0</v>
      </c>
      <c r="CC44" s="223">
        <f>+CA44+CB44</f>
        <v>0</v>
      </c>
      <c r="CD44" s="221"/>
      <c r="CE44" s="222">
        <v>0</v>
      </c>
      <c r="CF44" s="222">
        <v>0</v>
      </c>
      <c r="CG44" s="223">
        <f>+CE44+CF44</f>
        <v>0</v>
      </c>
      <c r="CH44" s="224"/>
    </row>
    <row r="45" spans="2:86">
      <c r="B45" s="437"/>
      <c r="C45" s="438"/>
      <c r="D45" s="438"/>
      <c r="E45" s="438"/>
      <c r="F45" s="434"/>
      <c r="G45" s="439"/>
      <c r="H45" s="439"/>
      <c r="I45" s="439"/>
      <c r="J45" s="434"/>
      <c r="K45" s="439"/>
      <c r="L45" s="439"/>
      <c r="M45" s="439"/>
      <c r="N45" s="434"/>
      <c r="O45" s="439"/>
      <c r="P45" s="439"/>
      <c r="Q45" s="439"/>
      <c r="R45" s="434"/>
      <c r="S45" s="439"/>
      <c r="T45" s="439"/>
      <c r="U45" s="439"/>
      <c r="V45" s="434"/>
      <c r="W45" s="439"/>
      <c r="X45" s="439"/>
      <c r="Y45" s="439"/>
      <c r="Z45" s="221"/>
      <c r="AA45" s="225"/>
      <c r="AB45" s="225"/>
      <c r="AC45" s="225"/>
      <c r="AD45" s="221"/>
      <c r="AE45" s="225"/>
      <c r="AF45" s="225"/>
      <c r="AG45" s="225"/>
      <c r="AH45" s="221"/>
      <c r="AI45" s="225"/>
      <c r="AJ45" s="225"/>
      <c r="AK45" s="225"/>
      <c r="AL45" s="221"/>
      <c r="AM45" s="225"/>
      <c r="AN45" s="225"/>
      <c r="AO45" s="225"/>
      <c r="AP45" s="221"/>
      <c r="AQ45" s="225"/>
      <c r="AR45" s="225"/>
      <c r="AS45" s="225"/>
      <c r="AT45" s="221"/>
      <c r="AU45" s="225"/>
      <c r="AV45" s="225"/>
      <c r="AW45" s="225"/>
      <c r="AX45" s="221"/>
      <c r="AY45" s="225"/>
      <c r="AZ45" s="225"/>
      <c r="BA45" s="225"/>
      <c r="BB45" s="221"/>
      <c r="BC45" s="225"/>
      <c r="BD45" s="225"/>
      <c r="BE45" s="225"/>
      <c r="BF45" s="221"/>
      <c r="BG45" s="225"/>
      <c r="BH45" s="225"/>
      <c r="BI45" s="225"/>
      <c r="BJ45" s="221"/>
      <c r="BK45" s="225"/>
      <c r="BL45" s="225"/>
      <c r="BM45" s="225"/>
      <c r="BN45" s="221"/>
      <c r="BO45" s="225"/>
      <c r="BP45" s="225"/>
      <c r="BQ45" s="225"/>
      <c r="BR45" s="221"/>
      <c r="BS45" s="225"/>
      <c r="BT45" s="225"/>
      <c r="BU45" s="225"/>
      <c r="BV45" s="221"/>
      <c r="BW45" s="225"/>
      <c r="BX45" s="225"/>
      <c r="BY45" s="225"/>
      <c r="BZ45" s="221"/>
      <c r="CA45" s="225"/>
      <c r="CB45" s="225"/>
      <c r="CC45" s="225"/>
      <c r="CD45" s="221"/>
      <c r="CE45" s="225"/>
      <c r="CF45" s="225"/>
      <c r="CG45" s="225"/>
      <c r="CH45" s="224"/>
    </row>
    <row r="46" spans="2:86" ht="15" thickBot="1">
      <c r="B46" s="443" t="s">
        <v>253</v>
      </c>
      <c r="C46" s="444">
        <f>+C4+C6+C44</f>
        <v>0</v>
      </c>
      <c r="D46" s="444">
        <f>+D4+D6+D44</f>
        <v>0</v>
      </c>
      <c r="E46" s="444">
        <f>+E4+E6+E44</f>
        <v>0</v>
      </c>
      <c r="F46" s="445"/>
      <c r="G46" s="446">
        <f>+G4+G6+G44</f>
        <v>0</v>
      </c>
      <c r="H46" s="446">
        <f>+H4+H6+H44</f>
        <v>0</v>
      </c>
      <c r="I46" s="446">
        <f>+I4+I6+I44</f>
        <v>0</v>
      </c>
      <c r="J46" s="445"/>
      <c r="K46" s="446">
        <f>+K4+K6+K44</f>
        <v>0</v>
      </c>
      <c r="L46" s="446">
        <f>+L4+L6+L44</f>
        <v>0</v>
      </c>
      <c r="M46" s="446">
        <f>+M4+M6+M44</f>
        <v>0</v>
      </c>
      <c r="N46" s="445"/>
      <c r="O46" s="446">
        <f>+O4+O6+O44</f>
        <v>0</v>
      </c>
      <c r="P46" s="446">
        <f>+P4+P6+P44</f>
        <v>0</v>
      </c>
      <c r="Q46" s="446">
        <f>+Q4+Q6+Q44</f>
        <v>0</v>
      </c>
      <c r="R46" s="445"/>
      <c r="S46" s="446">
        <f>+S4+S6+S44</f>
        <v>0</v>
      </c>
      <c r="T46" s="446">
        <f>+T4+T6+T44</f>
        <v>0</v>
      </c>
      <c r="U46" s="446">
        <f>+U4+U6+U44</f>
        <v>0</v>
      </c>
      <c r="V46" s="445"/>
      <c r="W46" s="446">
        <f>+W4+W6+W44</f>
        <v>0</v>
      </c>
      <c r="X46" s="446">
        <f>+X4+X6+X44</f>
        <v>0</v>
      </c>
      <c r="Y46" s="446">
        <f>+Y4+Y6+Y44</f>
        <v>0</v>
      </c>
      <c r="Z46" s="228"/>
      <c r="AA46" s="229">
        <f>+AA4+AA6+AA44</f>
        <v>0</v>
      </c>
      <c r="AB46" s="229">
        <f>+AB4+AB6+AB44</f>
        <v>0</v>
      </c>
      <c r="AC46" s="229">
        <f>+AC4+AC6+AC44</f>
        <v>0</v>
      </c>
      <c r="AD46" s="228"/>
      <c r="AE46" s="229">
        <f>+AE4+AE6+AE44</f>
        <v>0</v>
      </c>
      <c r="AF46" s="229">
        <f>+AF4+AF6+AF44</f>
        <v>0</v>
      </c>
      <c r="AG46" s="229">
        <f>+AG4+AG6+AG44</f>
        <v>0</v>
      </c>
      <c r="AH46" s="228"/>
      <c r="AI46" s="229">
        <f>+AI4+AI6+AI44</f>
        <v>0</v>
      </c>
      <c r="AJ46" s="229">
        <f>+AJ4+AJ6+AJ44</f>
        <v>0</v>
      </c>
      <c r="AK46" s="229">
        <f>+AK4+AK6+AK44</f>
        <v>0</v>
      </c>
      <c r="AL46" s="228"/>
      <c r="AM46" s="229">
        <f>+AM4+AM6+AM44</f>
        <v>0</v>
      </c>
      <c r="AN46" s="229">
        <f>+AN4+AN6+AN44</f>
        <v>0</v>
      </c>
      <c r="AO46" s="229">
        <f>+AO4+AO6+AO44</f>
        <v>0</v>
      </c>
      <c r="AP46" s="228"/>
      <c r="AQ46" s="229">
        <f>+AQ4+AQ6+AQ44</f>
        <v>0</v>
      </c>
      <c r="AR46" s="229">
        <f>+AR4+AR6+AR44</f>
        <v>0</v>
      </c>
      <c r="AS46" s="229">
        <f>+AS4+AS6+AS44</f>
        <v>0</v>
      </c>
      <c r="AT46" s="228"/>
      <c r="AU46" s="229">
        <f>+AU4+AU6+AU44</f>
        <v>0</v>
      </c>
      <c r="AV46" s="229">
        <f>+AV4+AV6+AV44</f>
        <v>0</v>
      </c>
      <c r="AW46" s="229">
        <f>+AW4+AW6+AW44</f>
        <v>0</v>
      </c>
      <c r="AX46" s="228"/>
      <c r="AY46" s="229">
        <f>+AY4+AY6+AY44</f>
        <v>0</v>
      </c>
      <c r="AZ46" s="229">
        <f>+AZ4+AZ6+AZ44</f>
        <v>0</v>
      </c>
      <c r="BA46" s="229">
        <f>+BA4+BA6+BA44</f>
        <v>0</v>
      </c>
      <c r="BB46" s="228"/>
      <c r="BC46" s="229">
        <f>+BC4+BC6+BC44</f>
        <v>0</v>
      </c>
      <c r="BD46" s="229">
        <f>+BD4+BD6+BD44</f>
        <v>0</v>
      </c>
      <c r="BE46" s="229">
        <f>+BE4+BE6+BE44</f>
        <v>0</v>
      </c>
      <c r="BF46" s="228"/>
      <c r="BG46" s="229">
        <f>+BG4+BG6+BG44</f>
        <v>0</v>
      </c>
      <c r="BH46" s="229">
        <f>+BH4+BH6+BH44</f>
        <v>0</v>
      </c>
      <c r="BI46" s="229">
        <f>+BI4+BI6+BI44</f>
        <v>0</v>
      </c>
      <c r="BJ46" s="228"/>
      <c r="BK46" s="229">
        <f>+BK4+BK6+BK44</f>
        <v>0</v>
      </c>
      <c r="BL46" s="229">
        <f>+BL4+BL6+BL44</f>
        <v>0</v>
      </c>
      <c r="BM46" s="229">
        <f>+BM4+BM6+BM44</f>
        <v>0</v>
      </c>
      <c r="BN46" s="228"/>
      <c r="BO46" s="229">
        <f>+BO4+BO6+BO44</f>
        <v>0</v>
      </c>
      <c r="BP46" s="229">
        <f>+BP4+BP6+BP44</f>
        <v>0</v>
      </c>
      <c r="BQ46" s="229">
        <f>+BQ4+BQ6+BQ44</f>
        <v>0</v>
      </c>
      <c r="BR46" s="228"/>
      <c r="BS46" s="229">
        <f>+BS4+BS6+BS44</f>
        <v>0</v>
      </c>
      <c r="BT46" s="229">
        <f>+BT4+BT6+BT44</f>
        <v>0</v>
      </c>
      <c r="BU46" s="229">
        <f>+BU4+BU6+BU44</f>
        <v>0</v>
      </c>
      <c r="BV46" s="228"/>
      <c r="BW46" s="229">
        <f>+BW4+BW6+BW44</f>
        <v>0</v>
      </c>
      <c r="BX46" s="229">
        <f>+BX4+BX6+BX44</f>
        <v>0</v>
      </c>
      <c r="BY46" s="229">
        <f>+BY4+BY6+BY44</f>
        <v>0</v>
      </c>
      <c r="BZ46" s="228"/>
      <c r="CA46" s="229">
        <f>+CA4+CA6+CA44</f>
        <v>0</v>
      </c>
      <c r="CB46" s="229">
        <f>+CB4+CB6+CB44</f>
        <v>0</v>
      </c>
      <c r="CC46" s="229">
        <f>+CC4+CC6+CC44</f>
        <v>0</v>
      </c>
      <c r="CD46" s="228"/>
      <c r="CE46" s="229">
        <f>+CE4+CE6+CE44</f>
        <v>0</v>
      </c>
      <c r="CF46" s="229">
        <f>+CF4+CF6+CF44</f>
        <v>0</v>
      </c>
      <c r="CG46" s="229">
        <f>+CG4+CG6+CG44</f>
        <v>0</v>
      </c>
      <c r="CH46" s="230"/>
    </row>
  </sheetData>
  <mergeCells count="21">
    <mergeCell ref="AY2:BA2"/>
    <mergeCell ref="C2:E2"/>
    <mergeCell ref="G2:I2"/>
    <mergeCell ref="K2:M2"/>
    <mergeCell ref="O2:Q2"/>
    <mergeCell ref="S2:U2"/>
    <mergeCell ref="W2:Y2"/>
    <mergeCell ref="AA2:AC2"/>
    <mergeCell ref="AE2:AG2"/>
    <mergeCell ref="AI2:AK2"/>
    <mergeCell ref="AM2:AO2"/>
    <mergeCell ref="AQ2:AS2"/>
    <mergeCell ref="AU2:AW2"/>
    <mergeCell ref="CA2:CC2"/>
    <mergeCell ref="CE2:CG2"/>
    <mergeCell ref="BC2:BE2"/>
    <mergeCell ref="BG2:BI2"/>
    <mergeCell ref="BK2:BM2"/>
    <mergeCell ref="BO2:BQ2"/>
    <mergeCell ref="BS2:BU2"/>
    <mergeCell ref="BW2:BY2"/>
  </mergeCells>
  <printOptions horizontalCentered="1"/>
  <pageMargins left="0.23622047244094491" right="0.23622047244094491" top="0.74803149606299213" bottom="0.35433070866141736" header="0.31496062992125984" footer="0.31496062992125984"/>
  <pageSetup paperSize="9" scale="64" orientation="landscape" r:id="rId1"/>
</worksheet>
</file>

<file path=xl/worksheets/sheet5.xml><?xml version="1.0" encoding="utf-8"?>
<worksheet xmlns="http://schemas.openxmlformats.org/spreadsheetml/2006/main" xmlns:r="http://schemas.openxmlformats.org/officeDocument/2006/relationships">
  <sheetPr>
    <tabColor rgb="FF92D050"/>
  </sheetPr>
  <dimension ref="A1:DH86"/>
  <sheetViews>
    <sheetView topLeftCell="A50" workbookViewId="0">
      <selection sqref="A1:J86"/>
    </sheetView>
  </sheetViews>
  <sheetFormatPr defaultColWidth="24.33203125" defaultRowHeight="13.2"/>
  <cols>
    <col min="1" max="1" width="24.5546875" customWidth="1"/>
    <col min="2" max="2" width="69.88671875" customWidth="1"/>
    <col min="3" max="3" width="15.6640625" customWidth="1"/>
    <col min="4" max="4" width="17.5546875" customWidth="1"/>
    <col min="5" max="5" width="17" customWidth="1"/>
    <col min="6" max="6" width="14.33203125" customWidth="1"/>
    <col min="7" max="7" width="14.6640625" customWidth="1"/>
    <col min="8" max="8" width="13.6640625" customWidth="1"/>
    <col min="9" max="9" width="14" customWidth="1"/>
    <col min="10" max="10" width="14.5546875" customWidth="1"/>
    <col min="11" max="30" width="24.33203125" style="43"/>
    <col min="31" max="98" width="24.33203125" style="44"/>
    <col min="99" max="99" width="12.5546875" style="44" customWidth="1"/>
    <col min="100" max="101" width="24.33203125" style="44" hidden="1" customWidth="1"/>
    <col min="102" max="112" width="24.33203125" hidden="1" customWidth="1"/>
  </cols>
  <sheetData>
    <row r="1" spans="1:101" ht="13.8">
      <c r="A1" s="964" t="s">
        <v>717</v>
      </c>
      <c r="B1" s="964"/>
      <c r="C1" s="964"/>
      <c r="D1" s="964"/>
      <c r="E1" s="964"/>
      <c r="F1" s="964"/>
      <c r="G1" s="964"/>
      <c r="H1" s="964"/>
      <c r="I1" s="964"/>
      <c r="J1" s="964"/>
    </row>
    <row r="2" spans="1:101" s="45" customFormat="1" ht="17.399999999999999">
      <c r="A2" s="1"/>
      <c r="B2" s="1"/>
      <c r="C2" s="1"/>
      <c r="D2" s="1"/>
      <c r="E2" s="1"/>
      <c r="F2" s="1"/>
      <c r="G2" s="1"/>
      <c r="H2" s="1"/>
      <c r="I2" s="1"/>
      <c r="J2" s="1"/>
      <c r="K2" s="43"/>
      <c r="L2" s="43"/>
      <c r="M2" s="43"/>
      <c r="N2" s="43"/>
      <c r="O2" s="43"/>
      <c r="P2" s="43"/>
      <c r="Q2" s="43"/>
      <c r="R2" s="43"/>
      <c r="S2" s="43"/>
      <c r="T2" s="43"/>
      <c r="U2" s="43"/>
      <c r="V2" s="43"/>
      <c r="W2" s="43"/>
      <c r="X2" s="43"/>
      <c r="Y2" s="43"/>
      <c r="Z2" s="43"/>
      <c r="AA2" s="43"/>
      <c r="AB2" s="43"/>
      <c r="AC2" s="43"/>
      <c r="AD2" s="43"/>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row>
    <row r="3" spans="1:101">
      <c r="A3" s="45" t="s">
        <v>9</v>
      </c>
      <c r="B3" s="46"/>
      <c r="C3" s="43"/>
      <c r="D3" s="45"/>
      <c r="E3" s="45"/>
      <c r="F3" s="45"/>
      <c r="G3" s="45"/>
      <c r="H3" s="45"/>
      <c r="I3" s="45"/>
      <c r="J3" s="45"/>
    </row>
    <row r="4" spans="1:101">
      <c r="A4" s="45" t="s">
        <v>10</v>
      </c>
      <c r="B4" s="46"/>
      <c r="C4" s="43"/>
      <c r="D4" s="45"/>
      <c r="E4" s="45"/>
      <c r="F4" s="45"/>
      <c r="G4" s="45"/>
      <c r="H4" s="45"/>
      <c r="I4" s="45"/>
      <c r="J4" s="45"/>
    </row>
    <row r="5" spans="1:101">
      <c r="A5" s="45" t="s">
        <v>11</v>
      </c>
      <c r="B5" s="46"/>
      <c r="C5" s="43"/>
      <c r="D5" s="45"/>
      <c r="E5" s="45"/>
      <c r="F5" s="45"/>
      <c r="G5" s="45"/>
      <c r="H5" s="45"/>
      <c r="I5" s="45"/>
      <c r="J5" s="45"/>
    </row>
    <row r="6" spans="1:101">
      <c r="A6" s="45" t="s">
        <v>12</v>
      </c>
      <c r="B6" s="46"/>
      <c r="C6" s="43"/>
      <c r="D6" s="45"/>
      <c r="E6" s="45"/>
      <c r="F6" s="45"/>
      <c r="G6" s="45"/>
      <c r="H6" s="45"/>
      <c r="I6" s="45"/>
      <c r="J6" s="45"/>
    </row>
    <row r="7" spans="1:101">
      <c r="A7" s="45" t="s">
        <v>13</v>
      </c>
      <c r="B7" s="46"/>
      <c r="C7" s="43"/>
      <c r="D7" s="45"/>
      <c r="E7" s="45"/>
      <c r="F7" s="45"/>
      <c r="G7" s="45"/>
      <c r="H7" s="45"/>
      <c r="I7" s="45"/>
      <c r="J7" s="45"/>
    </row>
    <row r="8" spans="1:101" ht="6.75" customHeight="1">
      <c r="A8" s="45"/>
      <c r="B8" s="45"/>
      <c r="C8" s="45"/>
      <c r="D8" s="45"/>
      <c r="E8" s="45"/>
      <c r="F8" s="45"/>
      <c r="G8" s="45"/>
      <c r="H8" s="45"/>
      <c r="I8" s="45"/>
      <c r="J8" s="45"/>
    </row>
    <row r="9" spans="1:101" ht="15" thickBot="1">
      <c r="A9" s="2" t="s">
        <v>310</v>
      </c>
      <c r="D9" s="15"/>
      <c r="E9" s="15"/>
      <c r="F9" s="15"/>
      <c r="G9" s="15"/>
      <c r="H9" s="15"/>
      <c r="I9" s="16" t="s">
        <v>34</v>
      </c>
      <c r="J9" s="16"/>
    </row>
    <row r="10" spans="1:101" ht="27" thickTop="1">
      <c r="A10" s="3" t="s">
        <v>15</v>
      </c>
      <c r="B10" s="17" t="s">
        <v>35</v>
      </c>
      <c r="C10" s="18" t="s">
        <v>435</v>
      </c>
      <c r="D10" s="18" t="s">
        <v>629</v>
      </c>
      <c r="E10" s="18" t="s">
        <v>630</v>
      </c>
      <c r="F10" s="18" t="s">
        <v>631</v>
      </c>
      <c r="G10" s="18" t="s">
        <v>311</v>
      </c>
      <c r="H10" s="18" t="s">
        <v>312</v>
      </c>
      <c r="I10" s="18" t="s">
        <v>436</v>
      </c>
      <c r="J10" s="246" t="s">
        <v>632</v>
      </c>
    </row>
    <row r="11" spans="1:101" s="47" customFormat="1">
      <c r="A11" s="4">
        <v>0</v>
      </c>
      <c r="B11" s="19" t="s">
        <v>36</v>
      </c>
      <c r="C11" s="20"/>
      <c r="D11" s="20"/>
      <c r="E11" s="20"/>
      <c r="F11" s="20"/>
      <c r="G11" s="20"/>
      <c r="H11" s="20"/>
      <c r="I11" s="20"/>
      <c r="J11" s="98"/>
      <c r="K11" s="43"/>
      <c r="L11" s="43"/>
      <c r="M11" s="43"/>
      <c r="N11" s="43"/>
      <c r="O11" s="43"/>
      <c r="P11" s="43"/>
      <c r="Q11" s="43"/>
      <c r="R11" s="43"/>
      <c r="S11" s="43"/>
      <c r="T11" s="43"/>
      <c r="U11" s="43"/>
      <c r="V11" s="43"/>
      <c r="W11" s="43"/>
      <c r="X11" s="43"/>
      <c r="Y11" s="43"/>
      <c r="Z11" s="43"/>
      <c r="AA11" s="43"/>
      <c r="AB11" s="43"/>
      <c r="AC11" s="43"/>
      <c r="AD11" s="43"/>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row>
    <row r="12" spans="1:101" ht="13.8">
      <c r="A12" s="6">
        <v>100</v>
      </c>
      <c r="B12" s="22" t="s">
        <v>37</v>
      </c>
      <c r="C12" s="247"/>
      <c r="D12" s="247"/>
      <c r="E12" s="21"/>
      <c r="F12" s="21"/>
      <c r="G12" s="21"/>
      <c r="H12" s="21"/>
      <c r="I12" s="21"/>
      <c r="J12" s="86"/>
    </row>
    <row r="13" spans="1:101" s="47" customFormat="1">
      <c r="A13" s="4">
        <v>1000</v>
      </c>
      <c r="B13" s="19" t="s">
        <v>38</v>
      </c>
      <c r="C13" s="20"/>
      <c r="D13" s="20"/>
      <c r="E13" s="20"/>
      <c r="F13" s="20"/>
      <c r="G13" s="20"/>
      <c r="H13" s="20"/>
      <c r="I13" s="20"/>
      <c r="J13" s="98"/>
      <c r="K13" s="43"/>
      <c r="L13" s="43"/>
      <c r="M13" s="43"/>
      <c r="N13" s="43"/>
      <c r="O13" s="43"/>
      <c r="P13" s="43"/>
      <c r="Q13" s="43"/>
      <c r="R13" s="43"/>
      <c r="S13" s="43"/>
      <c r="T13" s="43"/>
      <c r="U13" s="43"/>
      <c r="V13" s="43"/>
      <c r="W13" s="43"/>
      <c r="X13" s="43"/>
      <c r="Y13" s="43"/>
      <c r="Z13" s="43"/>
      <c r="AA13" s="43"/>
      <c r="AB13" s="43"/>
      <c r="AC13" s="43"/>
      <c r="AD13" s="43"/>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row>
    <row r="14" spans="1:101" s="47" customFormat="1">
      <c r="A14" s="4">
        <v>2000</v>
      </c>
      <c r="B14" s="19" t="s">
        <v>40</v>
      </c>
      <c r="C14" s="20"/>
      <c r="D14" s="20"/>
      <c r="E14" s="20"/>
      <c r="F14" s="20"/>
      <c r="G14" s="20"/>
      <c r="H14" s="20"/>
      <c r="I14" s="20"/>
      <c r="J14" s="98"/>
      <c r="K14" s="43"/>
      <c r="L14" s="43"/>
      <c r="M14" s="43"/>
      <c r="N14" s="43"/>
      <c r="O14" s="43"/>
      <c r="P14" s="43"/>
      <c r="Q14" s="43"/>
      <c r="R14" s="43"/>
      <c r="S14" s="43"/>
      <c r="T14" s="43"/>
      <c r="U14" s="43"/>
      <c r="V14" s="43"/>
      <c r="W14" s="43"/>
      <c r="X14" s="43"/>
      <c r="Y14" s="43"/>
      <c r="Z14" s="43"/>
      <c r="AA14" s="43"/>
      <c r="AB14" s="43"/>
      <c r="AC14" s="43"/>
      <c r="AD14" s="43"/>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row>
    <row r="15" spans="1:101" s="47" customFormat="1">
      <c r="A15" s="4">
        <v>3000</v>
      </c>
      <c r="B15" s="19" t="s">
        <v>41</v>
      </c>
      <c r="C15" s="20"/>
      <c r="D15" s="20"/>
      <c r="E15" s="20"/>
      <c r="F15" s="20"/>
      <c r="G15" s="20"/>
      <c r="H15" s="20"/>
      <c r="I15" s="20"/>
      <c r="J15" s="98"/>
      <c r="K15" s="43"/>
      <c r="L15" s="43"/>
      <c r="M15" s="43"/>
      <c r="N15" s="43"/>
      <c r="O15" s="43"/>
      <c r="P15" s="43"/>
      <c r="Q15" s="43"/>
      <c r="R15" s="43"/>
      <c r="S15" s="43"/>
      <c r="T15" s="43"/>
      <c r="U15" s="43"/>
      <c r="V15" s="43"/>
      <c r="W15" s="43"/>
      <c r="X15" s="43"/>
      <c r="Y15" s="43"/>
      <c r="Z15" s="43"/>
      <c r="AA15" s="43"/>
      <c r="AB15" s="43"/>
      <c r="AC15" s="43"/>
      <c r="AD15" s="43"/>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row>
    <row r="16" spans="1:101" ht="13.8">
      <c r="A16" s="6">
        <v>3510</v>
      </c>
      <c r="B16" s="22" t="s">
        <v>46</v>
      </c>
      <c r="C16" s="21"/>
      <c r="D16" s="21"/>
      <c r="E16" s="21"/>
      <c r="F16" s="21"/>
      <c r="G16" s="21"/>
      <c r="H16" s="21"/>
      <c r="I16" s="21"/>
      <c r="J16" s="86"/>
    </row>
    <row r="17" spans="1:101" ht="13.8">
      <c r="A17" s="295">
        <v>3520</v>
      </c>
      <c r="B17" s="296" t="s">
        <v>47</v>
      </c>
      <c r="C17" s="294"/>
      <c r="D17" s="294"/>
      <c r="E17" s="294"/>
      <c r="F17" s="294"/>
      <c r="G17" s="294"/>
      <c r="H17" s="294"/>
      <c r="I17" s="294"/>
      <c r="J17" s="299"/>
    </row>
    <row r="18" spans="1:101" s="47" customFormat="1">
      <c r="A18" s="4">
        <v>4000</v>
      </c>
      <c r="B18" s="19" t="s">
        <v>48</v>
      </c>
      <c r="C18" s="20"/>
      <c r="D18" s="20"/>
      <c r="E18" s="20"/>
      <c r="F18" s="20"/>
      <c r="G18" s="20"/>
      <c r="H18" s="20"/>
      <c r="I18" s="20"/>
      <c r="J18" s="98"/>
      <c r="K18" s="43"/>
      <c r="L18" s="43"/>
      <c r="M18" s="43"/>
      <c r="N18" s="43"/>
      <c r="O18" s="43"/>
      <c r="P18" s="43"/>
      <c r="Q18" s="43"/>
      <c r="R18" s="43"/>
      <c r="S18" s="43"/>
      <c r="T18" s="43"/>
      <c r="U18" s="43"/>
      <c r="V18" s="43"/>
      <c r="W18" s="43"/>
      <c r="X18" s="43"/>
      <c r="Y18" s="43"/>
      <c r="Z18" s="43"/>
      <c r="AA18" s="43"/>
      <c r="AB18" s="43"/>
      <c r="AC18" s="43"/>
      <c r="AD18" s="43"/>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row>
    <row r="19" spans="1:101" s="47" customFormat="1">
      <c r="A19" s="4">
        <v>5000</v>
      </c>
      <c r="B19" s="19" t="s">
        <v>49</v>
      </c>
      <c r="C19" s="20"/>
      <c r="D19" s="20"/>
      <c r="E19" s="20"/>
      <c r="F19" s="20"/>
      <c r="G19" s="20"/>
      <c r="H19" s="20"/>
      <c r="I19" s="20"/>
      <c r="J19" s="98"/>
      <c r="K19" s="43"/>
      <c r="L19" s="43"/>
      <c r="M19" s="43"/>
      <c r="N19" s="43"/>
      <c r="O19" s="43"/>
      <c r="P19" s="43"/>
      <c r="Q19" s="43"/>
      <c r="R19" s="43"/>
      <c r="S19" s="43"/>
      <c r="T19" s="43"/>
      <c r="U19" s="43"/>
      <c r="V19" s="43"/>
      <c r="W19" s="43"/>
      <c r="X19" s="43"/>
      <c r="Y19" s="43"/>
      <c r="Z19" s="43"/>
      <c r="AA19" s="43"/>
      <c r="AB19" s="43"/>
      <c r="AC19" s="43"/>
      <c r="AD19" s="43"/>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row>
    <row r="20" spans="1:101" ht="13.8">
      <c r="A20" s="6">
        <v>5200</v>
      </c>
      <c r="B20" s="22" t="s">
        <v>50</v>
      </c>
      <c r="C20" s="21"/>
      <c r="D20" s="21"/>
      <c r="E20" s="21"/>
      <c r="F20" s="21"/>
      <c r="G20" s="21"/>
      <c r="H20" s="21"/>
      <c r="I20" s="21"/>
      <c r="J20" s="86"/>
    </row>
    <row r="21" spans="1:101" s="47" customFormat="1">
      <c r="A21" s="4">
        <v>6000</v>
      </c>
      <c r="B21" s="19" t="s">
        <v>51</v>
      </c>
      <c r="C21" s="20"/>
      <c r="D21" s="20"/>
      <c r="E21" s="20"/>
      <c r="F21" s="20"/>
      <c r="G21" s="20"/>
      <c r="H21" s="20"/>
      <c r="I21" s="20"/>
      <c r="J21" s="98"/>
      <c r="K21" s="43"/>
      <c r="L21" s="43"/>
      <c r="M21" s="43"/>
      <c r="N21" s="43"/>
      <c r="O21" s="43"/>
      <c r="P21" s="43"/>
      <c r="Q21" s="43"/>
      <c r="R21" s="43"/>
      <c r="S21" s="43"/>
      <c r="T21" s="43"/>
      <c r="U21" s="43"/>
      <c r="V21" s="43"/>
      <c r="W21" s="43"/>
      <c r="X21" s="43"/>
      <c r="Y21" s="43"/>
      <c r="Z21" s="43"/>
      <c r="AA21" s="43"/>
      <c r="AB21" s="43"/>
      <c r="AC21" s="43"/>
      <c r="AD21" s="43"/>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row>
    <row r="22" spans="1:101" s="47" customFormat="1">
      <c r="A22" s="248">
        <v>7000</v>
      </c>
      <c r="B22" s="249" t="s">
        <v>313</v>
      </c>
      <c r="C22" s="250"/>
      <c r="D22" s="250"/>
      <c r="E22" s="250"/>
      <c r="F22" s="250"/>
      <c r="G22" s="250"/>
      <c r="H22" s="250"/>
      <c r="I22" s="250"/>
      <c r="J22" s="251"/>
      <c r="K22" s="43"/>
      <c r="L22" s="43"/>
      <c r="M22" s="43"/>
      <c r="N22" s="43"/>
      <c r="O22" s="43"/>
      <c r="P22" s="43"/>
      <c r="Q22" s="43"/>
      <c r="R22" s="43"/>
      <c r="S22" s="43"/>
      <c r="T22" s="43"/>
      <c r="U22" s="43"/>
      <c r="V22" s="43"/>
      <c r="W22" s="43"/>
      <c r="X22" s="43"/>
      <c r="Y22" s="43"/>
      <c r="Z22" s="43"/>
      <c r="AA22" s="43"/>
      <c r="AB22" s="43"/>
      <c r="AC22" s="43"/>
      <c r="AD22" s="43"/>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row>
    <row r="23" spans="1:101" s="47" customFormat="1">
      <c r="A23" s="4">
        <v>8000</v>
      </c>
      <c r="B23" s="19" t="s">
        <v>58</v>
      </c>
      <c r="C23" s="20"/>
      <c r="D23" s="20"/>
      <c r="E23" s="20"/>
      <c r="F23" s="20"/>
      <c r="G23" s="20"/>
      <c r="H23" s="20"/>
      <c r="I23" s="20"/>
      <c r="J23" s="98"/>
      <c r="K23" s="43"/>
      <c r="L23" s="43"/>
      <c r="M23" s="43"/>
      <c r="N23" s="43"/>
      <c r="O23" s="43"/>
      <c r="P23" s="43"/>
      <c r="Q23" s="43"/>
      <c r="R23" s="43"/>
      <c r="S23" s="43"/>
      <c r="T23" s="43"/>
      <c r="U23" s="43"/>
      <c r="V23" s="43"/>
      <c r="W23" s="43"/>
      <c r="X23" s="43"/>
      <c r="Y23" s="43"/>
      <c r="Z23" s="43"/>
      <c r="AA23" s="43"/>
      <c r="AB23" s="43"/>
      <c r="AC23" s="43"/>
      <c r="AD23" s="43"/>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row>
    <row r="24" spans="1:101" s="47" customFormat="1" ht="13.8">
      <c r="A24" s="252">
        <v>8700</v>
      </c>
      <c r="B24" s="253" t="s">
        <v>314</v>
      </c>
      <c r="C24" s="254"/>
      <c r="D24" s="254"/>
      <c r="E24" s="254"/>
      <c r="F24" s="254"/>
      <c r="G24" s="254"/>
      <c r="H24" s="254"/>
      <c r="I24" s="254"/>
      <c r="J24" s="255"/>
      <c r="K24" s="43"/>
      <c r="L24" s="43"/>
      <c r="M24" s="43"/>
      <c r="N24" s="43"/>
      <c r="O24" s="43"/>
      <c r="P24" s="43"/>
      <c r="Q24" s="43"/>
      <c r="R24" s="43"/>
      <c r="S24" s="43"/>
      <c r="T24" s="43"/>
      <c r="U24" s="43"/>
      <c r="V24" s="43"/>
      <c r="W24" s="43"/>
      <c r="X24" s="43"/>
      <c r="Y24" s="43"/>
      <c r="Z24" s="43"/>
      <c r="AA24" s="43"/>
      <c r="AB24" s="43"/>
      <c r="AC24" s="43"/>
      <c r="AD24" s="43"/>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row>
    <row r="25" spans="1:101" s="47" customFormat="1">
      <c r="A25" s="4">
        <v>9000</v>
      </c>
      <c r="B25" s="19" t="s">
        <v>61</v>
      </c>
      <c r="C25" s="20">
        <f t="shared" ref="C25" si="0">+C26+C27+C28+C29</f>
        <v>0</v>
      </c>
      <c r="D25" s="20">
        <f t="shared" ref="D25:J25" si="1">+D26+D27+D28+D29</f>
        <v>0</v>
      </c>
      <c r="E25" s="20">
        <f t="shared" si="1"/>
        <v>0</v>
      </c>
      <c r="F25" s="20">
        <f t="shared" si="1"/>
        <v>0</v>
      </c>
      <c r="G25" s="20">
        <f t="shared" si="1"/>
        <v>0</v>
      </c>
      <c r="H25" s="20">
        <f t="shared" si="1"/>
        <v>0</v>
      </c>
      <c r="I25" s="20">
        <f t="shared" si="1"/>
        <v>0</v>
      </c>
      <c r="J25" s="98">
        <f t="shared" si="1"/>
        <v>0</v>
      </c>
      <c r="K25" s="43"/>
      <c r="L25" s="43"/>
      <c r="M25" s="43"/>
      <c r="N25" s="43"/>
      <c r="O25" s="43"/>
      <c r="P25" s="43"/>
      <c r="Q25" s="43"/>
      <c r="R25" s="43"/>
      <c r="S25" s="43"/>
      <c r="T25" s="43"/>
      <c r="U25" s="43"/>
      <c r="V25" s="43"/>
      <c r="W25" s="43"/>
      <c r="X25" s="43"/>
      <c r="Y25" s="43"/>
      <c r="Z25" s="43"/>
      <c r="AA25" s="43"/>
      <c r="AB25" s="43"/>
      <c r="AC25" s="43"/>
      <c r="AD25" s="43"/>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row>
    <row r="26" spans="1:101" ht="13.8">
      <c r="A26" s="6" t="s">
        <v>16</v>
      </c>
      <c r="B26" s="22" t="s">
        <v>62</v>
      </c>
      <c r="C26" s="21"/>
      <c r="D26" s="21"/>
      <c r="E26" s="21"/>
      <c r="F26" s="21"/>
      <c r="G26" s="21"/>
      <c r="H26" s="21"/>
      <c r="I26" s="21"/>
      <c r="J26" s="86"/>
    </row>
    <row r="27" spans="1:101" ht="13.8">
      <c r="A27" s="6" t="s">
        <v>17</v>
      </c>
      <c r="B27" s="22" t="s">
        <v>63</v>
      </c>
      <c r="C27" s="21"/>
      <c r="D27" s="21"/>
      <c r="E27" s="21"/>
      <c r="F27" s="21"/>
      <c r="G27" s="21"/>
      <c r="H27" s="21"/>
      <c r="I27" s="21"/>
      <c r="J27" s="86"/>
    </row>
    <row r="28" spans="1:101" ht="13.8">
      <c r="A28" s="6" t="s">
        <v>18</v>
      </c>
      <c r="B28" s="22" t="s">
        <v>64</v>
      </c>
      <c r="C28" s="21"/>
      <c r="D28" s="21"/>
      <c r="E28" s="21"/>
      <c r="F28" s="21"/>
      <c r="G28" s="21"/>
      <c r="H28" s="21"/>
      <c r="I28" s="21"/>
      <c r="J28" s="86"/>
    </row>
    <row r="29" spans="1:101" ht="13.8">
      <c r="A29" s="6"/>
      <c r="B29" s="22" t="s">
        <v>66</v>
      </c>
      <c r="C29" s="21"/>
      <c r="D29" s="21"/>
      <c r="E29" s="21"/>
      <c r="F29" s="21"/>
      <c r="G29" s="21"/>
      <c r="H29" s="21"/>
      <c r="I29" s="21"/>
      <c r="J29" s="86"/>
    </row>
    <row r="30" spans="1:101" s="47" customFormat="1" ht="18.75" customHeight="1" thickBot="1">
      <c r="A30" s="77"/>
      <c r="B30" s="23" t="s">
        <v>315</v>
      </c>
      <c r="C30" s="24">
        <f>+C11+C13+C14+C15+C18+C19+C21+C23+C25</f>
        <v>0</v>
      </c>
      <c r="D30" s="24">
        <f>+D11+D13+D14+D15+D18+D19+D21+D23+D25</f>
        <v>0</v>
      </c>
      <c r="E30" s="24">
        <f t="shared" ref="E30:J30" si="2">+E11+E13+E14+E15+E18+E19+E21+E23+E25</f>
        <v>0</v>
      </c>
      <c r="F30" s="24">
        <f t="shared" si="2"/>
        <v>0</v>
      </c>
      <c r="G30" s="24">
        <f t="shared" si="2"/>
        <v>0</v>
      </c>
      <c r="H30" s="24">
        <f t="shared" si="2"/>
        <v>0</v>
      </c>
      <c r="I30" s="24">
        <f t="shared" si="2"/>
        <v>0</v>
      </c>
      <c r="J30" s="25">
        <f t="shared" si="2"/>
        <v>0</v>
      </c>
      <c r="K30" s="43"/>
      <c r="L30" s="43"/>
      <c r="M30" s="43"/>
      <c r="N30" s="43"/>
      <c r="O30" s="43"/>
      <c r="P30" s="43"/>
      <c r="Q30" s="43"/>
      <c r="R30" s="43"/>
      <c r="S30" s="43"/>
      <c r="T30" s="43"/>
      <c r="U30" s="43"/>
      <c r="V30" s="43"/>
      <c r="W30" s="43"/>
      <c r="X30" s="43"/>
      <c r="Y30" s="43"/>
      <c r="Z30" s="43"/>
      <c r="AA30" s="43"/>
      <c r="AB30" s="43"/>
      <c r="AC30" s="43"/>
      <c r="AD30" s="43"/>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row>
    <row r="31" spans="1:101" s="47" customFormat="1" ht="14.4" thickTop="1">
      <c r="A31" s="256" t="s">
        <v>316</v>
      </c>
      <c r="B31" s="26"/>
      <c r="C31" s="85"/>
      <c r="D31" s="85"/>
      <c r="E31" s="85"/>
      <c r="F31" s="85"/>
      <c r="G31" s="85"/>
      <c r="H31" s="85"/>
      <c r="I31" s="85"/>
      <c r="J31" s="85"/>
      <c r="K31" s="43"/>
      <c r="L31" s="43"/>
      <c r="M31" s="43"/>
      <c r="N31" s="43"/>
      <c r="O31" s="43"/>
      <c r="P31" s="43"/>
      <c r="Q31" s="43"/>
      <c r="R31" s="43"/>
      <c r="S31" s="43"/>
      <c r="T31" s="43"/>
      <c r="U31" s="43"/>
      <c r="V31" s="43"/>
      <c r="W31" s="43"/>
      <c r="X31" s="43"/>
      <c r="Y31" s="43"/>
      <c r="Z31" s="43"/>
      <c r="AA31" s="43"/>
      <c r="AB31" s="43"/>
      <c r="AC31" s="43"/>
      <c r="AD31" s="43"/>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row>
    <row r="32" spans="1:101" ht="13.8">
      <c r="A32" s="7"/>
      <c r="B32" s="26"/>
      <c r="C32" s="85"/>
      <c r="D32" s="85"/>
      <c r="E32" s="85"/>
      <c r="F32" s="85"/>
      <c r="G32" s="85"/>
      <c r="H32" s="85"/>
      <c r="I32" s="85"/>
      <c r="J32" s="85"/>
    </row>
    <row r="33" spans="1:101" ht="14.4" thickBot="1">
      <c r="A33" s="2" t="s">
        <v>317</v>
      </c>
      <c r="B33" s="28"/>
      <c r="C33" s="27"/>
      <c r="D33" s="27"/>
      <c r="E33" s="27"/>
      <c r="F33" s="27"/>
      <c r="G33" s="27"/>
      <c r="H33" s="27"/>
      <c r="I33" s="27"/>
      <c r="J33" s="27"/>
    </row>
    <row r="34" spans="1:101" ht="27" thickTop="1">
      <c r="A34" s="3" t="s">
        <v>15</v>
      </c>
      <c r="B34" s="17" t="s">
        <v>35</v>
      </c>
      <c r="C34" s="18" t="str">
        <f t="shared" ref="C34" si="3">+C10</f>
        <v>ΑΠΟΛΟΓΙΣΜΟΣ 2018</v>
      </c>
      <c r="D34" s="18" t="str">
        <f t="shared" ref="D34:J34" si="4">+D10</f>
        <v>ΑΠΟΛΟΓΙΣΜΟΣ 2019</v>
      </c>
      <c r="E34" s="18" t="str">
        <f t="shared" si="4"/>
        <v>ΕΓΚΕΚΡΙΜΕΝΟΣ Π/Υ 2020</v>
      </c>
      <c r="F34" s="18" t="str">
        <f t="shared" si="4"/>
        <v>ΕΚΤΙΜΗΣΕΙΣ 2020</v>
      </c>
      <c r="G34" s="18" t="str">
        <f t="shared" si="4"/>
        <v>ΠΡΟΒΛΕΨΕΙΣ 2021</v>
      </c>
      <c r="H34" s="18" t="str">
        <f t="shared" si="4"/>
        <v>ΠΡΟΒΛΕΨΕΙΣ 2022</v>
      </c>
      <c r="I34" s="18" t="str">
        <f t="shared" si="4"/>
        <v>ΠΡΟΒΛΕΨΕΙΣ 2023</v>
      </c>
      <c r="J34" s="246" t="str">
        <f t="shared" si="4"/>
        <v>ΠΡΟΒΛΕΨΕΙΣ 2024</v>
      </c>
    </row>
    <row r="35" spans="1:101" s="47" customFormat="1" ht="17.25" customHeight="1">
      <c r="A35" s="4">
        <v>0</v>
      </c>
      <c r="B35" s="19" t="s">
        <v>67</v>
      </c>
      <c r="C35" s="20">
        <f t="shared" ref="C35" si="5">+C36+C37+C38</f>
        <v>0</v>
      </c>
      <c r="D35" s="20">
        <f t="shared" ref="D35:J35" si="6">+D36+D37+D38</f>
        <v>0</v>
      </c>
      <c r="E35" s="20">
        <f t="shared" si="6"/>
        <v>0</v>
      </c>
      <c r="F35" s="20">
        <f t="shared" si="6"/>
        <v>0</v>
      </c>
      <c r="G35" s="20">
        <f t="shared" si="6"/>
        <v>0</v>
      </c>
      <c r="H35" s="20">
        <f t="shared" si="6"/>
        <v>0</v>
      </c>
      <c r="I35" s="20">
        <f t="shared" si="6"/>
        <v>0</v>
      </c>
      <c r="J35" s="98">
        <f t="shared" si="6"/>
        <v>0</v>
      </c>
      <c r="K35" s="43"/>
      <c r="L35" s="43"/>
      <c r="M35" s="43"/>
      <c r="N35" s="43"/>
      <c r="O35" s="43"/>
      <c r="P35" s="43"/>
      <c r="Q35" s="43"/>
      <c r="R35" s="43"/>
      <c r="S35" s="43"/>
      <c r="T35" s="43"/>
      <c r="U35" s="43"/>
      <c r="V35" s="43"/>
      <c r="W35" s="43"/>
      <c r="X35" s="43"/>
      <c r="Y35" s="43"/>
      <c r="Z35" s="43"/>
      <c r="AA35" s="43"/>
      <c r="AB35" s="43"/>
      <c r="AC35" s="43"/>
      <c r="AD35" s="43"/>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c r="CR35" s="44"/>
      <c r="CS35" s="44"/>
      <c r="CT35" s="44"/>
      <c r="CU35" s="44"/>
      <c r="CV35" s="44"/>
      <c r="CW35" s="44"/>
    </row>
    <row r="36" spans="1:101" ht="16.5" customHeight="1">
      <c r="A36" s="6" t="s">
        <v>20</v>
      </c>
      <c r="B36" s="22" t="s">
        <v>68</v>
      </c>
      <c r="C36" s="21"/>
      <c r="D36" s="21"/>
      <c r="E36" s="21"/>
      <c r="F36" s="21"/>
      <c r="G36" s="21"/>
      <c r="H36" s="21"/>
      <c r="I36" s="21"/>
      <c r="J36" s="86"/>
    </row>
    <row r="37" spans="1:101" ht="15.75" customHeight="1">
      <c r="A37" s="6">
        <v>550</v>
      </c>
      <c r="B37" s="22" t="s">
        <v>71</v>
      </c>
      <c r="C37" s="21"/>
      <c r="D37" s="21"/>
      <c r="E37" s="21"/>
      <c r="F37" s="21"/>
      <c r="G37" s="21"/>
      <c r="H37" s="21"/>
      <c r="I37" s="21"/>
      <c r="J37" s="86"/>
    </row>
    <row r="38" spans="1:101" ht="13.8">
      <c r="A38" s="5"/>
      <c r="B38" s="22" t="s">
        <v>318</v>
      </c>
      <c r="C38" s="21"/>
      <c r="D38" s="21"/>
      <c r="E38" s="21"/>
      <c r="F38" s="21"/>
      <c r="G38" s="21"/>
      <c r="H38" s="21"/>
      <c r="I38" s="21"/>
      <c r="J38" s="86"/>
    </row>
    <row r="39" spans="1:101" s="47" customFormat="1">
      <c r="A39" s="4">
        <v>1000</v>
      </c>
      <c r="B39" s="19" t="s">
        <v>76</v>
      </c>
      <c r="C39" s="20"/>
      <c r="D39" s="20"/>
      <c r="E39" s="20"/>
      <c r="F39" s="20"/>
      <c r="G39" s="20"/>
      <c r="H39" s="20"/>
      <c r="I39" s="20"/>
      <c r="J39" s="98"/>
      <c r="K39" s="43"/>
      <c r="L39" s="43"/>
      <c r="M39" s="43"/>
      <c r="N39" s="43"/>
      <c r="O39" s="43"/>
      <c r="P39" s="43"/>
      <c r="Q39" s="43"/>
      <c r="R39" s="43"/>
      <c r="S39" s="43"/>
      <c r="T39" s="43"/>
      <c r="U39" s="43"/>
      <c r="V39" s="43"/>
      <c r="W39" s="43"/>
      <c r="X39" s="43"/>
      <c r="Y39" s="43"/>
      <c r="Z39" s="43"/>
      <c r="AA39" s="43"/>
      <c r="AB39" s="43"/>
      <c r="AC39" s="43"/>
      <c r="AD39" s="43"/>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c r="CR39" s="44"/>
      <c r="CS39" s="44"/>
      <c r="CT39" s="44"/>
      <c r="CU39" s="44"/>
      <c r="CV39" s="44"/>
      <c r="CW39" s="44"/>
    </row>
    <row r="40" spans="1:101" s="47" customFormat="1">
      <c r="A40" s="4">
        <v>2000</v>
      </c>
      <c r="B40" s="19" t="s">
        <v>77</v>
      </c>
      <c r="C40" s="20"/>
      <c r="D40" s="20"/>
      <c r="E40" s="20"/>
      <c r="F40" s="20"/>
      <c r="G40" s="20"/>
      <c r="H40" s="20"/>
      <c r="I40" s="20"/>
      <c r="J40" s="98"/>
      <c r="K40" s="43"/>
      <c r="L40" s="43"/>
      <c r="M40" s="43"/>
      <c r="N40" s="43"/>
      <c r="O40" s="43"/>
      <c r="P40" s="43"/>
      <c r="Q40" s="43"/>
      <c r="R40" s="43"/>
      <c r="S40" s="43"/>
      <c r="T40" s="43"/>
      <c r="U40" s="43"/>
      <c r="V40" s="43"/>
      <c r="W40" s="43"/>
      <c r="X40" s="43"/>
      <c r="Y40" s="43"/>
      <c r="Z40" s="43"/>
      <c r="AA40" s="43"/>
      <c r="AB40" s="43"/>
      <c r="AC40" s="43"/>
      <c r="AD40" s="43"/>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c r="CR40" s="44"/>
      <c r="CS40" s="44"/>
      <c r="CT40" s="44"/>
      <c r="CU40" s="44"/>
      <c r="CV40" s="44"/>
      <c r="CW40" s="44"/>
    </row>
    <row r="41" spans="1:101" s="47" customFormat="1">
      <c r="A41" s="4">
        <v>3000</v>
      </c>
      <c r="B41" s="19" t="s">
        <v>78</v>
      </c>
      <c r="C41" s="20"/>
      <c r="D41" s="20"/>
      <c r="E41" s="20"/>
      <c r="F41" s="20"/>
      <c r="G41" s="20"/>
      <c r="H41" s="20"/>
      <c r="I41" s="20"/>
      <c r="J41" s="98"/>
      <c r="K41" s="43"/>
      <c r="L41" s="43"/>
      <c r="M41" s="43"/>
      <c r="N41" s="43"/>
      <c r="O41" s="43"/>
      <c r="P41" s="43"/>
      <c r="Q41" s="43"/>
      <c r="R41" s="43"/>
      <c r="S41" s="43"/>
      <c r="T41" s="43"/>
      <c r="U41" s="43"/>
      <c r="V41" s="43"/>
      <c r="W41" s="43"/>
      <c r="X41" s="43"/>
      <c r="Y41" s="43"/>
      <c r="Z41" s="43"/>
      <c r="AA41" s="43"/>
      <c r="AB41" s="43"/>
      <c r="AC41" s="43"/>
      <c r="AD41" s="43"/>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c r="CR41" s="44"/>
      <c r="CS41" s="44"/>
      <c r="CT41" s="44"/>
      <c r="CU41" s="44"/>
      <c r="CV41" s="44"/>
      <c r="CW41" s="44"/>
    </row>
    <row r="42" spans="1:101" s="47" customFormat="1" ht="22.8">
      <c r="A42" s="4">
        <v>4000</v>
      </c>
      <c r="B42" s="19" t="s">
        <v>79</v>
      </c>
      <c r="C42" s="20"/>
      <c r="D42" s="20"/>
      <c r="E42" s="20"/>
      <c r="F42" s="20"/>
      <c r="G42" s="20"/>
      <c r="H42" s="20"/>
      <c r="I42" s="20"/>
      <c r="J42" s="98"/>
      <c r="K42" s="43"/>
      <c r="L42" s="43"/>
      <c r="M42" s="43"/>
      <c r="N42" s="43"/>
      <c r="O42" s="43"/>
      <c r="P42" s="43"/>
      <c r="Q42" s="43"/>
      <c r="R42" s="43"/>
      <c r="S42" s="43"/>
      <c r="T42" s="43"/>
      <c r="U42" s="43"/>
      <c r="V42" s="43"/>
      <c r="W42" s="43"/>
      <c r="X42" s="43"/>
      <c r="Y42" s="43"/>
      <c r="Z42" s="43"/>
      <c r="AA42" s="43"/>
      <c r="AB42" s="43"/>
      <c r="AC42" s="43"/>
      <c r="AD42" s="43"/>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c r="CR42" s="44"/>
      <c r="CS42" s="44"/>
      <c r="CT42" s="44"/>
      <c r="CU42" s="44"/>
      <c r="CV42" s="44"/>
      <c r="CW42" s="44"/>
    </row>
    <row r="43" spans="1:101" s="47" customFormat="1">
      <c r="A43" s="4">
        <v>6000</v>
      </c>
      <c r="B43" s="19" t="s">
        <v>80</v>
      </c>
      <c r="C43" s="20">
        <f t="shared" ref="C43:J43" si="7">C44</f>
        <v>0</v>
      </c>
      <c r="D43" s="20">
        <f t="shared" si="7"/>
        <v>0</v>
      </c>
      <c r="E43" s="20">
        <f t="shared" si="7"/>
        <v>0</v>
      </c>
      <c r="F43" s="20">
        <f t="shared" si="7"/>
        <v>0</v>
      </c>
      <c r="G43" s="20">
        <f t="shared" si="7"/>
        <v>0</v>
      </c>
      <c r="H43" s="20">
        <f t="shared" si="7"/>
        <v>0</v>
      </c>
      <c r="I43" s="20">
        <f t="shared" si="7"/>
        <v>0</v>
      </c>
      <c r="J43" s="98">
        <f t="shared" si="7"/>
        <v>0</v>
      </c>
      <c r="K43" s="43"/>
      <c r="L43" s="43"/>
      <c r="M43" s="43"/>
      <c r="N43" s="43"/>
      <c r="O43" s="43"/>
      <c r="P43" s="43"/>
      <c r="Q43" s="43"/>
      <c r="R43" s="43"/>
      <c r="S43" s="43"/>
      <c r="T43" s="43"/>
      <c r="U43" s="43"/>
      <c r="V43" s="43"/>
      <c r="W43" s="43"/>
      <c r="X43" s="43"/>
      <c r="Y43" s="43"/>
      <c r="Z43" s="43"/>
      <c r="AA43" s="43"/>
      <c r="AB43" s="43"/>
      <c r="AC43" s="43"/>
      <c r="AD43" s="43"/>
      <c r="AE43" s="44"/>
      <c r="AF43" s="44"/>
      <c r="AG43" s="44"/>
      <c r="AH43" s="44"/>
      <c r="AI43" s="44"/>
      <c r="AJ43" s="44"/>
      <c r="AK43" s="44"/>
      <c r="AL43" s="44"/>
      <c r="AM43" s="44"/>
      <c r="AN43" s="44"/>
      <c r="AO43" s="44"/>
      <c r="AP43" s="44"/>
      <c r="AQ43" s="44"/>
      <c r="AR43" s="44"/>
      <c r="AS43" s="44"/>
      <c r="AT43" s="44"/>
      <c r="AU43" s="44"/>
      <c r="AV43" s="44"/>
      <c r="AW43" s="44"/>
      <c r="AX43" s="44"/>
      <c r="AY43" s="44"/>
      <c r="AZ43" s="44"/>
      <c r="BA43" s="44"/>
      <c r="BB43" s="44"/>
      <c r="BC43" s="44"/>
      <c r="BD43" s="44"/>
      <c r="BE43" s="44"/>
      <c r="BF43" s="44"/>
      <c r="BG43" s="44"/>
      <c r="BH43" s="44"/>
      <c r="BI43" s="44"/>
      <c r="BJ43" s="44"/>
      <c r="BK43" s="44"/>
      <c r="BL43" s="44"/>
      <c r="BM43" s="44"/>
      <c r="BN43" s="44"/>
      <c r="BO43" s="44"/>
      <c r="BP43" s="44"/>
      <c r="BQ43" s="44"/>
      <c r="BR43" s="44"/>
      <c r="BS43" s="44"/>
      <c r="BT43" s="44"/>
      <c r="BU43" s="44"/>
      <c r="BV43" s="44"/>
      <c r="BW43" s="44"/>
      <c r="BX43" s="44"/>
      <c r="BY43" s="44"/>
      <c r="BZ43" s="44"/>
      <c r="CA43" s="44"/>
      <c r="CB43" s="44"/>
      <c r="CC43" s="44"/>
      <c r="CD43" s="44"/>
      <c r="CE43" s="44"/>
      <c r="CF43" s="44"/>
      <c r="CG43" s="44"/>
      <c r="CH43" s="44"/>
      <c r="CI43" s="44"/>
      <c r="CJ43" s="44"/>
      <c r="CK43" s="44"/>
      <c r="CL43" s="44"/>
      <c r="CM43" s="44"/>
      <c r="CN43" s="44"/>
      <c r="CO43" s="44"/>
      <c r="CP43" s="44"/>
      <c r="CQ43" s="44"/>
      <c r="CR43" s="44"/>
      <c r="CS43" s="44"/>
      <c r="CT43" s="44"/>
      <c r="CU43" s="44"/>
      <c r="CV43" s="44"/>
      <c r="CW43" s="44"/>
    </row>
    <row r="44" spans="1:101" ht="13.8">
      <c r="A44" s="6">
        <v>6110</v>
      </c>
      <c r="B44" s="22" t="s">
        <v>82</v>
      </c>
      <c r="C44" s="21"/>
      <c r="D44" s="21"/>
      <c r="E44" s="21"/>
      <c r="F44" s="21"/>
      <c r="G44" s="21"/>
      <c r="H44" s="21"/>
      <c r="I44" s="21"/>
      <c r="J44" s="86"/>
    </row>
    <row r="45" spans="1:101" ht="13.8">
      <c r="A45" s="252">
        <v>6120</v>
      </c>
      <c r="B45" s="253" t="s">
        <v>319</v>
      </c>
      <c r="C45" s="257"/>
      <c r="D45" s="257"/>
      <c r="E45" s="257"/>
      <c r="F45" s="257"/>
      <c r="G45" s="257"/>
      <c r="H45" s="257"/>
      <c r="I45" s="257"/>
      <c r="J45" s="258"/>
    </row>
    <row r="46" spans="1:101" ht="13.8">
      <c r="A46" s="252">
        <v>6200</v>
      </c>
      <c r="B46" s="253" t="s">
        <v>320</v>
      </c>
      <c r="C46" s="257"/>
      <c r="D46" s="257"/>
      <c r="E46" s="257"/>
      <c r="F46" s="257"/>
      <c r="G46" s="257"/>
      <c r="H46" s="257"/>
      <c r="I46" s="257"/>
      <c r="J46" s="258"/>
    </row>
    <row r="47" spans="1:101" s="47" customFormat="1">
      <c r="A47" s="4">
        <v>7000</v>
      </c>
      <c r="B47" s="19" t="s">
        <v>85</v>
      </c>
      <c r="C47" s="20"/>
      <c r="D47" s="20"/>
      <c r="E47" s="20"/>
      <c r="F47" s="20"/>
      <c r="G47" s="20"/>
      <c r="H47" s="20"/>
      <c r="I47" s="20"/>
      <c r="J47" s="98"/>
      <c r="K47" s="43"/>
      <c r="L47" s="43"/>
      <c r="M47" s="43"/>
      <c r="N47" s="43"/>
      <c r="O47" s="43"/>
      <c r="P47" s="43"/>
      <c r="Q47" s="43"/>
      <c r="R47" s="43"/>
      <c r="S47" s="43"/>
      <c r="T47" s="43"/>
      <c r="U47" s="43"/>
      <c r="V47" s="43"/>
      <c r="W47" s="43"/>
      <c r="X47" s="43"/>
      <c r="Y47" s="43"/>
      <c r="Z47" s="43"/>
      <c r="AA47" s="43"/>
      <c r="AB47" s="43"/>
      <c r="AC47" s="43"/>
      <c r="AD47" s="43"/>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row>
    <row r="48" spans="1:101" s="47" customFormat="1">
      <c r="A48" s="4">
        <v>9000</v>
      </c>
      <c r="B48" s="19" t="s">
        <v>86</v>
      </c>
      <c r="C48" s="20">
        <f t="shared" ref="C48:J48" si="8">+C49</f>
        <v>0</v>
      </c>
      <c r="D48" s="20">
        <f t="shared" si="8"/>
        <v>0</v>
      </c>
      <c r="E48" s="20">
        <f t="shared" si="8"/>
        <v>0</v>
      </c>
      <c r="F48" s="20">
        <f t="shared" si="8"/>
        <v>0</v>
      </c>
      <c r="G48" s="20">
        <f t="shared" si="8"/>
        <v>0</v>
      </c>
      <c r="H48" s="20">
        <f t="shared" si="8"/>
        <v>0</v>
      </c>
      <c r="I48" s="20">
        <f t="shared" si="8"/>
        <v>0</v>
      </c>
      <c r="J48" s="98">
        <f t="shared" si="8"/>
        <v>0</v>
      </c>
      <c r="K48" s="43"/>
      <c r="L48" s="43"/>
      <c r="M48" s="43"/>
      <c r="N48" s="43"/>
      <c r="O48" s="43"/>
      <c r="P48" s="43"/>
      <c r="Q48" s="43"/>
      <c r="R48" s="43"/>
      <c r="S48" s="43"/>
      <c r="T48" s="43"/>
      <c r="U48" s="43"/>
      <c r="V48" s="43"/>
      <c r="W48" s="43"/>
      <c r="X48" s="43"/>
      <c r="Y48" s="43"/>
      <c r="Z48" s="43"/>
      <c r="AA48" s="43"/>
      <c r="AB48" s="43"/>
      <c r="AC48" s="43"/>
      <c r="AD48" s="43"/>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row>
    <row r="49" spans="1:101" s="47" customFormat="1" ht="13.8">
      <c r="A49" s="6"/>
      <c r="B49" s="22" t="s">
        <v>321</v>
      </c>
      <c r="C49" s="21"/>
      <c r="D49" s="21"/>
      <c r="E49" s="21"/>
      <c r="F49" s="21"/>
      <c r="G49" s="21"/>
      <c r="H49" s="21"/>
      <c r="I49" s="21"/>
      <c r="J49" s="86"/>
      <c r="K49" s="43"/>
      <c r="L49" s="43"/>
      <c r="M49" s="43"/>
      <c r="N49" s="43"/>
      <c r="O49" s="43"/>
      <c r="P49" s="43"/>
      <c r="Q49" s="43"/>
      <c r="R49" s="43"/>
      <c r="S49" s="43"/>
      <c r="T49" s="43"/>
      <c r="U49" s="43"/>
      <c r="V49" s="43"/>
      <c r="W49" s="43"/>
      <c r="X49" s="43"/>
      <c r="Y49" s="43"/>
      <c r="Z49" s="43"/>
      <c r="AA49" s="43"/>
      <c r="AB49" s="43"/>
      <c r="AC49" s="43"/>
      <c r="AD49" s="43"/>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c r="CR49" s="44"/>
      <c r="CS49" s="44"/>
      <c r="CT49" s="44"/>
      <c r="CU49" s="44"/>
      <c r="CV49" s="44"/>
      <c r="CW49" s="44"/>
    </row>
    <row r="50" spans="1:101" ht="13.8">
      <c r="A50" s="252">
        <v>9850</v>
      </c>
      <c r="B50" s="253" t="s">
        <v>322</v>
      </c>
      <c r="C50" s="259"/>
      <c r="D50" s="259"/>
      <c r="E50" s="259"/>
      <c r="F50" s="259"/>
      <c r="G50" s="259"/>
      <c r="H50" s="259"/>
      <c r="I50" s="259"/>
      <c r="J50" s="260"/>
    </row>
    <row r="51" spans="1:101" ht="14.4">
      <c r="A51" s="8"/>
      <c r="B51" s="29"/>
      <c r="C51" s="84"/>
      <c r="D51" s="84"/>
      <c r="E51" s="84"/>
      <c r="F51" s="84"/>
      <c r="G51" s="84"/>
      <c r="H51" s="84"/>
      <c r="I51" s="84"/>
      <c r="J51" s="30"/>
    </row>
    <row r="52" spans="1:101" s="47" customFormat="1" ht="14.4" thickBot="1">
      <c r="A52" s="77"/>
      <c r="B52" s="23" t="s">
        <v>323</v>
      </c>
      <c r="C52" s="83">
        <f>+C35+C39+C40+C41+C42+C43+C47+C48</f>
        <v>0</v>
      </c>
      <c r="D52" s="83">
        <f>+D35+D39+D40+D41+D42+D43+D47+D48</f>
        <v>0</v>
      </c>
      <c r="E52" s="83">
        <f t="shared" ref="E52:J52" si="9">+E35+E39+E40+E41+E42+E43+E47+E48</f>
        <v>0</v>
      </c>
      <c r="F52" s="83">
        <f t="shared" si="9"/>
        <v>0</v>
      </c>
      <c r="G52" s="83">
        <f t="shared" si="9"/>
        <v>0</v>
      </c>
      <c r="H52" s="83">
        <f t="shared" si="9"/>
        <v>0</v>
      </c>
      <c r="I52" s="83">
        <f t="shared" si="9"/>
        <v>0</v>
      </c>
      <c r="J52" s="83">
        <f t="shared" si="9"/>
        <v>0</v>
      </c>
      <c r="K52" s="43"/>
      <c r="L52" s="43"/>
      <c r="M52" s="43"/>
      <c r="N52" s="43"/>
      <c r="O52" s="43"/>
      <c r="P52" s="43"/>
      <c r="Q52" s="43"/>
      <c r="R52" s="43"/>
      <c r="S52" s="43"/>
      <c r="T52" s="43"/>
      <c r="U52" s="43"/>
      <c r="V52" s="43"/>
      <c r="W52" s="43"/>
      <c r="X52" s="43"/>
      <c r="Y52" s="43"/>
      <c r="Z52" s="43"/>
      <c r="AA52" s="43"/>
      <c r="AB52" s="43"/>
      <c r="AC52" s="43"/>
      <c r="AD52" s="43"/>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4"/>
      <c r="BX52" s="44"/>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row>
    <row r="53" spans="1:101" ht="15" thickTop="1" thickBot="1">
      <c r="A53" s="9"/>
      <c r="B53" s="31"/>
      <c r="C53" s="32"/>
      <c r="D53" s="32"/>
      <c r="E53" s="32"/>
      <c r="F53" s="32"/>
      <c r="G53" s="32"/>
      <c r="H53" s="32"/>
      <c r="I53" s="32"/>
      <c r="J53" s="32"/>
    </row>
    <row r="54" spans="1:101" s="47" customFormat="1" ht="15" thickTop="1" thickBot="1">
      <c r="A54" s="261"/>
      <c r="B54" s="261" t="s">
        <v>324</v>
      </c>
      <c r="C54" s="33">
        <f>+C30-C52</f>
        <v>0</v>
      </c>
      <c r="D54" s="33">
        <f>+D30-D52</f>
        <v>0</v>
      </c>
      <c r="E54" s="33">
        <f t="shared" ref="E54:J54" si="10">+E30-E52</f>
        <v>0</v>
      </c>
      <c r="F54" s="33">
        <f t="shared" si="10"/>
        <v>0</v>
      </c>
      <c r="G54" s="33">
        <f t="shared" si="10"/>
        <v>0</v>
      </c>
      <c r="H54" s="33">
        <f t="shared" si="10"/>
        <v>0</v>
      </c>
      <c r="I54" s="33">
        <f t="shared" si="10"/>
        <v>0</v>
      </c>
      <c r="J54" s="97">
        <f t="shared" si="10"/>
        <v>0</v>
      </c>
      <c r="K54" s="43"/>
      <c r="L54" s="43"/>
      <c r="M54" s="43"/>
      <c r="N54" s="43"/>
      <c r="O54" s="43"/>
      <c r="P54" s="43"/>
      <c r="Q54" s="43"/>
      <c r="R54" s="43"/>
      <c r="S54" s="43"/>
      <c r="T54" s="43"/>
      <c r="U54" s="43"/>
      <c r="V54" s="43"/>
      <c r="W54" s="43"/>
      <c r="X54" s="43"/>
      <c r="Y54" s="43"/>
      <c r="Z54" s="43"/>
      <c r="AA54" s="43"/>
      <c r="AB54" s="43"/>
      <c r="AC54" s="43"/>
      <c r="AD54" s="43"/>
      <c r="AE54" s="44"/>
      <c r="AF54" s="44"/>
      <c r="AG54" s="44"/>
      <c r="AH54" s="44"/>
      <c r="AI54" s="44"/>
      <c r="AJ54" s="44"/>
      <c r="AK54" s="44"/>
      <c r="AL54" s="44"/>
      <c r="AM54" s="44"/>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4"/>
      <c r="BQ54" s="44"/>
      <c r="BR54" s="44"/>
      <c r="BS54" s="44"/>
      <c r="BT54" s="44"/>
      <c r="BU54" s="44"/>
      <c r="BV54" s="44"/>
      <c r="BW54" s="44"/>
      <c r="BX54" s="44"/>
      <c r="BY54" s="44"/>
      <c r="BZ54" s="44"/>
      <c r="CA54" s="44"/>
      <c r="CB54" s="44"/>
      <c r="CC54" s="44"/>
      <c r="CD54" s="44"/>
      <c r="CE54" s="44"/>
      <c r="CF54" s="44"/>
      <c r="CG54" s="44"/>
      <c r="CH54" s="44"/>
      <c r="CI54" s="44"/>
      <c r="CJ54" s="44"/>
      <c r="CK54" s="44"/>
      <c r="CL54" s="44"/>
      <c r="CM54" s="44"/>
      <c r="CN54" s="44"/>
      <c r="CO54" s="44"/>
      <c r="CP54" s="44"/>
      <c r="CQ54" s="44"/>
      <c r="CR54" s="44"/>
      <c r="CS54" s="44"/>
      <c r="CT54" s="44"/>
      <c r="CU54" s="44"/>
      <c r="CV54" s="44"/>
      <c r="CW54" s="44"/>
    </row>
    <row r="55" spans="1:101" s="44" customFormat="1" ht="14.4" thickTop="1">
      <c r="A55" s="256" t="s">
        <v>325</v>
      </c>
      <c r="B55" s="34"/>
      <c r="C55" s="35"/>
      <c r="D55" s="35"/>
      <c r="E55" s="35"/>
      <c r="F55" s="35"/>
      <c r="G55" s="35"/>
      <c r="H55" s="35"/>
      <c r="I55" s="35"/>
      <c r="J55" s="35"/>
      <c r="K55" s="43"/>
      <c r="L55" s="43"/>
      <c r="M55" s="43"/>
      <c r="N55" s="43"/>
      <c r="O55" s="43"/>
      <c r="P55" s="43"/>
      <c r="Q55" s="43"/>
      <c r="R55" s="43"/>
      <c r="S55" s="43"/>
      <c r="T55" s="43"/>
      <c r="U55" s="43"/>
      <c r="V55" s="43"/>
      <c r="W55" s="43"/>
      <c r="X55" s="43"/>
      <c r="Y55" s="43"/>
      <c r="Z55" s="43"/>
      <c r="AA55" s="43"/>
      <c r="AB55" s="43"/>
      <c r="AC55" s="43"/>
      <c r="AD55" s="43"/>
    </row>
    <row r="56" spans="1:101" s="44" customFormat="1" ht="14.4" thickBot="1">
      <c r="A56" s="42"/>
      <c r="B56" s="34"/>
      <c r="C56" s="35"/>
      <c r="D56" s="35"/>
      <c r="E56" s="35"/>
      <c r="F56" s="35"/>
      <c r="G56" s="35"/>
      <c r="H56" s="35"/>
      <c r="I56" s="35"/>
      <c r="J56" s="35"/>
      <c r="K56" s="43"/>
      <c r="L56" s="43"/>
      <c r="M56" s="43"/>
      <c r="N56" s="43"/>
      <c r="O56" s="43"/>
      <c r="P56" s="43"/>
      <c r="Q56" s="43"/>
      <c r="R56" s="43"/>
      <c r="S56" s="43"/>
      <c r="T56" s="43"/>
      <c r="U56" s="43"/>
      <c r="V56" s="43"/>
      <c r="W56" s="43"/>
      <c r="X56" s="43"/>
      <c r="Y56" s="43"/>
      <c r="Z56" s="43"/>
      <c r="AA56" s="43"/>
      <c r="AB56" s="43"/>
      <c r="AC56" s="43"/>
      <c r="AD56" s="43"/>
    </row>
    <row r="57" spans="1:101" s="9" customFormat="1" ht="42" customHeight="1" thickTop="1">
      <c r="A57" s="10" t="s">
        <v>30</v>
      </c>
      <c r="B57" s="51"/>
      <c r="C57" s="312" t="s">
        <v>437</v>
      </c>
      <c r="D57" s="312" t="s">
        <v>633</v>
      </c>
      <c r="E57" s="262" t="s">
        <v>634</v>
      </c>
      <c r="F57" s="312" t="s">
        <v>635</v>
      </c>
      <c r="G57" s="312" t="s">
        <v>326</v>
      </c>
      <c r="H57" s="312" t="s">
        <v>327</v>
      </c>
      <c r="I57" s="312" t="s">
        <v>438</v>
      </c>
      <c r="J57" s="312" t="s">
        <v>636</v>
      </c>
      <c r="K57" s="43"/>
      <c r="L57" s="43"/>
      <c r="M57" s="43"/>
      <c r="N57" s="43"/>
      <c r="O57" s="43"/>
      <c r="P57" s="43"/>
      <c r="Q57" s="43"/>
      <c r="R57" s="43"/>
      <c r="S57" s="43"/>
      <c r="T57" s="43"/>
      <c r="U57" s="43"/>
      <c r="V57" s="43"/>
      <c r="W57" s="43"/>
      <c r="X57" s="43"/>
      <c r="Y57" s="43"/>
      <c r="Z57" s="43"/>
      <c r="AA57" s="43"/>
      <c r="AB57" s="43"/>
      <c r="AC57" s="43"/>
      <c r="AD57" s="43"/>
      <c r="AE57" s="43"/>
      <c r="AF57" s="43"/>
      <c r="AG57" s="43"/>
      <c r="AH57" s="43"/>
      <c r="AI57" s="43"/>
      <c r="AJ57" s="43"/>
      <c r="AK57" s="43"/>
      <c r="AL57" s="43"/>
      <c r="AM57" s="43"/>
      <c r="AN57" s="43"/>
      <c r="AO57" s="43"/>
      <c r="AP57" s="43"/>
      <c r="AQ57" s="43"/>
      <c r="AR57" s="43"/>
      <c r="AS57" s="43"/>
      <c r="AT57" s="43"/>
      <c r="AU57" s="43"/>
      <c r="AV57" s="43"/>
      <c r="AW57" s="43"/>
      <c r="AX57" s="43"/>
      <c r="AY57" s="43"/>
      <c r="AZ57" s="43"/>
      <c r="BA57" s="43"/>
      <c r="BB57" s="43"/>
      <c r="BC57" s="43"/>
      <c r="BD57" s="43"/>
      <c r="BE57" s="43"/>
      <c r="BF57" s="43"/>
      <c r="BG57" s="43"/>
      <c r="BH57" s="43"/>
      <c r="BI57" s="43"/>
      <c r="BJ57" s="43"/>
      <c r="BK57" s="43"/>
      <c r="BL57" s="43"/>
      <c r="BM57" s="43"/>
      <c r="BN57" s="43"/>
      <c r="BO57" s="43"/>
      <c r="BP57" s="43"/>
      <c r="BQ57" s="43"/>
      <c r="BR57" s="43"/>
      <c r="BS57" s="43"/>
      <c r="BT57" s="43"/>
      <c r="BU57" s="43"/>
      <c r="BV57" s="43"/>
      <c r="BW57" s="43"/>
      <c r="BX57" s="43"/>
      <c r="BY57" s="43"/>
      <c r="BZ57" s="43"/>
      <c r="CA57" s="43"/>
      <c r="CB57" s="43"/>
      <c r="CC57" s="43"/>
      <c r="CD57" s="43"/>
      <c r="CE57" s="43"/>
      <c r="CF57" s="43"/>
      <c r="CG57" s="43"/>
      <c r="CH57" s="43"/>
      <c r="CI57" s="43"/>
      <c r="CJ57" s="43"/>
      <c r="CK57" s="43"/>
      <c r="CL57" s="43"/>
      <c r="CM57" s="43"/>
      <c r="CN57" s="43"/>
      <c r="CO57" s="43"/>
      <c r="CP57" s="43"/>
      <c r="CQ57" s="43"/>
      <c r="CR57" s="43"/>
      <c r="CS57" s="43"/>
      <c r="CT57" s="43"/>
      <c r="CU57" s="43"/>
      <c r="CV57" s="43"/>
      <c r="CW57" s="43"/>
    </row>
    <row r="58" spans="1:101" s="52" customFormat="1">
      <c r="A58" s="11" t="s">
        <v>328</v>
      </c>
      <c r="B58" s="36"/>
      <c r="C58" s="37"/>
      <c r="D58" s="37"/>
      <c r="E58" s="37"/>
      <c r="F58" s="215"/>
      <c r="G58" s="37"/>
      <c r="H58" s="37"/>
      <c r="I58" s="37"/>
      <c r="J58" s="263"/>
      <c r="K58" s="42"/>
      <c r="L58" s="42"/>
      <c r="M58" s="42"/>
      <c r="N58" s="42"/>
      <c r="O58" s="42"/>
      <c r="P58" s="42"/>
      <c r="Q58" s="42"/>
      <c r="R58" s="42"/>
      <c r="S58" s="42"/>
      <c r="T58" s="42"/>
      <c r="U58" s="42"/>
      <c r="V58" s="42"/>
      <c r="W58" s="42"/>
      <c r="X58" s="42"/>
      <c r="Y58" s="42"/>
      <c r="Z58" s="42"/>
      <c r="AA58" s="42"/>
      <c r="AB58" s="42"/>
      <c r="AC58" s="42"/>
      <c r="AD58" s="42"/>
    </row>
    <row r="59" spans="1:101" s="52" customFormat="1">
      <c r="A59" s="11" t="s">
        <v>31</v>
      </c>
      <c r="B59" s="36"/>
      <c r="C59" s="37"/>
      <c r="D59" s="37"/>
      <c r="E59" s="37"/>
      <c r="F59" s="215"/>
      <c r="G59" s="37"/>
      <c r="H59" s="37"/>
      <c r="I59" s="37"/>
      <c r="J59" s="263"/>
      <c r="K59" s="42"/>
      <c r="L59" s="42"/>
      <c r="M59" s="42"/>
      <c r="N59" s="42"/>
      <c r="O59" s="42"/>
      <c r="P59" s="42"/>
      <c r="Q59" s="42"/>
      <c r="R59" s="42"/>
      <c r="S59" s="42"/>
      <c r="T59" s="42"/>
      <c r="U59" s="42"/>
      <c r="V59" s="42"/>
      <c r="W59" s="42"/>
      <c r="X59" s="42"/>
      <c r="Y59" s="42"/>
      <c r="Z59" s="42"/>
      <c r="AA59" s="42"/>
      <c r="AB59" s="42"/>
      <c r="AC59" s="42"/>
      <c r="AD59" s="42"/>
    </row>
    <row r="60" spans="1:101" s="52" customFormat="1" ht="13.8" thickBot="1">
      <c r="A60" s="12" t="s">
        <v>203</v>
      </c>
      <c r="B60" s="38"/>
      <c r="C60" s="39">
        <f t="shared" ref="C60" si="11">C59-C58</f>
        <v>0</v>
      </c>
      <c r="D60" s="39">
        <f t="shared" ref="D60:J60" si="12">D59-D58</f>
        <v>0</v>
      </c>
      <c r="E60" s="39">
        <f t="shared" si="12"/>
        <v>0</v>
      </c>
      <c r="F60" s="39">
        <f t="shared" si="12"/>
        <v>0</v>
      </c>
      <c r="G60" s="39">
        <f t="shared" si="12"/>
        <v>0</v>
      </c>
      <c r="H60" s="39">
        <f t="shared" si="12"/>
        <v>0</v>
      </c>
      <c r="I60" s="39">
        <f t="shared" si="12"/>
        <v>0</v>
      </c>
      <c r="J60" s="264">
        <f t="shared" si="12"/>
        <v>0</v>
      </c>
      <c r="K60" s="42"/>
      <c r="L60" s="42"/>
      <c r="M60" s="42"/>
      <c r="N60" s="42"/>
      <c r="O60" s="42"/>
      <c r="P60" s="42"/>
      <c r="Q60" s="42"/>
      <c r="R60" s="42"/>
      <c r="S60" s="42"/>
      <c r="T60" s="42"/>
      <c r="U60" s="42"/>
      <c r="V60" s="42"/>
      <c r="W60" s="42"/>
      <c r="X60" s="42"/>
      <c r="Y60" s="42"/>
      <c r="Z60" s="42"/>
      <c r="AA60" s="42"/>
      <c r="AB60" s="42"/>
      <c r="AC60" s="42"/>
      <c r="AD60" s="42"/>
    </row>
    <row r="61" spans="1:101" ht="14.4" thickTop="1" thickBot="1">
      <c r="C61" s="54"/>
      <c r="D61" s="54"/>
      <c r="E61" s="54"/>
      <c r="F61" s="54"/>
      <c r="G61" s="54"/>
      <c r="H61" s="54"/>
      <c r="I61" s="54"/>
      <c r="J61" s="54"/>
    </row>
    <row r="62" spans="1:101" s="44" customFormat="1" ht="15.6" thickTop="1" thickBot="1">
      <c r="A62" s="265" t="s">
        <v>329</v>
      </c>
      <c r="B62" s="266"/>
      <c r="C62" s="267">
        <f>C54-C59+C58</f>
        <v>0</v>
      </c>
      <c r="D62" s="267">
        <f>D54-D59+D58</f>
        <v>0</v>
      </c>
      <c r="E62" s="267">
        <f t="shared" ref="E62:J62" si="13">E54-E59+E58</f>
        <v>0</v>
      </c>
      <c r="F62" s="267">
        <f t="shared" si="13"/>
        <v>0</v>
      </c>
      <c r="G62" s="267">
        <f t="shared" si="13"/>
        <v>0</v>
      </c>
      <c r="H62" s="267">
        <f t="shared" si="13"/>
        <v>0</v>
      </c>
      <c r="I62" s="267">
        <f t="shared" si="13"/>
        <v>0</v>
      </c>
      <c r="J62" s="268">
        <f t="shared" si="13"/>
        <v>0</v>
      </c>
      <c r="K62" s="43"/>
      <c r="L62" s="43"/>
      <c r="M62" s="43"/>
      <c r="N62" s="43"/>
      <c r="O62" s="43"/>
      <c r="P62" s="43"/>
      <c r="Q62" s="43"/>
      <c r="R62" s="43"/>
      <c r="S62" s="43"/>
      <c r="T62" s="43"/>
      <c r="U62" s="43"/>
      <c r="V62" s="43"/>
      <c r="W62" s="43"/>
      <c r="X62" s="43"/>
      <c r="Y62" s="43"/>
      <c r="Z62" s="43"/>
      <c r="AA62" s="43"/>
      <c r="AB62" s="43"/>
      <c r="AC62" s="43"/>
      <c r="AD62" s="43"/>
    </row>
    <row r="63" spans="1:101" ht="13.8" thickTop="1">
      <c r="C63" s="54"/>
      <c r="D63" s="54"/>
      <c r="E63" s="54"/>
      <c r="F63" s="54"/>
      <c r="G63" s="54"/>
      <c r="H63" s="54"/>
      <c r="I63" s="54"/>
      <c r="J63" s="54"/>
    </row>
    <row r="64" spans="1:101" ht="13.8">
      <c r="A64" s="80" t="s">
        <v>202</v>
      </c>
      <c r="C64" s="269" t="s">
        <v>199</v>
      </c>
      <c r="D64" s="269"/>
      <c r="E64" s="78"/>
      <c r="F64" s="78"/>
      <c r="G64" s="78"/>
      <c r="H64" s="62"/>
      <c r="I64" s="62"/>
      <c r="J64" s="62"/>
    </row>
    <row r="65" spans="1:10" ht="13.8" thickBot="1">
      <c r="A65" s="79" t="s">
        <v>200</v>
      </c>
      <c r="C65" s="54"/>
      <c r="D65" s="54"/>
      <c r="E65" s="54"/>
      <c r="F65" s="54"/>
      <c r="G65" s="54"/>
      <c r="H65" s="54"/>
      <c r="I65" s="54"/>
      <c r="J65" s="54"/>
    </row>
    <row r="66" spans="1:10" ht="27.6" thickTop="1" thickBot="1">
      <c r="A66" s="3"/>
      <c r="B66" s="17" t="s">
        <v>35</v>
      </c>
      <c r="C66" s="18" t="str">
        <f>+C34</f>
        <v>ΑΠΟΛΟΓΙΣΜΟΣ 2018</v>
      </c>
      <c r="D66" s="18" t="str">
        <f>+D34</f>
        <v>ΑΠΟΛΟΓΙΣΜΟΣ 2019</v>
      </c>
      <c r="E66" s="18" t="str">
        <f t="shared" ref="E66:J66" si="14">+E34</f>
        <v>ΕΓΚΕΚΡΙΜΕΝΟΣ Π/Υ 2020</v>
      </c>
      <c r="F66" s="18" t="str">
        <f t="shared" si="14"/>
        <v>ΕΚΤΙΜΗΣΕΙΣ 2020</v>
      </c>
      <c r="G66" s="18" t="str">
        <f t="shared" si="14"/>
        <v>ΠΡΟΒΛΕΨΕΙΣ 2021</v>
      </c>
      <c r="H66" s="18" t="str">
        <f t="shared" si="14"/>
        <v>ΠΡΟΒΛΕΨΕΙΣ 2022</v>
      </c>
      <c r="I66" s="18" t="str">
        <f t="shared" si="14"/>
        <v>ΠΡΟΒΛΕΨΕΙΣ 2023</v>
      </c>
      <c r="J66" s="246" t="str">
        <f t="shared" si="14"/>
        <v>ΠΡΟΒΛΕΨΕΙΣ 2024</v>
      </c>
    </row>
    <row r="67" spans="1:10" ht="15" thickTop="1">
      <c r="A67" s="87"/>
      <c r="B67" s="63" t="s">
        <v>14</v>
      </c>
      <c r="C67" s="75">
        <f>SUM(C68:C72)</f>
        <v>0</v>
      </c>
      <c r="D67" s="75">
        <f>SUM(D68:D72)</f>
        <v>0</v>
      </c>
      <c r="E67" s="75">
        <f t="shared" ref="E67:J67" si="15">SUM(E68:E72)</f>
        <v>0</v>
      </c>
      <c r="F67" s="75">
        <f t="shared" si="15"/>
        <v>0</v>
      </c>
      <c r="G67" s="75">
        <f t="shared" si="15"/>
        <v>0</v>
      </c>
      <c r="H67" s="75">
        <f t="shared" si="15"/>
        <v>0</v>
      </c>
      <c r="I67" s="75">
        <f t="shared" si="15"/>
        <v>0</v>
      </c>
      <c r="J67" s="88">
        <f t="shared" si="15"/>
        <v>0</v>
      </c>
    </row>
    <row r="68" spans="1:10" ht="14.4">
      <c r="A68" s="89"/>
      <c r="B68" s="64" t="s">
        <v>192</v>
      </c>
      <c r="C68" s="81">
        <f>C20</f>
        <v>0</v>
      </c>
      <c r="D68" s="81">
        <f>D20</f>
        <v>0</v>
      </c>
      <c r="E68" s="81">
        <f t="shared" ref="E68:J68" si="16">E20</f>
        <v>0</v>
      </c>
      <c r="F68" s="81">
        <f t="shared" si="16"/>
        <v>0</v>
      </c>
      <c r="G68" s="81">
        <f t="shared" si="16"/>
        <v>0</v>
      </c>
      <c r="H68" s="81">
        <f t="shared" si="16"/>
        <v>0</v>
      </c>
      <c r="I68" s="81">
        <f t="shared" si="16"/>
        <v>0</v>
      </c>
      <c r="J68" s="90">
        <f t="shared" si="16"/>
        <v>0</v>
      </c>
    </row>
    <row r="69" spans="1:10" ht="14.4">
      <c r="A69" s="89"/>
      <c r="B69" s="64" t="s">
        <v>153</v>
      </c>
      <c r="C69" s="81">
        <f>+C16</f>
        <v>0</v>
      </c>
      <c r="D69" s="81">
        <f>+D16</f>
        <v>0</v>
      </c>
      <c r="E69" s="81">
        <f t="shared" ref="E69:J69" si="17">+E16</f>
        <v>0</v>
      </c>
      <c r="F69" s="81">
        <f t="shared" si="17"/>
        <v>0</v>
      </c>
      <c r="G69" s="81">
        <f t="shared" si="17"/>
        <v>0</v>
      </c>
      <c r="H69" s="81">
        <f t="shared" si="17"/>
        <v>0</v>
      </c>
      <c r="I69" s="81">
        <f t="shared" si="17"/>
        <v>0</v>
      </c>
      <c r="J69" s="90">
        <f t="shared" si="17"/>
        <v>0</v>
      </c>
    </row>
    <row r="70" spans="1:10" ht="14.4">
      <c r="A70" s="89"/>
      <c r="B70" s="64" t="s">
        <v>193</v>
      </c>
      <c r="C70" s="81">
        <f>+C12+C26</f>
        <v>0</v>
      </c>
      <c r="D70" s="81">
        <f>+D12+D26</f>
        <v>0</v>
      </c>
      <c r="E70" s="81">
        <f t="shared" ref="E70:J70" si="18">+E12+E26</f>
        <v>0</v>
      </c>
      <c r="F70" s="81">
        <f t="shared" si="18"/>
        <v>0</v>
      </c>
      <c r="G70" s="81">
        <f t="shared" si="18"/>
        <v>0</v>
      </c>
      <c r="H70" s="81">
        <f t="shared" si="18"/>
        <v>0</v>
      </c>
      <c r="I70" s="81">
        <f t="shared" si="18"/>
        <v>0</v>
      </c>
      <c r="J70" s="90">
        <f t="shared" si="18"/>
        <v>0</v>
      </c>
    </row>
    <row r="71" spans="1:10" ht="14.4">
      <c r="A71" s="89"/>
      <c r="B71" s="64" t="s">
        <v>194</v>
      </c>
      <c r="C71" s="81">
        <f>+C27</f>
        <v>0</v>
      </c>
      <c r="D71" s="81">
        <f>+D27</f>
        <v>0</v>
      </c>
      <c r="E71" s="81">
        <f t="shared" ref="E71:J71" si="19">+E27</f>
        <v>0</v>
      </c>
      <c r="F71" s="81">
        <f t="shared" si="19"/>
        <v>0</v>
      </c>
      <c r="G71" s="81">
        <f t="shared" si="19"/>
        <v>0</v>
      </c>
      <c r="H71" s="81">
        <f t="shared" si="19"/>
        <v>0</v>
      </c>
      <c r="I71" s="81">
        <f t="shared" si="19"/>
        <v>0</v>
      </c>
      <c r="J71" s="90">
        <f t="shared" si="19"/>
        <v>0</v>
      </c>
    </row>
    <row r="72" spans="1:10" ht="14.4">
      <c r="A72" s="89"/>
      <c r="B72" s="64" t="s">
        <v>176</v>
      </c>
      <c r="C72" s="81">
        <f>+C11-C12+C13+C14+C15-C16+C18+C19-C20+C21+C23+C25-C26-C27</f>
        <v>0</v>
      </c>
      <c r="D72" s="81">
        <f>+D11-D12+D13+D14+D15-D16+D18+D19-D20+D21+D23+D25-D26-D27</f>
        <v>0</v>
      </c>
      <c r="E72" s="81">
        <f t="shared" ref="E72:J72" si="20">+E11-E12+E13+E14+E15-E16+E18+E19-E20+E21+E23+E25-E26-E27</f>
        <v>0</v>
      </c>
      <c r="F72" s="81">
        <f t="shared" si="20"/>
        <v>0</v>
      </c>
      <c r="G72" s="81">
        <f t="shared" si="20"/>
        <v>0</v>
      </c>
      <c r="H72" s="81">
        <f t="shared" si="20"/>
        <v>0</v>
      </c>
      <c r="I72" s="81">
        <f t="shared" si="20"/>
        <v>0</v>
      </c>
      <c r="J72" s="90">
        <f t="shared" si="20"/>
        <v>0</v>
      </c>
    </row>
    <row r="73" spans="1:10" ht="14.4">
      <c r="A73" s="89"/>
      <c r="B73" s="64"/>
      <c r="C73" s="81"/>
      <c r="D73" s="81"/>
      <c r="E73" s="81"/>
      <c r="F73" s="81"/>
      <c r="G73" s="81"/>
      <c r="H73" s="81"/>
      <c r="I73" s="81"/>
      <c r="J73" s="90"/>
    </row>
    <row r="74" spans="1:10" ht="14.4">
      <c r="A74" s="89"/>
      <c r="B74" s="65" t="s">
        <v>19</v>
      </c>
      <c r="C74" s="74">
        <f>C75+C76+C77+C78+C79+C80</f>
        <v>0</v>
      </c>
      <c r="D74" s="74">
        <f>D75+D76+D77+D78+D79+D80</f>
        <v>0</v>
      </c>
      <c r="E74" s="74">
        <f t="shared" ref="E74:J74" si="21">E75+E76+E77+E78+E79+E80</f>
        <v>0</v>
      </c>
      <c r="F74" s="74">
        <f t="shared" si="21"/>
        <v>0</v>
      </c>
      <c r="G74" s="74">
        <f t="shared" si="21"/>
        <v>0</v>
      </c>
      <c r="H74" s="74">
        <f t="shared" si="21"/>
        <v>0</v>
      </c>
      <c r="I74" s="74">
        <f t="shared" si="21"/>
        <v>0</v>
      </c>
      <c r="J74" s="91">
        <f t="shared" si="21"/>
        <v>0</v>
      </c>
    </row>
    <row r="75" spans="1:10" ht="14.4">
      <c r="A75" s="89"/>
      <c r="B75" s="64" t="s">
        <v>161</v>
      </c>
      <c r="C75" s="81">
        <f t="shared" ref="C75" si="22">C36+C37</f>
        <v>0</v>
      </c>
      <c r="D75" s="81">
        <f t="shared" ref="D75:J75" si="23">D36+D37</f>
        <v>0</v>
      </c>
      <c r="E75" s="81">
        <f t="shared" si="23"/>
        <v>0</v>
      </c>
      <c r="F75" s="81">
        <f t="shared" si="23"/>
        <v>0</v>
      </c>
      <c r="G75" s="81">
        <f t="shared" si="23"/>
        <v>0</v>
      </c>
      <c r="H75" s="81">
        <f t="shared" si="23"/>
        <v>0</v>
      </c>
      <c r="I75" s="81">
        <f t="shared" si="23"/>
        <v>0</v>
      </c>
      <c r="J75" s="90">
        <f t="shared" si="23"/>
        <v>0</v>
      </c>
    </row>
    <row r="76" spans="1:10" ht="14.4">
      <c r="A76" s="89"/>
      <c r="B76" s="64" t="s">
        <v>195</v>
      </c>
      <c r="C76" s="81">
        <f t="shared" ref="C76" si="24">C41</f>
        <v>0</v>
      </c>
      <c r="D76" s="81">
        <f t="shared" ref="D76:J76" si="25">D41</f>
        <v>0</v>
      </c>
      <c r="E76" s="81">
        <f t="shared" si="25"/>
        <v>0</v>
      </c>
      <c r="F76" s="81">
        <f t="shared" si="25"/>
        <v>0</v>
      </c>
      <c r="G76" s="81">
        <f t="shared" si="25"/>
        <v>0</v>
      </c>
      <c r="H76" s="81">
        <f t="shared" si="25"/>
        <v>0</v>
      </c>
      <c r="I76" s="81">
        <f t="shared" si="25"/>
        <v>0</v>
      </c>
      <c r="J76" s="90">
        <f t="shared" si="25"/>
        <v>0</v>
      </c>
    </row>
    <row r="77" spans="1:10" ht="14.4">
      <c r="A77" s="89"/>
      <c r="B77" s="64" t="s">
        <v>196</v>
      </c>
      <c r="C77" s="81">
        <f t="shared" ref="C77" si="26">C40</f>
        <v>0</v>
      </c>
      <c r="D77" s="81">
        <f t="shared" ref="D77:J77" si="27">D40</f>
        <v>0</v>
      </c>
      <c r="E77" s="81">
        <f t="shared" si="27"/>
        <v>0</v>
      </c>
      <c r="F77" s="81">
        <f t="shared" si="27"/>
        <v>0</v>
      </c>
      <c r="G77" s="81">
        <f t="shared" si="27"/>
        <v>0</v>
      </c>
      <c r="H77" s="81">
        <f t="shared" si="27"/>
        <v>0</v>
      </c>
      <c r="I77" s="81">
        <f t="shared" si="27"/>
        <v>0</v>
      </c>
      <c r="J77" s="90">
        <f t="shared" si="27"/>
        <v>0</v>
      </c>
    </row>
    <row r="78" spans="1:10" ht="14.4">
      <c r="A78" s="89"/>
      <c r="B78" s="64" t="s">
        <v>153</v>
      </c>
      <c r="C78" s="81">
        <f t="shared" ref="C78" si="28">C44</f>
        <v>0</v>
      </c>
      <c r="D78" s="81">
        <f t="shared" ref="D78:J78" si="29">D44</f>
        <v>0</v>
      </c>
      <c r="E78" s="81">
        <f t="shared" si="29"/>
        <v>0</v>
      </c>
      <c r="F78" s="81">
        <f t="shared" si="29"/>
        <v>0</v>
      </c>
      <c r="G78" s="81">
        <f t="shared" si="29"/>
        <v>0</v>
      </c>
      <c r="H78" s="81">
        <f t="shared" si="29"/>
        <v>0</v>
      </c>
      <c r="I78" s="81">
        <f t="shared" si="29"/>
        <v>0</v>
      </c>
      <c r="J78" s="90">
        <f t="shared" si="29"/>
        <v>0</v>
      </c>
    </row>
    <row r="79" spans="1:10" ht="14.4">
      <c r="A79" s="89"/>
      <c r="B79" s="64" t="s">
        <v>197</v>
      </c>
      <c r="C79" s="81">
        <f t="shared" ref="C79" si="30">C48-C50</f>
        <v>0</v>
      </c>
      <c r="D79" s="81">
        <f t="shared" ref="D79:J79" si="31">D48-D50</f>
        <v>0</v>
      </c>
      <c r="E79" s="81">
        <f t="shared" si="31"/>
        <v>0</v>
      </c>
      <c r="F79" s="81">
        <f t="shared" si="31"/>
        <v>0</v>
      </c>
      <c r="G79" s="81">
        <f t="shared" si="31"/>
        <v>0</v>
      </c>
      <c r="H79" s="81">
        <f t="shared" si="31"/>
        <v>0</v>
      </c>
      <c r="I79" s="81">
        <f t="shared" si="31"/>
        <v>0</v>
      </c>
      <c r="J79" s="90">
        <f t="shared" si="31"/>
        <v>0</v>
      </c>
    </row>
    <row r="80" spans="1:10" ht="15" thickBot="1">
      <c r="A80" s="92"/>
      <c r="B80" s="66" t="s">
        <v>173</v>
      </c>
      <c r="C80" s="82">
        <f>(C35-C36-C37)+C39+C42+(C43-C45-C44-C46)+C47</f>
        <v>0</v>
      </c>
      <c r="D80" s="82">
        <f>(D35-D36-D37)+D39+D42+(D43-D45-D44-D46)+D47</f>
        <v>0</v>
      </c>
      <c r="E80" s="82">
        <f t="shared" ref="E80:J80" si="32">(E35-E36-E37)+E39+E42+(E43-E45-E44-E46)+E47</f>
        <v>0</v>
      </c>
      <c r="F80" s="82">
        <f t="shared" si="32"/>
        <v>0</v>
      </c>
      <c r="G80" s="82">
        <f t="shared" si="32"/>
        <v>0</v>
      </c>
      <c r="H80" s="82">
        <f t="shared" si="32"/>
        <v>0</v>
      </c>
      <c r="I80" s="82">
        <f t="shared" si="32"/>
        <v>0</v>
      </c>
      <c r="J80" s="93">
        <f t="shared" si="32"/>
        <v>0</v>
      </c>
    </row>
    <row r="81" spans="1:101" ht="15.6" thickTop="1" thickBot="1">
      <c r="A81" s="94"/>
      <c r="B81" s="67" t="s">
        <v>198</v>
      </c>
      <c r="C81" s="76">
        <f>C67-C74</f>
        <v>0</v>
      </c>
      <c r="D81" s="76">
        <f>D67-D74</f>
        <v>0</v>
      </c>
      <c r="E81" s="76">
        <f t="shared" ref="E81:J81" si="33">E67-E74</f>
        <v>0</v>
      </c>
      <c r="F81" s="76">
        <f t="shared" si="33"/>
        <v>0</v>
      </c>
      <c r="G81" s="76">
        <f t="shared" si="33"/>
        <v>0</v>
      </c>
      <c r="H81" s="76">
        <f t="shared" si="33"/>
        <v>0</v>
      </c>
      <c r="I81" s="76">
        <f t="shared" si="33"/>
        <v>0</v>
      </c>
      <c r="J81" s="95">
        <f t="shared" si="33"/>
        <v>0</v>
      </c>
    </row>
    <row r="82" spans="1:101" ht="15.6" thickTop="1" thickBot="1">
      <c r="A82" s="71"/>
      <c r="B82" s="72"/>
      <c r="C82" s="73"/>
      <c r="D82" s="73"/>
      <c r="E82" s="73"/>
      <c r="F82" s="73"/>
      <c r="G82" s="73"/>
      <c r="H82" s="73"/>
      <c r="I82" s="73"/>
      <c r="J82" s="73"/>
    </row>
    <row r="83" spans="1:101" ht="14.4" thickTop="1" thickBot="1">
      <c r="A83" s="68"/>
      <c r="B83" s="69" t="s">
        <v>330</v>
      </c>
      <c r="C83" s="70">
        <f t="shared" ref="C83" si="34">C60</f>
        <v>0</v>
      </c>
      <c r="D83" s="70">
        <f t="shared" ref="D83:J83" si="35">D60</f>
        <v>0</v>
      </c>
      <c r="E83" s="70">
        <f t="shared" si="35"/>
        <v>0</v>
      </c>
      <c r="F83" s="70">
        <f t="shared" si="35"/>
        <v>0</v>
      </c>
      <c r="G83" s="70">
        <f t="shared" si="35"/>
        <v>0</v>
      </c>
      <c r="H83" s="70">
        <f t="shared" si="35"/>
        <v>0</v>
      </c>
      <c r="I83" s="70">
        <f t="shared" si="35"/>
        <v>0</v>
      </c>
      <c r="J83" s="96">
        <f t="shared" si="35"/>
        <v>0</v>
      </c>
    </row>
    <row r="84" spans="1:101" ht="15.6" thickTop="1" thickBot="1">
      <c r="A84" s="265" t="s">
        <v>329</v>
      </c>
      <c r="B84" s="265"/>
      <c r="C84" s="267">
        <f>C81-C83</f>
        <v>0</v>
      </c>
      <c r="D84" s="267">
        <f>D81-D83</f>
        <v>0</v>
      </c>
      <c r="E84" s="267">
        <f t="shared" ref="E84:J84" si="36">E81-E83</f>
        <v>0</v>
      </c>
      <c r="F84" s="267">
        <f t="shared" si="36"/>
        <v>0</v>
      </c>
      <c r="G84" s="267">
        <f t="shared" si="36"/>
        <v>0</v>
      </c>
      <c r="H84" s="267">
        <f t="shared" si="36"/>
        <v>0</v>
      </c>
      <c r="I84" s="267">
        <f t="shared" si="36"/>
        <v>0</v>
      </c>
      <c r="J84" s="270">
        <f t="shared" si="36"/>
        <v>0</v>
      </c>
    </row>
    <row r="85" spans="1:101" ht="13.8" thickTop="1">
      <c r="A85" s="60"/>
      <c r="B85" s="61"/>
      <c r="C85" s="61"/>
      <c r="D85" s="62"/>
      <c r="E85" s="62"/>
      <c r="F85" s="62"/>
      <c r="G85" s="62"/>
      <c r="H85" s="62"/>
      <c r="I85" s="62"/>
      <c r="J85" s="62"/>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row>
    <row r="86" spans="1:101" ht="13.8">
      <c r="A86" s="965" t="s">
        <v>383</v>
      </c>
      <c r="B86" s="966"/>
      <c r="C86" s="966"/>
      <c r="D86" s="966"/>
      <c r="E86" s="966"/>
      <c r="F86" s="966"/>
      <c r="G86" s="966"/>
      <c r="H86" s="966"/>
      <c r="I86" s="966"/>
      <c r="J86" s="966"/>
    </row>
  </sheetData>
  <mergeCells count="2">
    <mergeCell ref="A1:J1"/>
    <mergeCell ref="A86:J86"/>
  </mergeCells>
  <pageMargins left="0.31496062992125984" right="0.31496062992125984" top="0.15748031496062992" bottom="0.15748031496062992" header="0.31496062992125984" footer="0.31496062992125984"/>
  <pageSetup paperSize="9" scale="45" orientation="landscape" r:id="rId1"/>
</worksheet>
</file>

<file path=xl/worksheets/sheet6.xml><?xml version="1.0" encoding="utf-8"?>
<worksheet xmlns="http://schemas.openxmlformats.org/spreadsheetml/2006/main" xmlns:r="http://schemas.openxmlformats.org/officeDocument/2006/relationships">
  <sheetPr>
    <tabColor rgb="FF92D050"/>
  </sheetPr>
  <dimension ref="A1:IK111"/>
  <sheetViews>
    <sheetView zoomScale="80" zoomScaleNormal="80" zoomScaleSheetLayoutView="51" workbookViewId="0">
      <selection activeCell="A2" sqref="A2"/>
    </sheetView>
  </sheetViews>
  <sheetFormatPr defaultColWidth="31.5546875" defaultRowHeight="24" customHeight="1"/>
  <cols>
    <col min="1" max="1" width="61.5546875" style="40" customWidth="1"/>
    <col min="2" max="2" width="25.33203125" style="40" customWidth="1"/>
    <col min="3" max="10" width="16.6640625" style="41" customWidth="1"/>
    <col min="11" max="16384" width="31.5546875" style="40"/>
  </cols>
  <sheetData>
    <row r="1" spans="1:245" customFormat="1" ht="15.6">
      <c r="A1" s="967" t="s">
        <v>719</v>
      </c>
      <c r="B1" s="967"/>
      <c r="C1" s="967"/>
      <c r="D1" s="967"/>
      <c r="E1" s="967"/>
      <c r="F1" s="967"/>
      <c r="G1" s="967"/>
      <c r="H1" s="967"/>
      <c r="I1" s="967"/>
      <c r="J1" s="967"/>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row>
    <row r="2" spans="1:245" ht="14.25" customHeight="1">
      <c r="A2" s="498"/>
      <c r="B2" s="498"/>
      <c r="C2" s="499"/>
      <c r="D2" s="499"/>
      <c r="E2" s="499"/>
      <c r="F2" s="499"/>
      <c r="G2" s="499"/>
      <c r="H2" s="499"/>
      <c r="I2" s="499"/>
      <c r="J2" s="499"/>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55"/>
      <c r="AQ2" s="55"/>
      <c r="AR2" s="55"/>
      <c r="AS2" s="55"/>
      <c r="AT2" s="55"/>
      <c r="AU2" s="55"/>
      <c r="AV2" s="55"/>
      <c r="AW2" s="55"/>
      <c r="AX2" s="55"/>
      <c r="AY2" s="55"/>
      <c r="AZ2" s="55"/>
      <c r="BA2" s="55"/>
      <c r="BB2" s="55"/>
      <c r="BC2" s="55"/>
      <c r="BD2" s="55"/>
      <c r="BE2" s="55"/>
      <c r="BF2" s="55"/>
      <c r="BG2" s="55"/>
      <c r="BH2" s="55"/>
      <c r="BI2" s="55"/>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55"/>
      <c r="DK2" s="55"/>
      <c r="DL2" s="55"/>
      <c r="DM2" s="55"/>
      <c r="DN2" s="55"/>
      <c r="DO2" s="55"/>
      <c r="DP2" s="55"/>
      <c r="DQ2" s="55"/>
      <c r="DR2" s="55"/>
      <c r="DS2" s="55"/>
      <c r="DT2" s="55"/>
      <c r="DU2" s="55"/>
      <c r="DV2" s="55"/>
      <c r="DW2" s="55"/>
      <c r="DX2" s="55"/>
      <c r="DY2" s="55"/>
      <c r="DZ2" s="55"/>
      <c r="EA2" s="55"/>
      <c r="EB2" s="55"/>
      <c r="EC2" s="55"/>
      <c r="ED2" s="55"/>
      <c r="EE2" s="55"/>
      <c r="EF2" s="55"/>
      <c r="EG2" s="55"/>
      <c r="EH2" s="55"/>
      <c r="EI2" s="55"/>
      <c r="EJ2" s="55"/>
      <c r="EK2" s="55"/>
      <c r="EL2" s="55"/>
      <c r="EM2" s="55"/>
      <c r="EN2" s="55"/>
      <c r="EO2" s="55"/>
      <c r="EP2" s="55"/>
      <c r="EQ2" s="55"/>
      <c r="ER2" s="55"/>
      <c r="ES2" s="55"/>
      <c r="ET2" s="55"/>
      <c r="EU2" s="55"/>
      <c r="EV2" s="55"/>
      <c r="EW2" s="55"/>
      <c r="EX2" s="55"/>
      <c r="EY2" s="55"/>
      <c r="EZ2" s="55"/>
      <c r="FA2" s="55"/>
      <c r="FB2" s="55"/>
      <c r="FC2" s="55"/>
      <c r="FD2" s="55"/>
      <c r="FE2" s="55"/>
      <c r="FF2" s="55"/>
      <c r="FG2" s="55"/>
      <c r="FH2" s="55"/>
      <c r="FI2" s="55"/>
      <c r="FJ2" s="55"/>
      <c r="FK2" s="55"/>
      <c r="FL2" s="55"/>
      <c r="FM2" s="55"/>
      <c r="FN2" s="55"/>
      <c r="FO2" s="55"/>
      <c r="FP2" s="55"/>
      <c r="FQ2" s="55"/>
      <c r="FR2" s="55"/>
      <c r="FS2" s="55"/>
      <c r="FT2" s="55"/>
      <c r="FU2" s="55"/>
      <c r="FV2" s="55"/>
      <c r="FW2" s="55"/>
      <c r="FX2" s="55"/>
      <c r="FY2" s="55"/>
      <c r="FZ2" s="55"/>
      <c r="GA2" s="55"/>
      <c r="GB2" s="55"/>
      <c r="GC2" s="55"/>
      <c r="GD2" s="55"/>
      <c r="GE2" s="55"/>
      <c r="GF2" s="55"/>
      <c r="GG2" s="55"/>
      <c r="GH2" s="55"/>
      <c r="GI2" s="55"/>
      <c r="GJ2" s="55"/>
      <c r="GK2" s="55"/>
      <c r="GL2" s="55"/>
      <c r="GM2" s="55"/>
      <c r="GN2" s="55"/>
      <c r="GO2" s="55"/>
      <c r="GP2" s="55"/>
      <c r="GQ2" s="55"/>
      <c r="GR2" s="55"/>
      <c r="GS2" s="55"/>
      <c r="GT2" s="55"/>
      <c r="GU2" s="55"/>
      <c r="GV2" s="55"/>
      <c r="GW2" s="55"/>
      <c r="GX2" s="55"/>
      <c r="GY2" s="55"/>
      <c r="GZ2" s="55"/>
      <c r="HA2" s="55"/>
      <c r="HB2" s="55"/>
      <c r="HC2" s="55"/>
      <c r="HD2" s="55"/>
      <c r="HE2" s="55"/>
      <c r="HF2" s="55"/>
      <c r="HG2" s="55"/>
      <c r="HH2" s="55"/>
      <c r="HI2" s="55"/>
      <c r="HJ2" s="55"/>
      <c r="HK2" s="55"/>
      <c r="HL2" s="55"/>
      <c r="HM2" s="55"/>
      <c r="HN2" s="55"/>
      <c r="HO2" s="55"/>
      <c r="HP2" s="55"/>
      <c r="HQ2" s="55"/>
      <c r="HR2" s="55"/>
      <c r="HS2" s="55"/>
      <c r="HT2" s="55"/>
      <c r="HU2" s="55"/>
      <c r="HV2" s="55"/>
      <c r="HW2" s="55"/>
      <c r="HX2" s="55"/>
      <c r="HY2" s="55"/>
      <c r="HZ2" s="55"/>
      <c r="IA2" s="55"/>
      <c r="IB2" s="55"/>
      <c r="IC2" s="55"/>
      <c r="ID2" s="55"/>
      <c r="IE2" s="55"/>
      <c r="IF2" s="55"/>
      <c r="IG2" s="55"/>
      <c r="IH2" s="55"/>
      <c r="II2" s="55"/>
      <c r="IJ2" s="55"/>
      <c r="IK2" s="55"/>
    </row>
    <row r="3" spans="1:245" ht="13.8">
      <c r="A3" s="498" t="s">
        <v>102</v>
      </c>
      <c r="B3" s="500"/>
      <c r="C3" s="501"/>
      <c r="D3" s="501"/>
      <c r="E3" s="501"/>
      <c r="F3" s="501"/>
      <c r="G3" s="501"/>
      <c r="H3" s="501"/>
      <c r="I3" s="499"/>
      <c r="J3" s="499"/>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5"/>
      <c r="EB3" s="55"/>
      <c r="EC3" s="55"/>
      <c r="ED3" s="55"/>
      <c r="EE3" s="55"/>
      <c r="EF3" s="55"/>
      <c r="EG3" s="55"/>
      <c r="EH3" s="55"/>
      <c r="EI3" s="55"/>
      <c r="EJ3" s="55"/>
      <c r="EK3" s="55"/>
      <c r="EL3" s="55"/>
      <c r="EM3" s="55"/>
      <c r="EN3" s="55"/>
      <c r="EO3" s="55"/>
      <c r="EP3" s="55"/>
      <c r="EQ3" s="55"/>
      <c r="ER3" s="55"/>
      <c r="ES3" s="55"/>
      <c r="ET3" s="55"/>
      <c r="EU3" s="55"/>
      <c r="EV3" s="55"/>
      <c r="EW3" s="55"/>
      <c r="EX3" s="55"/>
      <c r="EY3" s="55"/>
      <c r="EZ3" s="55"/>
      <c r="FA3" s="55"/>
      <c r="FB3" s="55"/>
      <c r="FC3" s="55"/>
      <c r="FD3" s="55"/>
      <c r="FE3" s="55"/>
      <c r="FF3" s="55"/>
      <c r="FG3" s="55"/>
      <c r="FH3" s="55"/>
      <c r="FI3" s="55"/>
      <c r="FJ3" s="55"/>
      <c r="FK3" s="55"/>
      <c r="FL3" s="55"/>
      <c r="FM3" s="55"/>
      <c r="FN3" s="55"/>
      <c r="FO3" s="55"/>
      <c r="FP3" s="55"/>
      <c r="FQ3" s="55"/>
      <c r="FR3" s="55"/>
      <c r="FS3" s="55"/>
      <c r="FT3" s="55"/>
      <c r="FU3" s="55"/>
      <c r="FV3" s="55"/>
      <c r="FW3" s="55"/>
      <c r="FX3" s="55"/>
      <c r="FY3" s="55"/>
      <c r="FZ3" s="55"/>
      <c r="GA3" s="55"/>
      <c r="GB3" s="55"/>
      <c r="GC3" s="55"/>
      <c r="GD3" s="55"/>
      <c r="GE3" s="55"/>
      <c r="GF3" s="55"/>
      <c r="GG3" s="55"/>
      <c r="GH3" s="55"/>
      <c r="GI3" s="55"/>
      <c r="GJ3" s="55"/>
      <c r="GK3" s="55"/>
      <c r="GL3" s="55"/>
      <c r="GM3" s="55"/>
      <c r="GN3" s="55"/>
      <c r="GO3" s="55"/>
      <c r="GP3" s="55"/>
      <c r="GQ3" s="55"/>
      <c r="GR3" s="55"/>
      <c r="GS3" s="55"/>
      <c r="GT3" s="55"/>
      <c r="GU3" s="55"/>
      <c r="GV3" s="55"/>
      <c r="GW3" s="55"/>
      <c r="GX3" s="55"/>
      <c r="GY3" s="55"/>
      <c r="GZ3" s="55"/>
      <c r="HA3" s="55"/>
      <c r="HB3" s="55"/>
      <c r="HC3" s="55"/>
      <c r="HD3" s="55"/>
      <c r="HE3" s="55"/>
      <c r="HF3" s="55"/>
      <c r="HG3" s="55"/>
      <c r="HH3" s="55"/>
      <c r="HI3" s="55"/>
      <c r="HJ3" s="55"/>
      <c r="HK3" s="55"/>
      <c r="HL3" s="55"/>
      <c r="HM3" s="55"/>
      <c r="HN3" s="55"/>
      <c r="HO3" s="55"/>
      <c r="HP3" s="55"/>
      <c r="HQ3" s="55"/>
      <c r="HR3" s="55"/>
      <c r="HS3" s="55"/>
      <c r="HT3" s="55"/>
      <c r="HU3" s="55"/>
      <c r="HV3" s="55"/>
      <c r="HW3" s="55"/>
      <c r="HX3" s="55"/>
      <c r="HY3" s="55"/>
      <c r="HZ3" s="55"/>
      <c r="IA3" s="55"/>
      <c r="IB3" s="55"/>
      <c r="IC3" s="55"/>
      <c r="ID3" s="55"/>
      <c r="IE3" s="55"/>
      <c r="IF3" s="55"/>
      <c r="IG3" s="55"/>
      <c r="IH3" s="55"/>
      <c r="II3" s="55"/>
      <c r="IJ3" s="55"/>
      <c r="IK3" s="55"/>
    </row>
    <row r="4" spans="1:245" ht="13.8">
      <c r="A4" s="498" t="s">
        <v>10</v>
      </c>
      <c r="B4" s="500"/>
      <c r="C4" s="501"/>
      <c r="D4" s="501"/>
      <c r="E4" s="501"/>
      <c r="F4" s="501"/>
      <c r="G4" s="501"/>
      <c r="H4" s="501"/>
      <c r="I4" s="499"/>
      <c r="J4" s="499"/>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55"/>
      <c r="AQ4" s="55"/>
      <c r="AR4" s="55"/>
      <c r="AS4" s="55"/>
      <c r="AT4" s="55"/>
      <c r="AU4" s="55"/>
      <c r="AV4" s="55"/>
      <c r="AW4" s="55"/>
      <c r="AX4" s="55"/>
      <c r="AY4" s="55"/>
      <c r="AZ4" s="55"/>
      <c r="BA4" s="55"/>
      <c r="BB4" s="55"/>
      <c r="BC4" s="55"/>
      <c r="BD4" s="55"/>
      <c r="BE4" s="55"/>
      <c r="BF4" s="55"/>
      <c r="BG4" s="55"/>
      <c r="BH4" s="55"/>
      <c r="BI4" s="55"/>
      <c r="BJ4" s="55"/>
      <c r="BK4" s="55"/>
      <c r="BL4" s="55"/>
      <c r="BM4" s="55"/>
      <c r="BN4" s="55"/>
      <c r="BO4" s="55"/>
      <c r="BP4" s="55"/>
      <c r="BQ4" s="55"/>
      <c r="BR4" s="55"/>
      <c r="BS4" s="55"/>
      <c r="BT4" s="55"/>
      <c r="BU4" s="55"/>
      <c r="BV4" s="55"/>
      <c r="BW4" s="55"/>
      <c r="BX4" s="55"/>
      <c r="BY4" s="55"/>
      <c r="BZ4" s="55"/>
      <c r="CA4" s="55"/>
      <c r="CB4" s="55"/>
      <c r="CC4" s="55"/>
      <c r="CD4" s="55"/>
      <c r="CE4" s="55"/>
      <c r="CF4" s="55"/>
      <c r="CG4" s="55"/>
      <c r="CH4" s="55"/>
      <c r="CI4" s="55"/>
      <c r="CJ4" s="55"/>
      <c r="CK4" s="55"/>
      <c r="CL4" s="55"/>
      <c r="CM4" s="55"/>
      <c r="CN4" s="55"/>
      <c r="CO4" s="55"/>
      <c r="CP4" s="55"/>
      <c r="CQ4" s="55"/>
      <c r="CR4" s="55"/>
      <c r="CS4" s="55"/>
      <c r="CT4" s="55"/>
      <c r="CU4" s="55"/>
      <c r="CV4" s="55"/>
      <c r="CW4" s="55"/>
      <c r="CX4" s="55"/>
      <c r="CY4" s="55"/>
      <c r="CZ4" s="55"/>
      <c r="DA4" s="55"/>
      <c r="DB4" s="55"/>
      <c r="DC4" s="55"/>
      <c r="DD4" s="55"/>
      <c r="DE4" s="55"/>
      <c r="DF4" s="55"/>
      <c r="DG4" s="55"/>
      <c r="DH4" s="55"/>
      <c r="DI4" s="55"/>
      <c r="DJ4" s="55"/>
      <c r="DK4" s="55"/>
      <c r="DL4" s="55"/>
      <c r="DM4" s="55"/>
      <c r="DN4" s="55"/>
      <c r="DO4" s="55"/>
      <c r="DP4" s="55"/>
      <c r="DQ4" s="55"/>
      <c r="DR4" s="55"/>
      <c r="DS4" s="55"/>
      <c r="DT4" s="55"/>
      <c r="DU4" s="55"/>
      <c r="DV4" s="55"/>
      <c r="DW4" s="55"/>
      <c r="DX4" s="55"/>
      <c r="DY4" s="55"/>
      <c r="DZ4" s="55"/>
      <c r="EA4" s="55"/>
      <c r="EB4" s="55"/>
      <c r="EC4" s="55"/>
      <c r="ED4" s="55"/>
      <c r="EE4" s="55"/>
      <c r="EF4" s="55"/>
      <c r="EG4" s="55"/>
      <c r="EH4" s="55"/>
      <c r="EI4" s="55"/>
      <c r="EJ4" s="55"/>
      <c r="EK4" s="55"/>
      <c r="EL4" s="55"/>
      <c r="EM4" s="55"/>
      <c r="EN4" s="55"/>
      <c r="EO4" s="55"/>
      <c r="EP4" s="55"/>
      <c r="EQ4" s="55"/>
      <c r="ER4" s="55"/>
      <c r="ES4" s="55"/>
      <c r="ET4" s="55"/>
      <c r="EU4" s="55"/>
      <c r="EV4" s="55"/>
      <c r="EW4" s="55"/>
      <c r="EX4" s="55"/>
      <c r="EY4" s="55"/>
      <c r="EZ4" s="55"/>
      <c r="FA4" s="55"/>
      <c r="FB4" s="55"/>
      <c r="FC4" s="55"/>
      <c r="FD4" s="55"/>
      <c r="FE4" s="55"/>
      <c r="FF4" s="55"/>
      <c r="FG4" s="55"/>
      <c r="FH4" s="55"/>
      <c r="FI4" s="55"/>
      <c r="FJ4" s="55"/>
      <c r="FK4" s="55"/>
      <c r="FL4" s="55"/>
      <c r="FM4" s="55"/>
      <c r="FN4" s="55"/>
      <c r="FO4" s="55"/>
      <c r="FP4" s="55"/>
      <c r="FQ4" s="55"/>
      <c r="FR4" s="55"/>
      <c r="FS4" s="55"/>
      <c r="FT4" s="55"/>
      <c r="FU4" s="55"/>
      <c r="FV4" s="55"/>
      <c r="FW4" s="55"/>
      <c r="FX4" s="55"/>
      <c r="FY4" s="55"/>
      <c r="FZ4" s="55"/>
      <c r="GA4" s="55"/>
      <c r="GB4" s="55"/>
      <c r="GC4" s="55"/>
      <c r="GD4" s="55"/>
      <c r="GE4" s="55"/>
      <c r="GF4" s="55"/>
      <c r="GG4" s="55"/>
      <c r="GH4" s="55"/>
      <c r="GI4" s="55"/>
      <c r="GJ4" s="55"/>
      <c r="GK4" s="55"/>
      <c r="GL4" s="55"/>
      <c r="GM4" s="55"/>
      <c r="GN4" s="55"/>
      <c r="GO4" s="55"/>
      <c r="GP4" s="55"/>
      <c r="GQ4" s="55"/>
      <c r="GR4" s="55"/>
      <c r="GS4" s="55"/>
      <c r="GT4" s="55"/>
      <c r="GU4" s="55"/>
      <c r="GV4" s="55"/>
      <c r="GW4" s="55"/>
      <c r="GX4" s="55"/>
      <c r="GY4" s="55"/>
      <c r="GZ4" s="55"/>
      <c r="HA4" s="55"/>
      <c r="HB4" s="55"/>
      <c r="HC4" s="55"/>
      <c r="HD4" s="55"/>
      <c r="HE4" s="55"/>
      <c r="HF4" s="55"/>
      <c r="HG4" s="55"/>
      <c r="HH4" s="55"/>
      <c r="HI4" s="55"/>
      <c r="HJ4" s="55"/>
      <c r="HK4" s="55"/>
      <c r="HL4" s="55"/>
      <c r="HM4" s="55"/>
      <c r="HN4" s="55"/>
      <c r="HO4" s="55"/>
      <c r="HP4" s="55"/>
      <c r="HQ4" s="55"/>
      <c r="HR4" s="55"/>
      <c r="HS4" s="55"/>
      <c r="HT4" s="55"/>
      <c r="HU4" s="55"/>
      <c r="HV4" s="55"/>
      <c r="HW4" s="55"/>
      <c r="HX4" s="55"/>
      <c r="HY4" s="55"/>
      <c r="HZ4" s="55"/>
      <c r="IA4" s="55"/>
      <c r="IB4" s="55"/>
      <c r="IC4" s="55"/>
      <c r="ID4" s="55"/>
      <c r="IE4" s="55"/>
      <c r="IF4" s="55"/>
      <c r="IG4" s="55"/>
      <c r="IH4" s="55"/>
      <c r="II4" s="55"/>
      <c r="IJ4" s="55"/>
      <c r="IK4" s="55"/>
    </row>
    <row r="5" spans="1:245" ht="13.8">
      <c r="A5" s="498" t="s">
        <v>276</v>
      </c>
      <c r="B5" s="500"/>
      <c r="C5" s="501"/>
      <c r="D5" s="501"/>
      <c r="E5" s="501"/>
      <c r="F5" s="501"/>
      <c r="G5" s="501"/>
      <c r="H5" s="501"/>
      <c r="I5" s="499"/>
      <c r="J5" s="499"/>
      <c r="K5" s="55"/>
      <c r="L5" s="55"/>
      <c r="M5" s="55"/>
      <c r="N5" s="55"/>
      <c r="O5" s="55"/>
      <c r="P5" s="55"/>
      <c r="Q5" s="55"/>
      <c r="R5" s="55"/>
      <c r="S5" s="55"/>
      <c r="T5" s="55"/>
      <c r="U5" s="55"/>
      <c r="V5" s="55"/>
      <c r="W5" s="55"/>
      <c r="X5" s="55"/>
      <c r="Y5" s="55"/>
      <c r="Z5" s="55"/>
      <c r="AA5" s="55"/>
      <c r="AB5" s="55"/>
      <c r="AC5" s="55"/>
      <c r="AD5" s="55"/>
      <c r="AE5" s="55"/>
      <c r="AF5" s="55"/>
      <c r="AG5" s="55"/>
      <c r="AH5" s="55"/>
      <c r="AI5" s="55"/>
      <c r="AJ5" s="55"/>
      <c r="AK5" s="55"/>
      <c r="AL5" s="55"/>
      <c r="AM5" s="55"/>
      <c r="AN5" s="55"/>
      <c r="AO5" s="55"/>
      <c r="AP5" s="55"/>
      <c r="AQ5" s="55"/>
      <c r="AR5" s="55"/>
      <c r="AS5" s="55"/>
      <c r="AT5" s="55"/>
      <c r="AU5" s="55"/>
      <c r="AV5" s="55"/>
      <c r="AW5" s="55"/>
      <c r="AX5" s="55"/>
      <c r="AY5" s="55"/>
      <c r="AZ5" s="55"/>
      <c r="BA5" s="55"/>
      <c r="BB5" s="55"/>
      <c r="BC5" s="55"/>
      <c r="BD5" s="55"/>
      <c r="BE5" s="55"/>
      <c r="BF5" s="55"/>
      <c r="BG5" s="55"/>
      <c r="BH5" s="55"/>
      <c r="BI5" s="55"/>
      <c r="BJ5" s="55"/>
      <c r="BK5" s="55"/>
      <c r="BL5" s="55"/>
      <c r="BM5" s="55"/>
      <c r="BN5" s="55"/>
      <c r="BO5" s="55"/>
      <c r="BP5" s="55"/>
      <c r="BQ5" s="55"/>
      <c r="BR5" s="55"/>
      <c r="BS5" s="55"/>
      <c r="BT5" s="55"/>
      <c r="BU5" s="55"/>
      <c r="BV5" s="55"/>
      <c r="BW5" s="55"/>
      <c r="BX5" s="55"/>
      <c r="BY5" s="55"/>
      <c r="BZ5" s="55"/>
      <c r="CA5" s="55"/>
      <c r="CB5" s="55"/>
      <c r="CC5" s="55"/>
      <c r="CD5" s="55"/>
      <c r="CE5" s="55"/>
      <c r="CF5" s="55"/>
      <c r="CG5" s="55"/>
      <c r="CH5" s="55"/>
      <c r="CI5" s="55"/>
      <c r="CJ5" s="55"/>
      <c r="CK5" s="55"/>
      <c r="CL5" s="55"/>
      <c r="CM5" s="55"/>
      <c r="CN5" s="55"/>
      <c r="CO5" s="55"/>
      <c r="CP5" s="55"/>
      <c r="CQ5" s="55"/>
      <c r="CR5" s="55"/>
      <c r="CS5" s="55"/>
      <c r="CT5" s="55"/>
      <c r="CU5" s="55"/>
      <c r="CV5" s="55"/>
      <c r="CW5" s="55"/>
      <c r="CX5" s="55"/>
      <c r="CY5" s="55"/>
      <c r="CZ5" s="55"/>
      <c r="DA5" s="55"/>
      <c r="DB5" s="55"/>
      <c r="DC5" s="55"/>
      <c r="DD5" s="55"/>
      <c r="DE5" s="55"/>
      <c r="DF5" s="55"/>
      <c r="DG5" s="55"/>
      <c r="DH5" s="55"/>
      <c r="DI5" s="55"/>
      <c r="DJ5" s="55"/>
      <c r="DK5" s="55"/>
      <c r="DL5" s="55"/>
      <c r="DM5" s="55"/>
      <c r="DN5" s="55"/>
      <c r="DO5" s="55"/>
      <c r="DP5" s="55"/>
      <c r="DQ5" s="55"/>
      <c r="DR5" s="55"/>
      <c r="DS5" s="55"/>
      <c r="DT5" s="55"/>
      <c r="DU5" s="55"/>
      <c r="DV5" s="55"/>
      <c r="DW5" s="55"/>
      <c r="DX5" s="55"/>
      <c r="DY5" s="55"/>
      <c r="DZ5" s="55"/>
      <c r="EA5" s="55"/>
      <c r="EB5" s="55"/>
      <c r="EC5" s="55"/>
      <c r="ED5" s="55"/>
      <c r="EE5" s="55"/>
      <c r="EF5" s="55"/>
      <c r="EG5" s="55"/>
      <c r="EH5" s="55"/>
      <c r="EI5" s="55"/>
      <c r="EJ5" s="55"/>
      <c r="EK5" s="55"/>
      <c r="EL5" s="55"/>
      <c r="EM5" s="55"/>
      <c r="EN5" s="55"/>
      <c r="EO5" s="55"/>
      <c r="EP5" s="55"/>
      <c r="EQ5" s="55"/>
      <c r="ER5" s="55"/>
      <c r="ES5" s="55"/>
      <c r="ET5" s="55"/>
      <c r="EU5" s="55"/>
      <c r="EV5" s="55"/>
      <c r="EW5" s="55"/>
      <c r="EX5" s="55"/>
      <c r="EY5" s="55"/>
      <c r="EZ5" s="55"/>
      <c r="FA5" s="55"/>
      <c r="FB5" s="55"/>
      <c r="FC5" s="55"/>
      <c r="FD5" s="55"/>
      <c r="FE5" s="55"/>
      <c r="FF5" s="55"/>
      <c r="FG5" s="55"/>
      <c r="FH5" s="55"/>
      <c r="FI5" s="55"/>
      <c r="FJ5" s="55"/>
      <c r="FK5" s="55"/>
      <c r="FL5" s="55"/>
      <c r="FM5" s="55"/>
      <c r="FN5" s="55"/>
      <c r="FO5" s="55"/>
      <c r="FP5" s="55"/>
      <c r="FQ5" s="55"/>
      <c r="FR5" s="55"/>
      <c r="FS5" s="55"/>
      <c r="FT5" s="55"/>
      <c r="FU5" s="55"/>
      <c r="FV5" s="55"/>
      <c r="FW5" s="55"/>
      <c r="FX5" s="55"/>
      <c r="FY5" s="55"/>
      <c r="FZ5" s="55"/>
      <c r="GA5" s="55"/>
      <c r="GB5" s="55"/>
      <c r="GC5" s="55"/>
      <c r="GD5" s="55"/>
      <c r="GE5" s="55"/>
      <c r="GF5" s="55"/>
      <c r="GG5" s="55"/>
      <c r="GH5" s="55"/>
      <c r="GI5" s="55"/>
      <c r="GJ5" s="55"/>
      <c r="GK5" s="55"/>
      <c r="GL5" s="55"/>
      <c r="GM5" s="55"/>
      <c r="GN5" s="55"/>
      <c r="GO5" s="55"/>
      <c r="GP5" s="55"/>
      <c r="GQ5" s="55"/>
      <c r="GR5" s="55"/>
      <c r="GS5" s="55"/>
      <c r="GT5" s="55"/>
      <c r="GU5" s="55"/>
      <c r="GV5" s="55"/>
      <c r="GW5" s="55"/>
      <c r="GX5" s="55"/>
      <c r="GY5" s="55"/>
      <c r="GZ5" s="55"/>
      <c r="HA5" s="55"/>
      <c r="HB5" s="55"/>
      <c r="HC5" s="55"/>
      <c r="HD5" s="55"/>
      <c r="HE5" s="55"/>
      <c r="HF5" s="55"/>
      <c r="HG5" s="55"/>
      <c r="HH5" s="55"/>
      <c r="HI5" s="55"/>
      <c r="HJ5" s="55"/>
      <c r="HK5" s="55"/>
      <c r="HL5" s="55"/>
      <c r="HM5" s="55"/>
      <c r="HN5" s="55"/>
      <c r="HO5" s="55"/>
      <c r="HP5" s="55"/>
      <c r="HQ5" s="55"/>
      <c r="HR5" s="55"/>
      <c r="HS5" s="55"/>
      <c r="HT5" s="55"/>
      <c r="HU5" s="55"/>
      <c r="HV5" s="55"/>
      <c r="HW5" s="55"/>
      <c r="HX5" s="55"/>
      <c r="HY5" s="55"/>
      <c r="HZ5" s="55"/>
      <c r="IA5" s="55"/>
      <c r="IB5" s="55"/>
      <c r="IC5" s="55"/>
      <c r="ID5" s="55"/>
      <c r="IE5" s="55"/>
      <c r="IF5" s="55"/>
      <c r="IG5" s="55"/>
      <c r="IH5" s="55"/>
      <c r="II5" s="55"/>
      <c r="IJ5" s="55"/>
      <c r="IK5" s="55"/>
    </row>
    <row r="6" spans="1:245" ht="13.8">
      <c r="A6" s="498" t="s">
        <v>12</v>
      </c>
      <c r="B6" s="500"/>
      <c r="C6" s="501"/>
      <c r="D6" s="501"/>
      <c r="E6" s="501"/>
      <c r="F6" s="501"/>
      <c r="G6" s="501"/>
      <c r="H6" s="501"/>
      <c r="I6" s="499"/>
      <c r="J6" s="499"/>
      <c r="K6" s="55"/>
      <c r="L6" s="55"/>
      <c r="M6" s="55"/>
      <c r="N6" s="55"/>
      <c r="O6" s="55"/>
      <c r="P6" s="55"/>
      <c r="Q6" s="55"/>
      <c r="R6" s="55"/>
      <c r="S6" s="55"/>
      <c r="T6" s="55"/>
      <c r="U6" s="55"/>
      <c r="V6" s="55"/>
      <c r="W6" s="55"/>
      <c r="X6" s="55"/>
      <c r="Y6" s="55"/>
      <c r="Z6" s="55"/>
      <c r="AA6" s="55"/>
      <c r="AB6" s="55"/>
      <c r="AC6" s="55"/>
      <c r="AD6" s="55"/>
      <c r="AE6" s="55"/>
      <c r="AF6" s="55"/>
      <c r="AG6" s="55"/>
      <c r="AH6" s="55"/>
      <c r="AI6" s="55"/>
      <c r="AJ6" s="55"/>
      <c r="AK6" s="55"/>
      <c r="AL6" s="55"/>
      <c r="AM6" s="55"/>
      <c r="AN6" s="55"/>
      <c r="AO6" s="55"/>
      <c r="AP6" s="55"/>
      <c r="AQ6" s="55"/>
      <c r="AR6" s="55"/>
      <c r="AS6" s="55"/>
      <c r="AT6" s="55"/>
      <c r="AU6" s="55"/>
      <c r="AV6" s="55"/>
      <c r="AW6" s="55"/>
      <c r="AX6" s="55"/>
      <c r="AY6" s="55"/>
      <c r="AZ6" s="55"/>
      <c r="BA6" s="55"/>
      <c r="BB6" s="55"/>
      <c r="BC6" s="55"/>
      <c r="BD6" s="55"/>
      <c r="BE6" s="55"/>
      <c r="BF6" s="55"/>
      <c r="BG6" s="55"/>
      <c r="BH6" s="55"/>
      <c r="BI6" s="55"/>
      <c r="BJ6" s="55"/>
      <c r="BK6" s="55"/>
      <c r="BL6" s="55"/>
      <c r="BM6" s="55"/>
      <c r="BN6" s="55"/>
      <c r="BO6" s="55"/>
      <c r="BP6" s="55"/>
      <c r="BQ6" s="55"/>
      <c r="BR6" s="55"/>
      <c r="BS6" s="55"/>
      <c r="BT6" s="55"/>
      <c r="BU6" s="55"/>
      <c r="BV6" s="55"/>
      <c r="BW6" s="55"/>
      <c r="BX6" s="55"/>
      <c r="BY6" s="55"/>
      <c r="BZ6" s="55"/>
      <c r="CA6" s="55"/>
      <c r="CB6" s="55"/>
      <c r="CC6" s="55"/>
      <c r="CD6" s="55"/>
      <c r="CE6" s="55"/>
      <c r="CF6" s="55"/>
      <c r="CG6" s="55"/>
      <c r="CH6" s="55"/>
      <c r="CI6" s="55"/>
      <c r="CJ6" s="55"/>
      <c r="CK6" s="55"/>
      <c r="CL6" s="55"/>
      <c r="CM6" s="55"/>
      <c r="CN6" s="55"/>
      <c r="CO6" s="55"/>
      <c r="CP6" s="55"/>
      <c r="CQ6" s="55"/>
      <c r="CR6" s="55"/>
      <c r="CS6" s="55"/>
      <c r="CT6" s="55"/>
      <c r="CU6" s="55"/>
      <c r="CV6" s="55"/>
      <c r="CW6" s="55"/>
      <c r="CX6" s="55"/>
      <c r="CY6" s="55"/>
      <c r="CZ6" s="55"/>
      <c r="DA6" s="55"/>
      <c r="DB6" s="55"/>
      <c r="DC6" s="55"/>
      <c r="DD6" s="55"/>
      <c r="DE6" s="55"/>
      <c r="DF6" s="55"/>
      <c r="DG6" s="55"/>
      <c r="DH6" s="55"/>
      <c r="DI6" s="55"/>
      <c r="DJ6" s="55"/>
      <c r="DK6" s="55"/>
      <c r="DL6" s="55"/>
      <c r="DM6" s="55"/>
      <c r="DN6" s="55"/>
      <c r="DO6" s="55"/>
      <c r="DP6" s="55"/>
      <c r="DQ6" s="55"/>
      <c r="DR6" s="55"/>
      <c r="DS6" s="55"/>
      <c r="DT6" s="55"/>
      <c r="DU6" s="55"/>
      <c r="DV6" s="55"/>
      <c r="DW6" s="55"/>
      <c r="DX6" s="55"/>
      <c r="DY6" s="55"/>
      <c r="DZ6" s="55"/>
      <c r="EA6" s="55"/>
      <c r="EB6" s="55"/>
      <c r="EC6" s="55"/>
      <c r="ED6" s="55"/>
      <c r="EE6" s="55"/>
      <c r="EF6" s="55"/>
      <c r="EG6" s="55"/>
      <c r="EH6" s="55"/>
      <c r="EI6" s="55"/>
      <c r="EJ6" s="55"/>
      <c r="EK6" s="55"/>
      <c r="EL6" s="55"/>
      <c r="EM6" s="55"/>
      <c r="EN6" s="55"/>
      <c r="EO6" s="55"/>
      <c r="EP6" s="55"/>
      <c r="EQ6" s="55"/>
      <c r="ER6" s="55"/>
      <c r="ES6" s="55"/>
      <c r="ET6" s="55"/>
      <c r="EU6" s="55"/>
      <c r="EV6" s="55"/>
      <c r="EW6" s="55"/>
      <c r="EX6" s="55"/>
      <c r="EY6" s="55"/>
      <c r="EZ6" s="55"/>
      <c r="FA6" s="55"/>
      <c r="FB6" s="55"/>
      <c r="FC6" s="55"/>
      <c r="FD6" s="55"/>
      <c r="FE6" s="55"/>
      <c r="FF6" s="55"/>
      <c r="FG6" s="55"/>
      <c r="FH6" s="55"/>
      <c r="FI6" s="55"/>
      <c r="FJ6" s="55"/>
      <c r="FK6" s="55"/>
      <c r="FL6" s="55"/>
      <c r="FM6" s="55"/>
      <c r="FN6" s="55"/>
      <c r="FO6" s="55"/>
      <c r="FP6" s="55"/>
      <c r="FQ6" s="55"/>
      <c r="FR6" s="55"/>
      <c r="FS6" s="55"/>
      <c r="FT6" s="55"/>
      <c r="FU6" s="55"/>
      <c r="FV6" s="55"/>
      <c r="FW6" s="55"/>
      <c r="FX6" s="55"/>
      <c r="FY6" s="55"/>
      <c r="FZ6" s="55"/>
      <c r="GA6" s="55"/>
      <c r="GB6" s="55"/>
      <c r="GC6" s="55"/>
      <c r="GD6" s="55"/>
      <c r="GE6" s="55"/>
      <c r="GF6" s="55"/>
      <c r="GG6" s="55"/>
      <c r="GH6" s="55"/>
      <c r="GI6" s="55"/>
      <c r="GJ6" s="55"/>
      <c r="GK6" s="55"/>
      <c r="GL6" s="55"/>
      <c r="GM6" s="55"/>
      <c r="GN6" s="55"/>
      <c r="GO6" s="55"/>
      <c r="GP6" s="55"/>
      <c r="GQ6" s="55"/>
      <c r="GR6" s="55"/>
      <c r="GS6" s="55"/>
      <c r="GT6" s="55"/>
      <c r="GU6" s="55"/>
      <c r="GV6" s="55"/>
      <c r="GW6" s="55"/>
      <c r="GX6" s="55"/>
      <c r="GY6" s="55"/>
      <c r="GZ6" s="55"/>
      <c r="HA6" s="55"/>
      <c r="HB6" s="55"/>
      <c r="HC6" s="55"/>
      <c r="HD6" s="55"/>
      <c r="HE6" s="55"/>
      <c r="HF6" s="55"/>
      <c r="HG6" s="55"/>
      <c r="HH6" s="55"/>
      <c r="HI6" s="55"/>
      <c r="HJ6" s="55"/>
      <c r="HK6" s="55"/>
      <c r="HL6" s="55"/>
      <c r="HM6" s="55"/>
      <c r="HN6" s="55"/>
      <c r="HO6" s="55"/>
      <c r="HP6" s="55"/>
      <c r="HQ6" s="55"/>
      <c r="HR6" s="55"/>
      <c r="HS6" s="55"/>
      <c r="HT6" s="55"/>
      <c r="HU6" s="55"/>
      <c r="HV6" s="55"/>
      <c r="HW6" s="55"/>
      <c r="HX6" s="55"/>
      <c r="HY6" s="55"/>
      <c r="HZ6" s="55"/>
      <c r="IA6" s="55"/>
      <c r="IB6" s="55"/>
      <c r="IC6" s="55"/>
      <c r="ID6" s="55"/>
      <c r="IE6" s="55"/>
      <c r="IF6" s="55"/>
      <c r="IG6" s="55"/>
      <c r="IH6" s="55"/>
      <c r="II6" s="55"/>
      <c r="IJ6" s="55"/>
      <c r="IK6" s="55"/>
    </row>
    <row r="7" spans="1:245" ht="13.8">
      <c r="A7" s="498" t="s">
        <v>177</v>
      </c>
      <c r="B7" s="500"/>
      <c r="C7" s="501"/>
      <c r="D7" s="501"/>
      <c r="E7" s="501"/>
      <c r="F7" s="501"/>
      <c r="G7" s="501"/>
      <c r="H7" s="501"/>
      <c r="I7" s="499"/>
      <c r="J7" s="499"/>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55"/>
      <c r="AQ7" s="55"/>
      <c r="AR7" s="55"/>
      <c r="AS7" s="55"/>
      <c r="AT7" s="55"/>
      <c r="AU7" s="55"/>
      <c r="AV7" s="55"/>
      <c r="AW7" s="55"/>
      <c r="AX7" s="55"/>
      <c r="AY7" s="55"/>
      <c r="AZ7" s="55"/>
      <c r="BA7" s="55"/>
      <c r="BB7" s="55"/>
      <c r="BC7" s="55"/>
      <c r="BD7" s="55"/>
      <c r="BE7" s="55"/>
      <c r="BF7" s="55"/>
      <c r="BG7" s="55"/>
      <c r="BH7" s="55"/>
      <c r="BI7" s="55"/>
      <c r="BJ7" s="55"/>
      <c r="BK7" s="55"/>
      <c r="BL7" s="55"/>
      <c r="BM7" s="55"/>
      <c r="BN7" s="55"/>
      <c r="BO7" s="55"/>
      <c r="BP7" s="55"/>
      <c r="BQ7" s="55"/>
      <c r="BR7" s="55"/>
      <c r="BS7" s="55"/>
      <c r="BT7" s="55"/>
      <c r="BU7" s="55"/>
      <c r="BV7" s="55"/>
      <c r="BW7" s="55"/>
      <c r="BX7" s="55"/>
      <c r="BY7" s="55"/>
      <c r="BZ7" s="55"/>
      <c r="CA7" s="55"/>
      <c r="CB7" s="55"/>
      <c r="CC7" s="55"/>
      <c r="CD7" s="55"/>
      <c r="CE7" s="55"/>
      <c r="CF7" s="55"/>
      <c r="CG7" s="55"/>
      <c r="CH7" s="55"/>
      <c r="CI7" s="55"/>
      <c r="CJ7" s="55"/>
      <c r="CK7" s="55"/>
      <c r="CL7" s="55"/>
      <c r="CM7" s="55"/>
      <c r="CN7" s="55"/>
      <c r="CO7" s="55"/>
      <c r="CP7" s="55"/>
      <c r="CQ7" s="55"/>
      <c r="CR7" s="55"/>
      <c r="CS7" s="55"/>
      <c r="CT7" s="55"/>
      <c r="CU7" s="55"/>
      <c r="CV7" s="55"/>
      <c r="CW7" s="55"/>
      <c r="CX7" s="55"/>
      <c r="CY7" s="55"/>
      <c r="CZ7" s="55"/>
      <c r="DA7" s="55"/>
      <c r="DB7" s="55"/>
      <c r="DC7" s="55"/>
      <c r="DD7" s="55"/>
      <c r="DE7" s="55"/>
      <c r="DF7" s="55"/>
      <c r="DG7" s="55"/>
      <c r="DH7" s="55"/>
      <c r="DI7" s="55"/>
      <c r="DJ7" s="55"/>
      <c r="DK7" s="55"/>
      <c r="DL7" s="55"/>
      <c r="DM7" s="55"/>
      <c r="DN7" s="55"/>
      <c r="DO7" s="55"/>
      <c r="DP7" s="55"/>
      <c r="DQ7" s="55"/>
      <c r="DR7" s="55"/>
      <c r="DS7" s="55"/>
      <c r="DT7" s="55"/>
      <c r="DU7" s="55"/>
      <c r="DV7" s="55"/>
      <c r="DW7" s="55"/>
      <c r="DX7" s="55"/>
      <c r="DY7" s="55"/>
      <c r="DZ7" s="55"/>
      <c r="EA7" s="55"/>
      <c r="EB7" s="55"/>
      <c r="EC7" s="55"/>
      <c r="ED7" s="55"/>
      <c r="EE7" s="55"/>
      <c r="EF7" s="55"/>
      <c r="EG7" s="55"/>
      <c r="EH7" s="55"/>
      <c r="EI7" s="55"/>
      <c r="EJ7" s="55"/>
      <c r="EK7" s="55"/>
      <c r="EL7" s="55"/>
      <c r="EM7" s="55"/>
      <c r="EN7" s="55"/>
      <c r="EO7" s="55"/>
      <c r="EP7" s="55"/>
      <c r="EQ7" s="55"/>
      <c r="ER7" s="55"/>
      <c r="ES7" s="55"/>
      <c r="ET7" s="55"/>
      <c r="EU7" s="55"/>
      <c r="EV7" s="55"/>
      <c r="EW7" s="55"/>
      <c r="EX7" s="55"/>
      <c r="EY7" s="55"/>
      <c r="EZ7" s="55"/>
      <c r="FA7" s="55"/>
      <c r="FB7" s="55"/>
      <c r="FC7" s="55"/>
      <c r="FD7" s="55"/>
      <c r="FE7" s="55"/>
      <c r="FF7" s="55"/>
      <c r="FG7" s="55"/>
      <c r="FH7" s="55"/>
      <c r="FI7" s="55"/>
      <c r="FJ7" s="55"/>
      <c r="FK7" s="55"/>
      <c r="FL7" s="55"/>
      <c r="FM7" s="55"/>
      <c r="FN7" s="55"/>
      <c r="FO7" s="55"/>
      <c r="FP7" s="55"/>
      <c r="FQ7" s="55"/>
      <c r="FR7" s="55"/>
      <c r="FS7" s="55"/>
      <c r="FT7" s="55"/>
      <c r="FU7" s="55"/>
      <c r="FV7" s="55"/>
      <c r="FW7" s="55"/>
      <c r="FX7" s="55"/>
      <c r="FY7" s="55"/>
      <c r="FZ7" s="55"/>
      <c r="GA7" s="55"/>
      <c r="GB7" s="55"/>
      <c r="GC7" s="55"/>
      <c r="GD7" s="55"/>
      <c r="GE7" s="55"/>
      <c r="GF7" s="55"/>
      <c r="GG7" s="55"/>
      <c r="GH7" s="55"/>
      <c r="GI7" s="55"/>
      <c r="GJ7" s="55"/>
      <c r="GK7" s="55"/>
      <c r="GL7" s="55"/>
      <c r="GM7" s="55"/>
      <c r="GN7" s="55"/>
      <c r="GO7" s="55"/>
      <c r="GP7" s="55"/>
      <c r="GQ7" s="55"/>
      <c r="GR7" s="55"/>
      <c r="GS7" s="55"/>
      <c r="GT7" s="55"/>
      <c r="GU7" s="55"/>
      <c r="GV7" s="55"/>
      <c r="GW7" s="55"/>
      <c r="GX7" s="55"/>
      <c r="GY7" s="55"/>
      <c r="GZ7" s="55"/>
      <c r="HA7" s="55"/>
      <c r="HB7" s="55"/>
      <c r="HC7" s="55"/>
      <c r="HD7" s="55"/>
      <c r="HE7" s="55"/>
      <c r="HF7" s="55"/>
      <c r="HG7" s="55"/>
      <c r="HH7" s="55"/>
      <c r="HI7" s="55"/>
      <c r="HJ7" s="55"/>
      <c r="HK7" s="55"/>
      <c r="HL7" s="55"/>
      <c r="HM7" s="55"/>
      <c r="HN7" s="55"/>
      <c r="HO7" s="55"/>
      <c r="HP7" s="55"/>
      <c r="HQ7" s="55"/>
      <c r="HR7" s="55"/>
      <c r="HS7" s="55"/>
      <c r="HT7" s="55"/>
      <c r="HU7" s="55"/>
      <c r="HV7" s="55"/>
      <c r="HW7" s="55"/>
      <c r="HX7" s="55"/>
      <c r="HY7" s="55"/>
      <c r="HZ7" s="55"/>
      <c r="IA7" s="55"/>
      <c r="IB7" s="55"/>
      <c r="IC7" s="55"/>
      <c r="ID7" s="55"/>
      <c r="IE7" s="55"/>
      <c r="IF7" s="55"/>
      <c r="IG7" s="55"/>
      <c r="IH7" s="55"/>
      <c r="II7" s="55"/>
      <c r="IJ7" s="55"/>
      <c r="IK7" s="55"/>
    </row>
    <row r="8" spans="1:245" ht="14.4" thickBot="1">
      <c r="A8" s="502"/>
      <c r="B8" s="502"/>
      <c r="C8" s="503"/>
      <c r="D8" s="503"/>
      <c r="E8" s="503"/>
      <c r="F8" s="503"/>
      <c r="G8" s="503"/>
      <c r="H8" s="503"/>
      <c r="I8" s="447"/>
      <c r="J8" s="447" t="s">
        <v>34</v>
      </c>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55"/>
      <c r="AQ8" s="55"/>
      <c r="AR8" s="55"/>
      <c r="AS8" s="55"/>
      <c r="AT8" s="55"/>
      <c r="AU8" s="55"/>
      <c r="AV8" s="55"/>
      <c r="AW8" s="55"/>
      <c r="AX8" s="55"/>
      <c r="AY8" s="55"/>
      <c r="AZ8" s="55"/>
      <c r="BA8" s="55"/>
      <c r="BB8" s="55"/>
      <c r="BC8" s="55"/>
      <c r="BD8" s="55"/>
      <c r="BE8" s="55"/>
      <c r="BF8" s="55"/>
      <c r="BG8" s="55"/>
      <c r="BH8" s="55"/>
      <c r="BI8" s="55"/>
      <c r="BJ8" s="55"/>
      <c r="BK8" s="55"/>
      <c r="BL8" s="55"/>
      <c r="BM8" s="55"/>
      <c r="BN8" s="55"/>
      <c r="BO8" s="55"/>
      <c r="BP8" s="55"/>
      <c r="BQ8" s="55"/>
      <c r="BR8" s="55"/>
      <c r="BS8" s="55"/>
      <c r="BT8" s="55"/>
      <c r="BU8" s="55"/>
      <c r="BV8" s="55"/>
      <c r="BW8" s="55"/>
      <c r="BX8" s="55"/>
      <c r="BY8" s="55"/>
      <c r="BZ8" s="55"/>
      <c r="CA8" s="55"/>
      <c r="CB8" s="55"/>
      <c r="CC8" s="55"/>
      <c r="CD8" s="55"/>
      <c r="CE8" s="55"/>
      <c r="CF8" s="55"/>
      <c r="CG8" s="55"/>
      <c r="CH8" s="55"/>
      <c r="CI8" s="55"/>
      <c r="CJ8" s="55"/>
      <c r="CK8" s="55"/>
      <c r="CL8" s="55"/>
      <c r="CM8" s="55"/>
      <c r="CN8" s="55"/>
      <c r="CO8" s="55"/>
      <c r="CP8" s="55"/>
      <c r="CQ8" s="55"/>
      <c r="CR8" s="55"/>
      <c r="CS8" s="55"/>
      <c r="CT8" s="55"/>
      <c r="CU8" s="55"/>
      <c r="CV8" s="55"/>
      <c r="CW8" s="55"/>
      <c r="CX8" s="55"/>
      <c r="CY8" s="55"/>
      <c r="CZ8" s="55"/>
      <c r="DA8" s="55"/>
      <c r="DB8" s="55"/>
      <c r="DC8" s="55"/>
      <c r="DD8" s="55"/>
      <c r="DE8" s="55"/>
      <c r="DF8" s="55"/>
      <c r="DG8" s="55"/>
      <c r="DH8" s="55"/>
      <c r="DI8" s="55"/>
      <c r="DJ8" s="55"/>
      <c r="DK8" s="55"/>
      <c r="DL8" s="55"/>
      <c r="DM8" s="55"/>
      <c r="DN8" s="55"/>
      <c r="DO8" s="55"/>
      <c r="DP8" s="55"/>
      <c r="DQ8" s="55"/>
      <c r="DR8" s="55"/>
      <c r="DS8" s="55"/>
      <c r="DT8" s="55"/>
      <c r="DU8" s="55"/>
      <c r="DV8" s="55"/>
      <c r="DW8" s="55"/>
      <c r="DX8" s="55"/>
      <c r="DY8" s="55"/>
      <c r="DZ8" s="55"/>
      <c r="EA8" s="55"/>
      <c r="EB8" s="55"/>
      <c r="EC8" s="55"/>
      <c r="ED8" s="55"/>
      <c r="EE8" s="55"/>
      <c r="EF8" s="55"/>
      <c r="EG8" s="55"/>
      <c r="EH8" s="55"/>
      <c r="EI8" s="55"/>
      <c r="EJ8" s="55"/>
      <c r="EK8" s="55"/>
      <c r="EL8" s="55"/>
      <c r="EM8" s="55"/>
      <c r="EN8" s="55"/>
      <c r="EO8" s="55"/>
      <c r="EP8" s="55"/>
      <c r="EQ8" s="55"/>
      <c r="ER8" s="55"/>
      <c r="ES8" s="55"/>
      <c r="ET8" s="55"/>
      <c r="EU8" s="55"/>
      <c r="EV8" s="55"/>
      <c r="EW8" s="55"/>
      <c r="EX8" s="55"/>
      <c r="EY8" s="55"/>
      <c r="EZ8" s="55"/>
      <c r="FA8" s="55"/>
      <c r="FB8" s="55"/>
      <c r="FC8" s="55"/>
      <c r="FD8" s="55"/>
      <c r="FE8" s="55"/>
      <c r="FF8" s="55"/>
      <c r="FG8" s="55"/>
      <c r="FH8" s="55"/>
      <c r="FI8" s="55"/>
      <c r="FJ8" s="55"/>
      <c r="FK8" s="55"/>
      <c r="FL8" s="55"/>
      <c r="FM8" s="55"/>
      <c r="FN8" s="55"/>
      <c r="FO8" s="55"/>
      <c r="FP8" s="55"/>
      <c r="FQ8" s="55"/>
      <c r="FR8" s="55"/>
      <c r="FS8" s="55"/>
      <c r="FT8" s="55"/>
      <c r="FU8" s="55"/>
      <c r="FV8" s="55"/>
      <c r="FW8" s="55"/>
      <c r="FX8" s="55"/>
      <c r="FY8" s="55"/>
      <c r="FZ8" s="55"/>
      <c r="GA8" s="55"/>
      <c r="GB8" s="55"/>
      <c r="GC8" s="55"/>
      <c r="GD8" s="55"/>
      <c r="GE8" s="55"/>
      <c r="GF8" s="55"/>
      <c r="GG8" s="55"/>
      <c r="GH8" s="55"/>
      <c r="GI8" s="55"/>
      <c r="GJ8" s="55"/>
      <c r="GK8" s="55"/>
      <c r="GL8" s="55"/>
      <c r="GM8" s="55"/>
      <c r="GN8" s="55"/>
      <c r="GO8" s="55"/>
      <c r="GP8" s="55"/>
      <c r="GQ8" s="55"/>
      <c r="GR8" s="55"/>
      <c r="GS8" s="55"/>
      <c r="GT8" s="55"/>
      <c r="GU8" s="55"/>
      <c r="GV8" s="55"/>
      <c r="GW8" s="55"/>
      <c r="GX8" s="55"/>
      <c r="GY8" s="55"/>
      <c r="GZ8" s="55"/>
      <c r="HA8" s="55"/>
      <c r="HB8" s="55"/>
      <c r="HC8" s="55"/>
      <c r="HD8" s="55"/>
      <c r="HE8" s="55"/>
      <c r="HF8" s="55"/>
      <c r="HG8" s="55"/>
      <c r="HH8" s="55"/>
      <c r="HI8" s="55"/>
      <c r="HJ8" s="55"/>
      <c r="HK8" s="55"/>
      <c r="HL8" s="55"/>
      <c r="HM8" s="55"/>
      <c r="HN8" s="55"/>
      <c r="HO8" s="55"/>
      <c r="HP8" s="55"/>
      <c r="HQ8" s="55"/>
      <c r="HR8" s="55"/>
      <c r="HS8" s="55"/>
      <c r="HT8" s="55"/>
      <c r="HU8" s="55"/>
      <c r="HV8" s="55"/>
      <c r="HW8" s="55"/>
      <c r="HX8" s="55"/>
      <c r="HY8" s="55"/>
      <c r="HZ8" s="55"/>
      <c r="IA8" s="55"/>
      <c r="IB8" s="55"/>
      <c r="IC8" s="55"/>
      <c r="ID8" s="55"/>
      <c r="IE8" s="55"/>
      <c r="IF8" s="55"/>
      <c r="IG8" s="55"/>
      <c r="IH8" s="55"/>
      <c r="II8" s="55"/>
      <c r="IJ8" s="55"/>
      <c r="IK8" s="55"/>
    </row>
    <row r="9" spans="1:245" ht="42" thickTop="1">
      <c r="A9" s="504" t="s">
        <v>103</v>
      </c>
      <c r="B9" s="505" t="s">
        <v>178</v>
      </c>
      <c r="C9" s="293" t="s">
        <v>435</v>
      </c>
      <c r="D9" s="293" t="s">
        <v>629</v>
      </c>
      <c r="E9" s="293" t="s">
        <v>630</v>
      </c>
      <c r="F9" s="293" t="s">
        <v>631</v>
      </c>
      <c r="G9" s="293" t="s">
        <v>311</v>
      </c>
      <c r="H9" s="293" t="s">
        <v>312</v>
      </c>
      <c r="I9" s="293" t="s">
        <v>436</v>
      </c>
      <c r="J9" s="313" t="s">
        <v>632</v>
      </c>
      <c r="K9" s="55"/>
      <c r="L9" s="55"/>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55"/>
      <c r="FX9" s="55"/>
      <c r="FY9" s="55"/>
      <c r="FZ9" s="55"/>
      <c r="GA9" s="55"/>
      <c r="GB9" s="55"/>
      <c r="GC9" s="55"/>
      <c r="GD9" s="55"/>
      <c r="GE9" s="55"/>
      <c r="GF9" s="55"/>
      <c r="GG9" s="55"/>
      <c r="GH9" s="55"/>
      <c r="GI9" s="55"/>
      <c r="GJ9" s="55"/>
      <c r="GK9" s="55"/>
      <c r="GL9" s="55"/>
      <c r="GM9" s="55"/>
      <c r="GN9" s="55"/>
      <c r="GO9" s="55"/>
      <c r="GP9" s="55"/>
      <c r="GQ9" s="55"/>
      <c r="GR9" s="55"/>
      <c r="GS9" s="55"/>
      <c r="GT9" s="55"/>
      <c r="GU9" s="55"/>
      <c r="GV9" s="55"/>
      <c r="GW9" s="55"/>
      <c r="GX9" s="55"/>
      <c r="GY9" s="55"/>
      <c r="GZ9" s="55"/>
      <c r="HA9" s="55"/>
      <c r="HB9" s="55"/>
      <c r="HC9" s="55"/>
      <c r="HD9" s="55"/>
      <c r="HE9" s="55"/>
      <c r="HF9" s="55"/>
      <c r="HG9" s="55"/>
      <c r="HH9" s="55"/>
      <c r="HI9" s="55"/>
      <c r="HJ9" s="55"/>
      <c r="HK9" s="55"/>
      <c r="HL9" s="55"/>
      <c r="HM9" s="55"/>
      <c r="HN9" s="55"/>
      <c r="HO9" s="55"/>
      <c r="HP9" s="55"/>
      <c r="HQ9" s="55"/>
      <c r="HR9" s="55"/>
      <c r="HS9" s="55"/>
      <c r="HT9" s="55"/>
      <c r="HU9" s="55"/>
      <c r="HV9" s="55"/>
      <c r="HW9" s="55"/>
      <c r="HX9" s="55"/>
      <c r="HY9" s="55"/>
      <c r="HZ9" s="55"/>
      <c r="IA9" s="55"/>
      <c r="IB9" s="55"/>
      <c r="IC9" s="55"/>
      <c r="ID9" s="55"/>
      <c r="IE9" s="55"/>
      <c r="IF9" s="55"/>
      <c r="IG9" s="55"/>
      <c r="IH9" s="55"/>
      <c r="II9" s="55"/>
      <c r="IJ9" s="55"/>
      <c r="IK9" s="55"/>
    </row>
    <row r="10" spans="1:245" s="56" customFormat="1" ht="13.8">
      <c r="A10" s="506" t="s">
        <v>104</v>
      </c>
      <c r="B10" s="507"/>
      <c r="C10" s="508">
        <f t="shared" ref="C10:I10" si="0">C11+C14+C19+C20+C21+C22+C23</f>
        <v>0</v>
      </c>
      <c r="D10" s="508">
        <f t="shared" si="0"/>
        <v>0</v>
      </c>
      <c r="E10" s="508">
        <f t="shared" ref="E10" si="1">E11+E14+E19+E20+E21+E22+E23</f>
        <v>0</v>
      </c>
      <c r="F10" s="508">
        <f t="shared" si="0"/>
        <v>0</v>
      </c>
      <c r="G10" s="508">
        <f t="shared" si="0"/>
        <v>0</v>
      </c>
      <c r="H10" s="508">
        <f t="shared" si="0"/>
        <v>0</v>
      </c>
      <c r="I10" s="509">
        <f t="shared" si="0"/>
        <v>0</v>
      </c>
      <c r="J10" s="510">
        <f t="shared" ref="J10" si="2">J11+J14+J19+J20+J21+J22+J23</f>
        <v>0</v>
      </c>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c r="DJ10" s="55"/>
      <c r="DK10" s="55"/>
      <c r="DL10" s="55"/>
      <c r="DM10" s="55"/>
      <c r="DN10" s="55"/>
      <c r="DO10" s="55"/>
      <c r="DP10" s="55"/>
      <c r="DQ10" s="55"/>
      <c r="DR10" s="55"/>
      <c r="DS10" s="55"/>
      <c r="DT10" s="55"/>
      <c r="DU10" s="55"/>
      <c r="DV10" s="55"/>
      <c r="DW10" s="55"/>
      <c r="DX10" s="55"/>
      <c r="DY10" s="55"/>
      <c r="DZ10" s="55"/>
      <c r="EA10" s="55"/>
      <c r="EB10" s="55"/>
      <c r="EC10" s="55"/>
      <c r="ED10" s="55"/>
      <c r="EE10" s="55"/>
      <c r="EF10" s="55"/>
      <c r="EG10" s="55"/>
      <c r="EH10" s="55"/>
      <c r="EI10" s="55"/>
      <c r="EJ10" s="55"/>
      <c r="EK10" s="55"/>
      <c r="EL10" s="55"/>
      <c r="EM10" s="55"/>
      <c r="EN10" s="55"/>
      <c r="EO10" s="55"/>
      <c r="EP10" s="55"/>
      <c r="EQ10" s="55"/>
      <c r="ER10" s="55"/>
      <c r="ES10" s="55"/>
      <c r="ET10" s="55"/>
      <c r="EU10" s="55"/>
      <c r="EV10" s="55"/>
      <c r="EW10" s="55"/>
      <c r="EX10" s="55"/>
      <c r="EY10" s="55"/>
      <c r="EZ10" s="55"/>
      <c r="FA10" s="55"/>
      <c r="FB10" s="55"/>
      <c r="FC10" s="55"/>
      <c r="FD10" s="55"/>
      <c r="FE10" s="55"/>
      <c r="FF10" s="55"/>
      <c r="FG10" s="55"/>
      <c r="FH10" s="55"/>
      <c r="FI10" s="55"/>
      <c r="FJ10" s="55"/>
      <c r="FK10" s="55"/>
      <c r="FL10" s="55"/>
      <c r="FM10" s="55"/>
      <c r="FN10" s="55"/>
      <c r="FO10" s="55"/>
      <c r="FP10" s="55"/>
      <c r="FQ10" s="55"/>
      <c r="FR10" s="55"/>
      <c r="FS10" s="55"/>
      <c r="FT10" s="55"/>
      <c r="FU10" s="55"/>
      <c r="FV10" s="55"/>
      <c r="FW10" s="55"/>
      <c r="FX10" s="55"/>
      <c r="FY10" s="55"/>
      <c r="FZ10" s="55"/>
      <c r="GA10" s="55"/>
      <c r="GB10" s="55"/>
      <c r="GC10" s="55"/>
      <c r="GD10" s="55"/>
      <c r="GE10" s="55"/>
      <c r="GF10" s="55"/>
      <c r="GG10" s="55"/>
      <c r="GH10" s="55"/>
      <c r="GI10" s="55"/>
      <c r="GJ10" s="55"/>
      <c r="GK10" s="55"/>
      <c r="GL10" s="55"/>
      <c r="GM10" s="55"/>
      <c r="GN10" s="55"/>
      <c r="GO10" s="55"/>
      <c r="GP10" s="55"/>
      <c r="GQ10" s="55"/>
      <c r="GR10" s="55"/>
      <c r="GS10" s="55"/>
      <c r="GT10" s="55"/>
      <c r="GU10" s="55"/>
      <c r="GV10" s="55"/>
      <c r="GW10" s="55"/>
      <c r="GX10" s="55"/>
      <c r="GY10" s="55"/>
      <c r="GZ10" s="55"/>
      <c r="HA10" s="55"/>
      <c r="HB10" s="55"/>
      <c r="HC10" s="55"/>
      <c r="HD10" s="55"/>
      <c r="HE10" s="55"/>
      <c r="HF10" s="55"/>
      <c r="HG10" s="55"/>
      <c r="HH10" s="55"/>
      <c r="HI10" s="55"/>
      <c r="HJ10" s="55"/>
      <c r="HK10" s="55"/>
      <c r="HL10" s="55"/>
      <c r="HM10" s="55"/>
      <c r="HN10" s="55"/>
      <c r="HO10" s="55"/>
      <c r="HP10" s="55"/>
      <c r="HQ10" s="55"/>
      <c r="HR10" s="55"/>
      <c r="HS10" s="55"/>
      <c r="HT10" s="55"/>
      <c r="HU10" s="55"/>
      <c r="HV10" s="55"/>
      <c r="HW10" s="55"/>
      <c r="HX10" s="55"/>
      <c r="HY10" s="55"/>
      <c r="HZ10" s="55"/>
      <c r="IA10" s="55"/>
      <c r="IB10" s="55"/>
      <c r="IC10" s="55"/>
      <c r="ID10" s="55"/>
      <c r="IE10" s="55"/>
      <c r="IF10" s="55"/>
      <c r="IG10" s="55"/>
      <c r="IH10" s="55"/>
      <c r="II10" s="55"/>
      <c r="IJ10" s="55"/>
      <c r="IK10" s="55"/>
    </row>
    <row r="11" spans="1:245" s="56" customFormat="1" ht="13.8">
      <c r="A11" s="511" t="s">
        <v>105</v>
      </c>
      <c r="B11" s="512"/>
      <c r="C11" s="513">
        <f t="shared" ref="C11:I11" si="3">C12+C13</f>
        <v>0</v>
      </c>
      <c r="D11" s="513">
        <f t="shared" si="3"/>
        <v>0</v>
      </c>
      <c r="E11" s="513">
        <f t="shared" ref="E11" si="4">E12+E13</f>
        <v>0</v>
      </c>
      <c r="F11" s="513">
        <f t="shared" si="3"/>
        <v>0</v>
      </c>
      <c r="G11" s="513">
        <f t="shared" si="3"/>
        <v>0</v>
      </c>
      <c r="H11" s="513">
        <f t="shared" si="3"/>
        <v>0</v>
      </c>
      <c r="I11" s="514">
        <f t="shared" si="3"/>
        <v>0</v>
      </c>
      <c r="J11" s="515">
        <f t="shared" ref="J11" si="5">J12+J13</f>
        <v>0</v>
      </c>
      <c r="K11" s="55"/>
      <c r="L11" s="55"/>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c r="DJ11" s="55"/>
      <c r="DK11" s="55"/>
      <c r="DL11" s="55"/>
      <c r="DM11" s="55"/>
      <c r="DN11" s="55"/>
      <c r="DO11" s="55"/>
      <c r="DP11" s="55"/>
      <c r="DQ11" s="55"/>
      <c r="DR11" s="55"/>
      <c r="DS11" s="55"/>
      <c r="DT11" s="55"/>
      <c r="DU11" s="55"/>
      <c r="DV11" s="55"/>
      <c r="DW11" s="55"/>
      <c r="DX11" s="55"/>
      <c r="DY11" s="55"/>
      <c r="DZ11" s="55"/>
      <c r="EA11" s="55"/>
      <c r="EB11" s="55"/>
      <c r="EC11" s="55"/>
      <c r="ED11" s="55"/>
      <c r="EE11" s="55"/>
      <c r="EF11" s="55"/>
      <c r="EG11" s="55"/>
      <c r="EH11" s="55"/>
      <c r="EI11" s="55"/>
      <c r="EJ11" s="55"/>
      <c r="EK11" s="55"/>
      <c r="EL11" s="55"/>
      <c r="EM11" s="55"/>
      <c r="EN11" s="55"/>
      <c r="EO11" s="55"/>
      <c r="EP11" s="55"/>
      <c r="EQ11" s="55"/>
      <c r="ER11" s="55"/>
      <c r="ES11" s="55"/>
      <c r="ET11" s="55"/>
      <c r="EU11" s="55"/>
      <c r="EV11" s="55"/>
      <c r="EW11" s="55"/>
      <c r="EX11" s="55"/>
      <c r="EY11" s="55"/>
      <c r="EZ11" s="55"/>
      <c r="FA11" s="55"/>
      <c r="FB11" s="55"/>
      <c r="FC11" s="55"/>
      <c r="FD11" s="55"/>
      <c r="FE11" s="55"/>
      <c r="FF11" s="55"/>
      <c r="FG11" s="55"/>
      <c r="FH11" s="55"/>
      <c r="FI11" s="55"/>
      <c r="FJ11" s="55"/>
      <c r="FK11" s="55"/>
      <c r="FL11" s="55"/>
      <c r="FM11" s="55"/>
      <c r="FN11" s="55"/>
      <c r="FO11" s="55"/>
      <c r="FP11" s="55"/>
      <c r="FQ11" s="55"/>
      <c r="FR11" s="55"/>
      <c r="FS11" s="55"/>
      <c r="FT11" s="55"/>
      <c r="FU11" s="55"/>
      <c r="FV11" s="55"/>
      <c r="FW11" s="55"/>
      <c r="FX11" s="55"/>
      <c r="FY11" s="55"/>
      <c r="FZ11" s="55"/>
      <c r="GA11" s="55"/>
      <c r="GB11" s="55"/>
      <c r="GC11" s="55"/>
      <c r="GD11" s="55"/>
      <c r="GE11" s="55"/>
      <c r="GF11" s="55"/>
      <c r="GG11" s="55"/>
      <c r="GH11" s="55"/>
      <c r="GI11" s="55"/>
      <c r="GJ11" s="55"/>
      <c r="GK11" s="55"/>
      <c r="GL11" s="55"/>
      <c r="GM11" s="55"/>
      <c r="GN11" s="55"/>
      <c r="GO11" s="55"/>
      <c r="GP11" s="55"/>
      <c r="GQ11" s="55"/>
      <c r="GR11" s="55"/>
      <c r="GS11" s="55"/>
      <c r="GT11" s="55"/>
      <c r="GU11" s="55"/>
      <c r="GV11" s="55"/>
      <c r="GW11" s="55"/>
      <c r="GX11" s="55"/>
      <c r="GY11" s="55"/>
      <c r="GZ11" s="55"/>
      <c r="HA11" s="55"/>
      <c r="HB11" s="55"/>
      <c r="HC11" s="55"/>
      <c r="HD11" s="55"/>
      <c r="HE11" s="55"/>
      <c r="HF11" s="55"/>
      <c r="HG11" s="55"/>
      <c r="HH11" s="55"/>
      <c r="HI11" s="55"/>
      <c r="HJ11" s="55"/>
      <c r="HK11" s="55"/>
      <c r="HL11" s="55"/>
      <c r="HM11" s="55"/>
      <c r="HN11" s="55"/>
      <c r="HO11" s="55"/>
      <c r="HP11" s="55"/>
      <c r="HQ11" s="55"/>
      <c r="HR11" s="55"/>
      <c r="HS11" s="55"/>
      <c r="HT11" s="55"/>
      <c r="HU11" s="55"/>
      <c r="HV11" s="55"/>
      <c r="HW11" s="55"/>
      <c r="HX11" s="55"/>
      <c r="HY11" s="55"/>
      <c r="HZ11" s="55"/>
      <c r="IA11" s="55"/>
      <c r="IB11" s="55"/>
      <c r="IC11" s="55"/>
      <c r="ID11" s="55"/>
      <c r="IE11" s="55"/>
      <c r="IF11" s="55"/>
      <c r="IG11" s="55"/>
      <c r="IH11" s="55"/>
      <c r="II11" s="55"/>
      <c r="IJ11" s="55"/>
      <c r="IK11" s="55"/>
    </row>
    <row r="12" spans="1:245" ht="27.6">
      <c r="A12" s="516" t="s">
        <v>179</v>
      </c>
      <c r="B12" s="517" t="s">
        <v>106</v>
      </c>
      <c r="C12" s="518"/>
      <c r="D12" s="518"/>
      <c r="E12" s="518"/>
      <c r="F12" s="518"/>
      <c r="G12" s="518"/>
      <c r="H12" s="518"/>
      <c r="I12" s="519"/>
      <c r="J12" s="520"/>
      <c r="K12" s="55"/>
      <c r="L12" s="55"/>
      <c r="M12" s="55"/>
      <c r="N12" s="55"/>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c r="DJ12" s="55"/>
      <c r="DK12" s="55"/>
      <c r="DL12" s="55"/>
      <c r="DM12" s="55"/>
      <c r="DN12" s="55"/>
      <c r="DO12" s="55"/>
      <c r="DP12" s="55"/>
      <c r="DQ12" s="55"/>
      <c r="DR12" s="55"/>
      <c r="DS12" s="55"/>
      <c r="DT12" s="55"/>
      <c r="DU12" s="55"/>
      <c r="DV12" s="55"/>
      <c r="DW12" s="55"/>
      <c r="DX12" s="55"/>
      <c r="DY12" s="55"/>
      <c r="DZ12" s="55"/>
      <c r="EA12" s="55"/>
      <c r="EB12" s="55"/>
      <c r="EC12" s="55"/>
      <c r="ED12" s="55"/>
      <c r="EE12" s="55"/>
      <c r="EF12" s="55"/>
      <c r="EG12" s="55"/>
      <c r="EH12" s="55"/>
      <c r="EI12" s="55"/>
      <c r="EJ12" s="55"/>
      <c r="EK12" s="55"/>
      <c r="EL12" s="55"/>
      <c r="EM12" s="55"/>
      <c r="EN12" s="55"/>
      <c r="EO12" s="55"/>
      <c r="EP12" s="55"/>
      <c r="EQ12" s="55"/>
      <c r="ER12" s="55"/>
      <c r="ES12" s="55"/>
      <c r="ET12" s="55"/>
      <c r="EU12" s="55"/>
      <c r="EV12" s="55"/>
      <c r="EW12" s="55"/>
      <c r="EX12" s="55"/>
      <c r="EY12" s="55"/>
      <c r="EZ12" s="55"/>
      <c r="FA12" s="55"/>
      <c r="FB12" s="55"/>
      <c r="FC12" s="55"/>
      <c r="FD12" s="55"/>
      <c r="FE12" s="55"/>
      <c r="FF12" s="55"/>
      <c r="FG12" s="55"/>
      <c r="FH12" s="55"/>
      <c r="FI12" s="55"/>
      <c r="FJ12" s="55"/>
      <c r="FK12" s="55"/>
      <c r="FL12" s="55"/>
      <c r="FM12" s="55"/>
      <c r="FN12" s="55"/>
      <c r="FO12" s="55"/>
      <c r="FP12" s="55"/>
      <c r="FQ12" s="55"/>
      <c r="FR12" s="55"/>
      <c r="FS12" s="55"/>
      <c r="FT12" s="55"/>
      <c r="FU12" s="55"/>
      <c r="FV12" s="55"/>
      <c r="FW12" s="55"/>
      <c r="FX12" s="55"/>
      <c r="FY12" s="55"/>
      <c r="FZ12" s="55"/>
      <c r="GA12" s="55"/>
      <c r="GB12" s="55"/>
      <c r="GC12" s="55"/>
      <c r="GD12" s="55"/>
      <c r="GE12" s="55"/>
      <c r="GF12" s="55"/>
      <c r="GG12" s="55"/>
      <c r="GH12" s="55"/>
      <c r="GI12" s="55"/>
      <c r="GJ12" s="55"/>
      <c r="GK12" s="55"/>
      <c r="GL12" s="55"/>
      <c r="GM12" s="55"/>
      <c r="GN12" s="55"/>
      <c r="GO12" s="55"/>
      <c r="GP12" s="55"/>
      <c r="GQ12" s="55"/>
      <c r="GR12" s="55"/>
      <c r="GS12" s="55"/>
      <c r="GT12" s="55"/>
      <c r="GU12" s="55"/>
      <c r="GV12" s="55"/>
      <c r="GW12" s="55"/>
      <c r="GX12" s="55"/>
      <c r="GY12" s="55"/>
      <c r="GZ12" s="55"/>
      <c r="HA12" s="55"/>
      <c r="HB12" s="55"/>
      <c r="HC12" s="55"/>
      <c r="HD12" s="55"/>
      <c r="HE12" s="55"/>
      <c r="HF12" s="55"/>
      <c r="HG12" s="55"/>
      <c r="HH12" s="55"/>
      <c r="HI12" s="55"/>
      <c r="HJ12" s="55"/>
      <c r="HK12" s="55"/>
      <c r="HL12" s="55"/>
      <c r="HM12" s="55"/>
      <c r="HN12" s="55"/>
      <c r="HO12" s="55"/>
      <c r="HP12" s="55"/>
      <c r="HQ12" s="55"/>
      <c r="HR12" s="55"/>
      <c r="HS12" s="55"/>
      <c r="HT12" s="55"/>
      <c r="HU12" s="55"/>
      <c r="HV12" s="55"/>
      <c r="HW12" s="55"/>
      <c r="HX12" s="55"/>
      <c r="HY12" s="55"/>
      <c r="HZ12" s="55"/>
      <c r="IA12" s="55"/>
      <c r="IB12" s="55"/>
      <c r="IC12" s="55"/>
      <c r="ID12" s="55"/>
      <c r="IE12" s="55"/>
      <c r="IF12" s="55"/>
      <c r="IG12" s="55"/>
      <c r="IH12" s="55"/>
      <c r="II12" s="55"/>
      <c r="IJ12" s="55"/>
      <c r="IK12" s="55"/>
    </row>
    <row r="13" spans="1:245" ht="13.8">
      <c r="A13" s="521" t="s">
        <v>107</v>
      </c>
      <c r="B13" s="522">
        <v>73</v>
      </c>
      <c r="C13" s="518"/>
      <c r="D13" s="518"/>
      <c r="E13" s="518"/>
      <c r="F13" s="518"/>
      <c r="G13" s="518"/>
      <c r="H13" s="518"/>
      <c r="I13" s="519"/>
      <c r="J13" s="520"/>
      <c r="K13" s="55"/>
      <c r="L13" s="55"/>
      <c r="M13" s="55"/>
      <c r="N13" s="55"/>
      <c r="O13" s="55"/>
      <c r="P13" s="55"/>
      <c r="Q13" s="55"/>
      <c r="R13" s="55"/>
      <c r="S13" s="55"/>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c r="HY13" s="55"/>
      <c r="HZ13" s="55"/>
      <c r="IA13" s="55"/>
      <c r="IB13" s="55"/>
      <c r="IC13" s="55"/>
      <c r="ID13" s="55"/>
      <c r="IE13" s="55"/>
      <c r="IF13" s="55"/>
      <c r="IG13" s="55"/>
      <c r="IH13" s="55"/>
      <c r="II13" s="55"/>
      <c r="IJ13" s="55"/>
      <c r="IK13" s="55"/>
    </row>
    <row r="14" spans="1:245" s="56" customFormat="1" ht="22.5" customHeight="1">
      <c r="A14" s="511" t="s">
        <v>108</v>
      </c>
      <c r="B14" s="523">
        <v>74</v>
      </c>
      <c r="C14" s="513">
        <f t="shared" ref="C14:I14" si="6">C15+C16+C17+C18</f>
        <v>0</v>
      </c>
      <c r="D14" s="513">
        <f t="shared" si="6"/>
        <v>0</v>
      </c>
      <c r="E14" s="513">
        <f t="shared" ref="E14" si="7">E15+E16+E17+E18</f>
        <v>0</v>
      </c>
      <c r="F14" s="513">
        <f t="shared" si="6"/>
        <v>0</v>
      </c>
      <c r="G14" s="513">
        <f t="shared" si="6"/>
        <v>0</v>
      </c>
      <c r="H14" s="513">
        <f t="shared" si="6"/>
        <v>0</v>
      </c>
      <c r="I14" s="514">
        <f t="shared" si="6"/>
        <v>0</v>
      </c>
      <c r="J14" s="515">
        <f t="shared" ref="J14" si="8">J15+J16+J17+J18</f>
        <v>0</v>
      </c>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c r="EU14" s="55"/>
      <c r="EV14" s="55"/>
      <c r="EW14" s="55"/>
      <c r="EX14" s="55"/>
      <c r="EY14" s="55"/>
      <c r="EZ14" s="55"/>
      <c r="FA14" s="55"/>
      <c r="FB14" s="55"/>
      <c r="FC14" s="55"/>
      <c r="FD14" s="55"/>
      <c r="FE14" s="55"/>
      <c r="FF14" s="55"/>
      <c r="FG14" s="55"/>
      <c r="FH14" s="55"/>
      <c r="FI14" s="55"/>
      <c r="FJ14" s="55"/>
      <c r="FK14" s="55"/>
      <c r="FL14" s="55"/>
      <c r="FM14" s="55"/>
      <c r="FN14" s="55"/>
      <c r="FO14" s="55"/>
      <c r="FP14" s="55"/>
      <c r="FQ14" s="55"/>
      <c r="FR14" s="55"/>
      <c r="FS14" s="55"/>
      <c r="FT14" s="55"/>
      <c r="FU14" s="55"/>
      <c r="FV14" s="55"/>
      <c r="FW14" s="55"/>
      <c r="FX14" s="55"/>
      <c r="FY14" s="55"/>
      <c r="FZ14" s="55"/>
      <c r="GA14" s="55"/>
      <c r="GB14" s="55"/>
      <c r="GC14" s="55"/>
      <c r="GD14" s="55"/>
      <c r="GE14" s="55"/>
      <c r="GF14" s="55"/>
      <c r="GG14" s="55"/>
      <c r="GH14" s="55"/>
      <c r="GI14" s="55"/>
      <c r="GJ14" s="55"/>
      <c r="GK14" s="55"/>
      <c r="GL14" s="55"/>
      <c r="GM14" s="55"/>
      <c r="GN14" s="55"/>
      <c r="GO14" s="55"/>
      <c r="GP14" s="55"/>
      <c r="GQ14" s="55"/>
      <c r="GR14" s="55"/>
      <c r="GS14" s="55"/>
      <c r="GT14" s="55"/>
      <c r="GU14" s="55"/>
      <c r="GV14" s="55"/>
      <c r="GW14" s="55"/>
      <c r="GX14" s="55"/>
      <c r="GY14" s="55"/>
      <c r="GZ14" s="55"/>
      <c r="HA14" s="55"/>
      <c r="HB14" s="55"/>
      <c r="HC14" s="55"/>
      <c r="HD14" s="55"/>
      <c r="HE14" s="55"/>
      <c r="HF14" s="55"/>
      <c r="HG14" s="55"/>
      <c r="HH14" s="55"/>
      <c r="HI14" s="55"/>
      <c r="HJ14" s="55"/>
      <c r="HK14" s="55"/>
      <c r="HL14" s="55"/>
      <c r="HM14" s="55"/>
      <c r="HN14" s="55"/>
      <c r="HO14" s="55"/>
      <c r="HP14" s="55"/>
      <c r="HQ14" s="55"/>
      <c r="HR14" s="55"/>
      <c r="HS14" s="55"/>
      <c r="HT14" s="55"/>
      <c r="HU14" s="55"/>
      <c r="HV14" s="55"/>
      <c r="HW14" s="55"/>
      <c r="HX14" s="55"/>
      <c r="HY14" s="55"/>
      <c r="HZ14" s="55"/>
      <c r="IA14" s="55"/>
      <c r="IB14" s="55"/>
      <c r="IC14" s="55"/>
      <c r="ID14" s="55"/>
      <c r="IE14" s="55"/>
      <c r="IF14" s="55"/>
      <c r="IG14" s="55"/>
      <c r="IH14" s="55"/>
      <c r="II14" s="55"/>
      <c r="IJ14" s="55"/>
      <c r="IK14" s="55"/>
    </row>
    <row r="15" spans="1:245" ht="13.8">
      <c r="A15" s="521" t="s">
        <v>109</v>
      </c>
      <c r="B15" s="517" t="s">
        <v>110</v>
      </c>
      <c r="C15" s="518"/>
      <c r="D15" s="518"/>
      <c r="E15" s="518"/>
      <c r="F15" s="518"/>
      <c r="G15" s="518"/>
      <c r="H15" s="518"/>
      <c r="I15" s="518"/>
      <c r="J15" s="520"/>
      <c r="K15" s="55"/>
      <c r="L15" s="55"/>
      <c r="M15" s="55"/>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c r="DV15" s="55"/>
      <c r="DW15" s="55"/>
      <c r="DX15" s="55"/>
      <c r="DY15" s="55"/>
      <c r="DZ15" s="55"/>
      <c r="EA15" s="55"/>
      <c r="EB15" s="55"/>
      <c r="EC15" s="55"/>
      <c r="ED15" s="55"/>
      <c r="EE15" s="55"/>
      <c r="EF15" s="55"/>
      <c r="EG15" s="55"/>
      <c r="EH15" s="55"/>
      <c r="EI15" s="55"/>
      <c r="EJ15" s="55"/>
      <c r="EK15" s="55"/>
      <c r="EL15" s="55"/>
      <c r="EM15" s="55"/>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55"/>
      <c r="FX15" s="55"/>
      <c r="FY15" s="55"/>
      <c r="FZ15" s="55"/>
      <c r="GA15" s="55"/>
      <c r="GB15" s="55"/>
      <c r="GC15" s="55"/>
      <c r="GD15" s="55"/>
      <c r="GE15" s="55"/>
      <c r="GF15" s="55"/>
      <c r="GG15" s="55"/>
      <c r="GH15" s="55"/>
      <c r="GI15" s="55"/>
      <c r="GJ15" s="55"/>
      <c r="GK15" s="55"/>
      <c r="GL15" s="55"/>
      <c r="GM15" s="55"/>
      <c r="GN15" s="55"/>
      <c r="GO15" s="55"/>
      <c r="GP15" s="55"/>
      <c r="GQ15" s="55"/>
      <c r="GR15" s="55"/>
      <c r="GS15" s="55"/>
      <c r="GT15" s="55"/>
      <c r="GU15" s="55"/>
      <c r="GV15" s="55"/>
      <c r="GW15" s="55"/>
      <c r="GX15" s="55"/>
      <c r="GY15" s="55"/>
      <c r="GZ15" s="55"/>
      <c r="HA15" s="55"/>
      <c r="HB15" s="55"/>
      <c r="HC15" s="55"/>
      <c r="HD15" s="55"/>
      <c r="HE15" s="55"/>
      <c r="HF15" s="55"/>
      <c r="HG15" s="55"/>
      <c r="HH15" s="55"/>
      <c r="HI15" s="55"/>
      <c r="HJ15" s="55"/>
      <c r="HK15" s="55"/>
      <c r="HL15" s="55"/>
      <c r="HM15" s="55"/>
      <c r="HN15" s="55"/>
      <c r="HO15" s="55"/>
      <c r="HP15" s="55"/>
      <c r="HQ15" s="55"/>
      <c r="HR15" s="55"/>
      <c r="HS15" s="55"/>
      <c r="HT15" s="55"/>
      <c r="HU15" s="55"/>
      <c r="HV15" s="55"/>
      <c r="HW15" s="55"/>
      <c r="HX15" s="55"/>
      <c r="HY15" s="55"/>
      <c r="HZ15" s="55"/>
      <c r="IA15" s="55"/>
      <c r="IB15" s="55"/>
      <c r="IC15" s="55"/>
      <c r="ID15" s="55"/>
      <c r="IE15" s="55"/>
      <c r="IF15" s="55"/>
      <c r="IG15" s="55"/>
      <c r="IH15" s="55"/>
      <c r="II15" s="55"/>
      <c r="IJ15" s="55"/>
      <c r="IK15" s="55"/>
    </row>
    <row r="16" spans="1:245" ht="13.8">
      <c r="A16" s="521" t="s">
        <v>111</v>
      </c>
      <c r="B16" s="517" t="s">
        <v>112</v>
      </c>
      <c r="C16" s="518"/>
      <c r="D16" s="518"/>
      <c r="E16" s="518"/>
      <c r="F16" s="518"/>
      <c r="G16" s="518"/>
      <c r="H16" s="518"/>
      <c r="I16" s="519"/>
      <c r="J16" s="520"/>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55"/>
      <c r="DB16" s="55"/>
      <c r="DC16" s="55"/>
      <c r="DD16" s="55"/>
      <c r="DE16" s="55"/>
      <c r="DF16" s="55"/>
      <c r="DG16" s="55"/>
      <c r="DH16" s="55"/>
      <c r="DI16" s="55"/>
      <c r="DJ16" s="55"/>
      <c r="DK16" s="55"/>
      <c r="DL16" s="55"/>
      <c r="DM16" s="55"/>
      <c r="DN16" s="55"/>
      <c r="DO16" s="55"/>
      <c r="DP16" s="55"/>
      <c r="DQ16" s="55"/>
      <c r="DR16" s="55"/>
      <c r="DS16" s="55"/>
      <c r="DT16" s="55"/>
      <c r="DU16" s="55"/>
      <c r="DV16" s="55"/>
      <c r="DW16" s="55"/>
      <c r="DX16" s="55"/>
      <c r="DY16" s="55"/>
      <c r="DZ16" s="55"/>
      <c r="EA16" s="55"/>
      <c r="EB16" s="55"/>
      <c r="EC16" s="55"/>
      <c r="ED16" s="55"/>
      <c r="EE16" s="55"/>
      <c r="EF16" s="55"/>
      <c r="EG16" s="55"/>
      <c r="EH16" s="55"/>
      <c r="EI16" s="55"/>
      <c r="EJ16" s="55"/>
      <c r="EK16" s="55"/>
      <c r="EL16" s="55"/>
      <c r="EM16" s="55"/>
      <c r="EN16" s="55"/>
      <c r="EO16" s="55"/>
      <c r="EP16" s="55"/>
      <c r="EQ16" s="55"/>
      <c r="ER16" s="55"/>
      <c r="ES16" s="55"/>
      <c r="ET16" s="55"/>
      <c r="EU16" s="55"/>
      <c r="EV16" s="55"/>
      <c r="EW16" s="55"/>
      <c r="EX16" s="55"/>
      <c r="EY16" s="55"/>
      <c r="EZ16" s="55"/>
      <c r="FA16" s="55"/>
      <c r="FB16" s="55"/>
      <c r="FC16" s="55"/>
      <c r="FD16" s="55"/>
      <c r="FE16" s="55"/>
      <c r="FF16" s="55"/>
      <c r="FG16" s="55"/>
      <c r="FH16" s="55"/>
      <c r="FI16" s="55"/>
      <c r="FJ16" s="55"/>
      <c r="FK16" s="55"/>
      <c r="FL16" s="55"/>
      <c r="FM16" s="55"/>
      <c r="FN16" s="55"/>
      <c r="FO16" s="55"/>
      <c r="FP16" s="55"/>
      <c r="FQ16" s="55"/>
      <c r="FR16" s="55"/>
      <c r="FS16" s="55"/>
      <c r="FT16" s="55"/>
      <c r="FU16" s="55"/>
      <c r="FV16" s="55"/>
      <c r="FW16" s="55"/>
      <c r="FX16" s="55"/>
      <c r="FY16" s="55"/>
      <c r="FZ16" s="55"/>
      <c r="GA16" s="55"/>
      <c r="GB16" s="55"/>
      <c r="GC16" s="55"/>
      <c r="GD16" s="55"/>
      <c r="GE16" s="55"/>
      <c r="GF16" s="55"/>
      <c r="GG16" s="55"/>
      <c r="GH16" s="55"/>
      <c r="GI16" s="55"/>
      <c r="GJ16" s="55"/>
      <c r="GK16" s="55"/>
      <c r="GL16" s="55"/>
      <c r="GM16" s="55"/>
      <c r="GN16" s="55"/>
      <c r="GO16" s="55"/>
      <c r="GP16" s="55"/>
      <c r="GQ16" s="55"/>
      <c r="GR16" s="55"/>
      <c r="GS16" s="55"/>
      <c r="GT16" s="55"/>
      <c r="GU16" s="55"/>
      <c r="GV16" s="55"/>
      <c r="GW16" s="55"/>
      <c r="GX16" s="55"/>
      <c r="GY16" s="55"/>
      <c r="GZ16" s="55"/>
      <c r="HA16" s="55"/>
      <c r="HB16" s="55"/>
      <c r="HC16" s="55"/>
      <c r="HD16" s="55"/>
      <c r="HE16" s="55"/>
      <c r="HF16" s="55"/>
      <c r="HG16" s="55"/>
      <c r="HH16" s="55"/>
      <c r="HI16" s="55"/>
      <c r="HJ16" s="55"/>
      <c r="HK16" s="55"/>
      <c r="HL16" s="55"/>
      <c r="HM16" s="55"/>
      <c r="HN16" s="55"/>
      <c r="HO16" s="55"/>
      <c r="HP16" s="55"/>
      <c r="HQ16" s="55"/>
      <c r="HR16" s="55"/>
      <c r="HS16" s="55"/>
      <c r="HT16" s="55"/>
      <c r="HU16" s="55"/>
      <c r="HV16" s="55"/>
      <c r="HW16" s="55"/>
      <c r="HX16" s="55"/>
      <c r="HY16" s="55"/>
      <c r="HZ16" s="55"/>
      <c r="IA16" s="55"/>
      <c r="IB16" s="55"/>
      <c r="IC16" s="55"/>
      <c r="ID16" s="55"/>
      <c r="IE16" s="55"/>
      <c r="IF16" s="55"/>
      <c r="IG16" s="55"/>
      <c r="IH16" s="55"/>
      <c r="II16" s="55"/>
      <c r="IJ16" s="55"/>
      <c r="IK16" s="55"/>
    </row>
    <row r="17" spans="1:245" ht="13.8">
      <c r="A17" s="521" t="s">
        <v>113</v>
      </c>
      <c r="B17" s="524" t="s">
        <v>380</v>
      </c>
      <c r="C17" s="518"/>
      <c r="D17" s="518"/>
      <c r="E17" s="518"/>
      <c r="F17" s="518"/>
      <c r="G17" s="518"/>
      <c r="H17" s="518"/>
      <c r="I17" s="519"/>
      <c r="J17" s="520"/>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c r="EE17" s="55"/>
      <c r="EF17" s="55"/>
      <c r="EG17" s="55"/>
      <c r="EH17" s="55"/>
      <c r="EI17" s="55"/>
      <c r="EJ17" s="55"/>
      <c r="EK17" s="55"/>
      <c r="EL17" s="55"/>
      <c r="EM17" s="55"/>
      <c r="EN17" s="55"/>
      <c r="EO17" s="55"/>
      <c r="EP17" s="55"/>
      <c r="EQ17" s="55"/>
      <c r="ER17" s="55"/>
      <c r="ES17" s="55"/>
      <c r="ET17" s="55"/>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55"/>
      <c r="FX17" s="55"/>
      <c r="FY17" s="55"/>
      <c r="FZ17" s="55"/>
      <c r="GA17" s="55"/>
      <c r="GB17" s="55"/>
      <c r="GC17" s="55"/>
      <c r="GD17" s="55"/>
      <c r="GE17" s="55"/>
      <c r="GF17" s="55"/>
      <c r="GG17" s="55"/>
      <c r="GH17" s="55"/>
      <c r="GI17" s="55"/>
      <c r="GJ17" s="55"/>
      <c r="GK17" s="55"/>
      <c r="GL17" s="55"/>
      <c r="GM17" s="55"/>
      <c r="GN17" s="55"/>
      <c r="GO17" s="55"/>
      <c r="GP17" s="55"/>
      <c r="GQ17" s="55"/>
      <c r="GR17" s="55"/>
      <c r="GS17" s="55"/>
      <c r="GT17" s="55"/>
      <c r="GU17" s="55"/>
      <c r="GV17" s="55"/>
      <c r="GW17" s="55"/>
      <c r="GX17" s="55"/>
      <c r="GY17" s="55"/>
      <c r="GZ17" s="55"/>
      <c r="HA17" s="55"/>
      <c r="HB17" s="55"/>
      <c r="HC17" s="55"/>
      <c r="HD17" s="55"/>
      <c r="HE17" s="55"/>
      <c r="HF17" s="55"/>
      <c r="HG17" s="55"/>
      <c r="HH17" s="55"/>
      <c r="HI17" s="55"/>
      <c r="HJ17" s="55"/>
      <c r="HK17" s="55"/>
      <c r="HL17" s="55"/>
      <c r="HM17" s="55"/>
      <c r="HN17" s="55"/>
      <c r="HO17" s="55"/>
      <c r="HP17" s="55"/>
      <c r="HQ17" s="55"/>
      <c r="HR17" s="55"/>
      <c r="HS17" s="55"/>
      <c r="HT17" s="55"/>
      <c r="HU17" s="55"/>
      <c r="HV17" s="55"/>
      <c r="HW17" s="55"/>
      <c r="HX17" s="55"/>
      <c r="HY17" s="55"/>
      <c r="HZ17" s="55"/>
      <c r="IA17" s="55"/>
      <c r="IB17" s="55"/>
      <c r="IC17" s="55"/>
      <c r="ID17" s="55"/>
      <c r="IE17" s="55"/>
      <c r="IF17" s="55"/>
      <c r="IG17" s="55"/>
      <c r="IH17" s="55"/>
      <c r="II17" s="55"/>
      <c r="IJ17" s="55"/>
      <c r="IK17" s="55"/>
    </row>
    <row r="18" spans="1:245" s="55" customFormat="1" ht="234.6">
      <c r="A18" s="525" t="s">
        <v>114</v>
      </c>
      <c r="B18" s="526" t="s">
        <v>381</v>
      </c>
      <c r="C18" s="527"/>
      <c r="D18" s="527"/>
      <c r="E18" s="527"/>
      <c r="F18" s="527"/>
      <c r="G18" s="527"/>
      <c r="H18" s="527"/>
      <c r="I18" s="528"/>
      <c r="J18" s="529"/>
    </row>
    <row r="19" spans="1:245" s="56" customFormat="1" ht="13.8">
      <c r="A19" s="511" t="s">
        <v>115</v>
      </c>
      <c r="B19" s="523">
        <v>75</v>
      </c>
      <c r="C19" s="513"/>
      <c r="D19" s="513"/>
      <c r="E19" s="513"/>
      <c r="F19" s="513"/>
      <c r="G19" s="513"/>
      <c r="H19" s="513"/>
      <c r="I19" s="514"/>
      <c r="J19" s="515"/>
      <c r="K19" s="55"/>
      <c r="L19" s="55"/>
      <c r="M19" s="55"/>
      <c r="N19" s="55"/>
      <c r="O19" s="55"/>
      <c r="P19" s="55"/>
      <c r="Q19" s="5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c r="DJ19" s="55"/>
      <c r="DK19" s="55"/>
      <c r="DL19" s="55"/>
      <c r="DM19" s="55"/>
      <c r="DN19" s="55"/>
      <c r="DO19" s="55"/>
      <c r="DP19" s="55"/>
      <c r="DQ19" s="55"/>
      <c r="DR19" s="55"/>
      <c r="DS19" s="55"/>
      <c r="DT19" s="55"/>
      <c r="DU19" s="55"/>
      <c r="DV19" s="55"/>
      <c r="DW19" s="55"/>
      <c r="DX19" s="55"/>
      <c r="DY19" s="55"/>
      <c r="DZ19" s="55"/>
      <c r="EA19" s="55"/>
      <c r="EB19" s="55"/>
      <c r="EC19" s="55"/>
      <c r="ED19" s="55"/>
      <c r="EE19" s="55"/>
      <c r="EF19" s="55"/>
      <c r="EG19" s="55"/>
      <c r="EH19" s="55"/>
      <c r="EI19" s="55"/>
      <c r="EJ19" s="55"/>
      <c r="EK19" s="55"/>
      <c r="EL19" s="55"/>
      <c r="EM19" s="55"/>
      <c r="EN19" s="55"/>
      <c r="EO19" s="55"/>
      <c r="EP19" s="55"/>
      <c r="EQ19" s="55"/>
      <c r="ER19" s="55"/>
      <c r="ES19" s="55"/>
      <c r="ET19" s="55"/>
      <c r="EU19" s="55"/>
      <c r="EV19" s="55"/>
      <c r="EW19" s="55"/>
      <c r="EX19" s="55"/>
      <c r="EY19" s="55"/>
      <c r="EZ19" s="55"/>
      <c r="FA19" s="55"/>
      <c r="FB19" s="55"/>
      <c r="FC19" s="55"/>
      <c r="FD19" s="55"/>
      <c r="FE19" s="55"/>
      <c r="FF19" s="55"/>
      <c r="FG19" s="55"/>
      <c r="FH19" s="55"/>
      <c r="FI19" s="55"/>
      <c r="FJ19" s="55"/>
      <c r="FK19" s="55"/>
      <c r="FL19" s="55"/>
      <c r="FM19" s="55"/>
      <c r="FN19" s="55"/>
      <c r="FO19" s="55"/>
      <c r="FP19" s="55"/>
      <c r="FQ19" s="55"/>
      <c r="FR19" s="55"/>
      <c r="FS19" s="55"/>
      <c r="FT19" s="55"/>
      <c r="FU19" s="55"/>
      <c r="FV19" s="55"/>
      <c r="FW19" s="55"/>
      <c r="FX19" s="55"/>
      <c r="FY19" s="55"/>
      <c r="FZ19" s="55"/>
      <c r="GA19" s="55"/>
      <c r="GB19" s="55"/>
      <c r="GC19" s="55"/>
      <c r="GD19" s="55"/>
      <c r="GE19" s="55"/>
      <c r="GF19" s="55"/>
      <c r="GG19" s="55"/>
      <c r="GH19" s="55"/>
      <c r="GI19" s="55"/>
      <c r="GJ19" s="55"/>
      <c r="GK19" s="55"/>
      <c r="GL19" s="55"/>
      <c r="GM19" s="55"/>
      <c r="GN19" s="55"/>
      <c r="GO19" s="55"/>
      <c r="GP19" s="55"/>
      <c r="GQ19" s="55"/>
      <c r="GR19" s="55"/>
      <c r="GS19" s="55"/>
      <c r="GT19" s="55"/>
      <c r="GU19" s="55"/>
      <c r="GV19" s="55"/>
      <c r="GW19" s="55"/>
      <c r="GX19" s="55"/>
      <c r="GY19" s="55"/>
      <c r="GZ19" s="55"/>
      <c r="HA19" s="55"/>
      <c r="HB19" s="55"/>
      <c r="HC19" s="55"/>
      <c r="HD19" s="55"/>
      <c r="HE19" s="55"/>
      <c r="HF19" s="55"/>
      <c r="HG19" s="55"/>
      <c r="HH19" s="55"/>
      <c r="HI19" s="55"/>
      <c r="HJ19" s="55"/>
      <c r="HK19" s="55"/>
      <c r="HL19" s="55"/>
      <c r="HM19" s="55"/>
      <c r="HN19" s="55"/>
      <c r="HO19" s="55"/>
      <c r="HP19" s="55"/>
      <c r="HQ19" s="55"/>
      <c r="HR19" s="55"/>
      <c r="HS19" s="55"/>
      <c r="HT19" s="55"/>
      <c r="HU19" s="55"/>
      <c r="HV19" s="55"/>
      <c r="HW19" s="55"/>
      <c r="HX19" s="55"/>
      <c r="HY19" s="55"/>
      <c r="HZ19" s="55"/>
      <c r="IA19" s="55"/>
      <c r="IB19" s="55"/>
      <c r="IC19" s="55"/>
      <c r="ID19" s="55"/>
      <c r="IE19" s="55"/>
      <c r="IF19" s="55"/>
      <c r="IG19" s="55"/>
      <c r="IH19" s="55"/>
      <c r="II19" s="55"/>
      <c r="IJ19" s="55"/>
      <c r="IK19" s="55"/>
    </row>
    <row r="20" spans="1:245" s="56" customFormat="1" ht="13.8">
      <c r="A20" s="511" t="s">
        <v>189</v>
      </c>
      <c r="B20" s="512" t="s">
        <v>116</v>
      </c>
      <c r="C20" s="513"/>
      <c r="D20" s="513"/>
      <c r="E20" s="513"/>
      <c r="F20" s="513"/>
      <c r="G20" s="513"/>
      <c r="H20" s="513"/>
      <c r="I20" s="514"/>
      <c r="J20" s="515"/>
      <c r="K20" s="55"/>
      <c r="L20" s="55"/>
      <c r="M20" s="55"/>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c r="DJ20" s="55"/>
      <c r="DK20" s="55"/>
      <c r="DL20" s="55"/>
      <c r="DM20" s="55"/>
      <c r="DN20" s="55"/>
      <c r="DO20" s="55"/>
      <c r="DP20" s="55"/>
      <c r="DQ20" s="55"/>
      <c r="DR20" s="55"/>
      <c r="DS20" s="55"/>
      <c r="DT20" s="55"/>
      <c r="DU20" s="55"/>
      <c r="DV20" s="55"/>
      <c r="DW20" s="55"/>
      <c r="DX20" s="55"/>
      <c r="DY20" s="55"/>
      <c r="DZ20" s="55"/>
      <c r="EA20" s="55"/>
      <c r="EB20" s="55"/>
      <c r="EC20" s="55"/>
      <c r="ED20" s="55"/>
      <c r="EE20" s="55"/>
      <c r="EF20" s="55"/>
      <c r="EG20" s="55"/>
      <c r="EH20" s="55"/>
      <c r="EI20" s="55"/>
      <c r="EJ20" s="55"/>
      <c r="EK20" s="55"/>
      <c r="EL20" s="55"/>
      <c r="EM20" s="55"/>
      <c r="EN20" s="55"/>
      <c r="EO20" s="55"/>
      <c r="EP20" s="55"/>
      <c r="EQ20" s="55"/>
      <c r="ER20" s="55"/>
      <c r="ES20" s="55"/>
      <c r="ET20" s="55"/>
      <c r="EU20" s="55"/>
      <c r="EV20" s="55"/>
      <c r="EW20" s="55"/>
      <c r="EX20" s="55"/>
      <c r="EY20" s="55"/>
      <c r="EZ20" s="55"/>
      <c r="FA20" s="55"/>
      <c r="FB20" s="55"/>
      <c r="FC20" s="55"/>
      <c r="FD20" s="55"/>
      <c r="FE20" s="55"/>
      <c r="FF20" s="55"/>
      <c r="FG20" s="55"/>
      <c r="FH20" s="55"/>
      <c r="FI20" s="55"/>
      <c r="FJ20" s="55"/>
      <c r="FK20" s="55"/>
      <c r="FL20" s="55"/>
      <c r="FM20" s="55"/>
      <c r="FN20" s="55"/>
      <c r="FO20" s="55"/>
      <c r="FP20" s="55"/>
      <c r="FQ20" s="55"/>
      <c r="FR20" s="55"/>
      <c r="FS20" s="55"/>
      <c r="FT20" s="55"/>
      <c r="FU20" s="55"/>
      <c r="FV20" s="55"/>
      <c r="FW20" s="55"/>
      <c r="FX20" s="55"/>
      <c r="FY20" s="55"/>
      <c r="FZ20" s="55"/>
      <c r="GA20" s="55"/>
      <c r="GB20" s="55"/>
      <c r="GC20" s="55"/>
      <c r="GD20" s="55"/>
      <c r="GE20" s="55"/>
      <c r="GF20" s="55"/>
      <c r="GG20" s="55"/>
      <c r="GH20" s="55"/>
      <c r="GI20" s="55"/>
      <c r="GJ20" s="55"/>
      <c r="GK20" s="55"/>
      <c r="GL20" s="55"/>
      <c r="GM20" s="55"/>
      <c r="GN20" s="55"/>
      <c r="GO20" s="55"/>
      <c r="GP20" s="55"/>
      <c r="GQ20" s="55"/>
      <c r="GR20" s="55"/>
      <c r="GS20" s="55"/>
      <c r="GT20" s="55"/>
      <c r="GU20" s="55"/>
      <c r="GV20" s="55"/>
      <c r="GW20" s="55"/>
      <c r="GX20" s="55"/>
      <c r="GY20" s="55"/>
      <c r="GZ20" s="55"/>
      <c r="HA20" s="55"/>
      <c r="HB20" s="55"/>
      <c r="HC20" s="55"/>
      <c r="HD20" s="55"/>
      <c r="HE20" s="55"/>
      <c r="HF20" s="55"/>
      <c r="HG20" s="55"/>
      <c r="HH20" s="55"/>
      <c r="HI20" s="55"/>
      <c r="HJ20" s="55"/>
      <c r="HK20" s="55"/>
      <c r="HL20" s="55"/>
      <c r="HM20" s="55"/>
      <c r="HN20" s="55"/>
      <c r="HO20" s="55"/>
      <c r="HP20" s="55"/>
      <c r="HQ20" s="55"/>
      <c r="HR20" s="55"/>
      <c r="HS20" s="55"/>
      <c r="HT20" s="55"/>
      <c r="HU20" s="55"/>
      <c r="HV20" s="55"/>
      <c r="HW20" s="55"/>
      <c r="HX20" s="55"/>
      <c r="HY20" s="55"/>
      <c r="HZ20" s="55"/>
      <c r="IA20" s="55"/>
      <c r="IB20" s="55"/>
      <c r="IC20" s="55"/>
      <c r="ID20" s="55"/>
      <c r="IE20" s="55"/>
      <c r="IF20" s="55"/>
      <c r="IG20" s="55"/>
      <c r="IH20" s="55"/>
      <c r="II20" s="55"/>
      <c r="IJ20" s="55"/>
      <c r="IK20" s="55"/>
    </row>
    <row r="21" spans="1:245" s="56" customFormat="1" ht="13.8">
      <c r="A21" s="511" t="s">
        <v>117</v>
      </c>
      <c r="B21" s="512" t="s">
        <v>118</v>
      </c>
      <c r="C21" s="513"/>
      <c r="D21" s="513"/>
      <c r="E21" s="513"/>
      <c r="F21" s="513"/>
      <c r="G21" s="513"/>
      <c r="H21" s="513"/>
      <c r="I21" s="514"/>
      <c r="J21" s="515"/>
      <c r="K21" s="55"/>
      <c r="L21" s="55"/>
      <c r="M21" s="55"/>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c r="DJ21" s="55"/>
      <c r="DK21" s="55"/>
      <c r="DL21" s="55"/>
      <c r="DM21" s="55"/>
      <c r="DN21" s="55"/>
      <c r="DO21" s="55"/>
      <c r="DP21" s="55"/>
      <c r="DQ21" s="55"/>
      <c r="DR21" s="55"/>
      <c r="DS21" s="55"/>
      <c r="DT21" s="55"/>
      <c r="DU21" s="55"/>
      <c r="DV21" s="55"/>
      <c r="DW21" s="55"/>
      <c r="DX21" s="55"/>
      <c r="DY21" s="55"/>
      <c r="DZ21" s="55"/>
      <c r="EA21" s="55"/>
      <c r="EB21" s="55"/>
      <c r="EC21" s="55"/>
      <c r="ED21" s="55"/>
      <c r="EE21" s="55"/>
      <c r="EF21" s="55"/>
      <c r="EG21" s="55"/>
      <c r="EH21" s="55"/>
      <c r="EI21" s="55"/>
      <c r="EJ21" s="55"/>
      <c r="EK21" s="55"/>
      <c r="EL21" s="55"/>
      <c r="EM21" s="55"/>
      <c r="EN21" s="55"/>
      <c r="EO21" s="55"/>
      <c r="EP21" s="55"/>
      <c r="EQ21" s="55"/>
      <c r="ER21" s="55"/>
      <c r="ES21" s="55"/>
      <c r="ET21" s="55"/>
      <c r="EU21" s="55"/>
      <c r="EV21" s="55"/>
      <c r="EW21" s="55"/>
      <c r="EX21" s="55"/>
      <c r="EY21" s="55"/>
      <c r="EZ21" s="55"/>
      <c r="FA21" s="55"/>
      <c r="FB21" s="55"/>
      <c r="FC21" s="55"/>
      <c r="FD21" s="55"/>
      <c r="FE21" s="55"/>
      <c r="FF21" s="55"/>
      <c r="FG21" s="55"/>
      <c r="FH21" s="55"/>
      <c r="FI21" s="55"/>
      <c r="FJ21" s="55"/>
      <c r="FK21" s="55"/>
      <c r="FL21" s="55"/>
      <c r="FM21" s="55"/>
      <c r="FN21" s="55"/>
      <c r="FO21" s="55"/>
      <c r="FP21" s="55"/>
      <c r="FQ21" s="55"/>
      <c r="FR21" s="55"/>
      <c r="FS21" s="55"/>
      <c r="FT21" s="55"/>
      <c r="FU21" s="55"/>
      <c r="FV21" s="55"/>
      <c r="FW21" s="55"/>
      <c r="FX21" s="55"/>
      <c r="FY21" s="55"/>
      <c r="FZ21" s="55"/>
      <c r="GA21" s="55"/>
      <c r="GB21" s="55"/>
      <c r="GC21" s="55"/>
      <c r="GD21" s="55"/>
      <c r="GE21" s="55"/>
      <c r="GF21" s="55"/>
      <c r="GG21" s="55"/>
      <c r="GH21" s="55"/>
      <c r="GI21" s="55"/>
      <c r="GJ21" s="55"/>
      <c r="GK21" s="55"/>
      <c r="GL21" s="55"/>
      <c r="GM21" s="55"/>
      <c r="GN21" s="55"/>
      <c r="GO21" s="55"/>
      <c r="GP21" s="55"/>
      <c r="GQ21" s="55"/>
      <c r="GR21" s="55"/>
      <c r="GS21" s="55"/>
      <c r="GT21" s="55"/>
      <c r="GU21" s="55"/>
      <c r="GV21" s="55"/>
      <c r="GW21" s="55"/>
      <c r="GX21" s="55"/>
      <c r="GY21" s="55"/>
      <c r="GZ21" s="55"/>
      <c r="HA21" s="55"/>
      <c r="HB21" s="55"/>
      <c r="HC21" s="55"/>
      <c r="HD21" s="55"/>
      <c r="HE21" s="55"/>
      <c r="HF21" s="55"/>
      <c r="HG21" s="55"/>
      <c r="HH21" s="55"/>
      <c r="HI21" s="55"/>
      <c r="HJ21" s="55"/>
      <c r="HK21" s="55"/>
      <c r="HL21" s="55"/>
      <c r="HM21" s="55"/>
      <c r="HN21" s="55"/>
      <c r="HO21" s="55"/>
      <c r="HP21" s="55"/>
      <c r="HQ21" s="55"/>
      <c r="HR21" s="55"/>
      <c r="HS21" s="55"/>
      <c r="HT21" s="55"/>
      <c r="HU21" s="55"/>
      <c r="HV21" s="55"/>
      <c r="HW21" s="55"/>
      <c r="HX21" s="55"/>
      <c r="HY21" s="55"/>
      <c r="HZ21" s="55"/>
      <c r="IA21" s="55"/>
      <c r="IB21" s="55"/>
      <c r="IC21" s="55"/>
      <c r="ID21" s="55"/>
      <c r="IE21" s="55"/>
      <c r="IF21" s="55"/>
      <c r="IG21" s="55"/>
      <c r="IH21" s="55"/>
      <c r="II21" s="55"/>
      <c r="IJ21" s="55"/>
      <c r="IK21" s="55"/>
    </row>
    <row r="22" spans="1:245" s="56" customFormat="1" ht="61.5" customHeight="1">
      <c r="A22" s="511" t="s">
        <v>119</v>
      </c>
      <c r="B22" s="512" t="s">
        <v>120</v>
      </c>
      <c r="C22" s="513"/>
      <c r="D22" s="513"/>
      <c r="E22" s="513"/>
      <c r="F22" s="513"/>
      <c r="G22" s="513"/>
      <c r="H22" s="513"/>
      <c r="I22" s="514"/>
      <c r="J22" s="515"/>
      <c r="K22" s="55"/>
      <c r="L22" s="55"/>
      <c r="M22" s="55"/>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c r="DJ22" s="55"/>
      <c r="DK22" s="55"/>
      <c r="DL22" s="55"/>
      <c r="DM22" s="55"/>
      <c r="DN22" s="55"/>
      <c r="DO22" s="55"/>
      <c r="DP22" s="55"/>
      <c r="DQ22" s="55"/>
      <c r="DR22" s="55"/>
      <c r="DS22" s="55"/>
      <c r="DT22" s="55"/>
      <c r="DU22" s="55"/>
      <c r="DV22" s="55"/>
      <c r="DW22" s="55"/>
      <c r="DX22" s="55"/>
      <c r="DY22" s="55"/>
      <c r="DZ22" s="55"/>
      <c r="EA22" s="55"/>
      <c r="EB22" s="55"/>
      <c r="EC22" s="55"/>
      <c r="ED22" s="55"/>
      <c r="EE22" s="55"/>
      <c r="EF22" s="55"/>
      <c r="EG22" s="55"/>
      <c r="EH22" s="55"/>
      <c r="EI22" s="55"/>
      <c r="EJ22" s="55"/>
      <c r="EK22" s="55"/>
      <c r="EL22" s="55"/>
      <c r="EM22" s="55"/>
      <c r="EN22" s="55"/>
      <c r="EO22" s="55"/>
      <c r="EP22" s="55"/>
      <c r="EQ22" s="55"/>
      <c r="ER22" s="55"/>
      <c r="ES22" s="55"/>
      <c r="ET22" s="55"/>
      <c r="EU22" s="55"/>
      <c r="EV22" s="55"/>
      <c r="EW22" s="55"/>
      <c r="EX22" s="55"/>
      <c r="EY22" s="55"/>
      <c r="EZ22" s="55"/>
      <c r="FA22" s="55"/>
      <c r="FB22" s="55"/>
      <c r="FC22" s="55"/>
      <c r="FD22" s="55"/>
      <c r="FE22" s="55"/>
      <c r="FF22" s="55"/>
      <c r="FG22" s="55"/>
      <c r="FH22" s="55"/>
      <c r="FI22" s="55"/>
      <c r="FJ22" s="55"/>
      <c r="FK22" s="55"/>
      <c r="FL22" s="55"/>
      <c r="FM22" s="55"/>
      <c r="FN22" s="55"/>
      <c r="FO22" s="55"/>
      <c r="FP22" s="55"/>
      <c r="FQ22" s="55"/>
      <c r="FR22" s="55"/>
      <c r="FS22" s="55"/>
      <c r="FT22" s="55"/>
      <c r="FU22" s="55"/>
      <c r="FV22" s="55"/>
      <c r="FW22" s="55"/>
      <c r="FX22" s="55"/>
      <c r="FY22" s="55"/>
      <c r="FZ22" s="55"/>
      <c r="GA22" s="55"/>
      <c r="GB22" s="55"/>
      <c r="GC22" s="55"/>
      <c r="GD22" s="55"/>
      <c r="GE22" s="55"/>
      <c r="GF22" s="55"/>
      <c r="GG22" s="55"/>
      <c r="GH22" s="55"/>
      <c r="GI22" s="55"/>
      <c r="GJ22" s="55"/>
      <c r="GK22" s="55"/>
      <c r="GL22" s="55"/>
      <c r="GM22" s="55"/>
      <c r="GN22" s="55"/>
      <c r="GO22" s="55"/>
      <c r="GP22" s="55"/>
      <c r="GQ22" s="55"/>
      <c r="GR22" s="55"/>
      <c r="GS22" s="55"/>
      <c r="GT22" s="55"/>
      <c r="GU22" s="55"/>
      <c r="GV22" s="55"/>
      <c r="GW22" s="55"/>
      <c r="GX22" s="55"/>
      <c r="GY22" s="55"/>
      <c r="GZ22" s="55"/>
      <c r="HA22" s="55"/>
      <c r="HB22" s="55"/>
      <c r="HC22" s="55"/>
      <c r="HD22" s="55"/>
      <c r="HE22" s="55"/>
      <c r="HF22" s="55"/>
      <c r="HG22" s="55"/>
      <c r="HH22" s="55"/>
      <c r="HI22" s="55"/>
      <c r="HJ22" s="55"/>
      <c r="HK22" s="55"/>
      <c r="HL22" s="55"/>
      <c r="HM22" s="55"/>
      <c r="HN22" s="55"/>
      <c r="HO22" s="55"/>
      <c r="HP22" s="55"/>
      <c r="HQ22" s="55"/>
      <c r="HR22" s="55"/>
      <c r="HS22" s="55"/>
      <c r="HT22" s="55"/>
      <c r="HU22" s="55"/>
      <c r="HV22" s="55"/>
      <c r="HW22" s="55"/>
      <c r="HX22" s="55"/>
      <c r="HY22" s="55"/>
      <c r="HZ22" s="55"/>
      <c r="IA22" s="55"/>
      <c r="IB22" s="55"/>
      <c r="IC22" s="55"/>
      <c r="ID22" s="55"/>
      <c r="IE22" s="55"/>
      <c r="IF22" s="55"/>
      <c r="IG22" s="55"/>
      <c r="IH22" s="55"/>
      <c r="II22" s="55"/>
      <c r="IJ22" s="55"/>
      <c r="IK22" s="55"/>
    </row>
    <row r="23" spans="1:245" s="56" customFormat="1" ht="66.75" customHeight="1">
      <c r="A23" s="511" t="s">
        <v>121</v>
      </c>
      <c r="B23" s="512" t="s">
        <v>122</v>
      </c>
      <c r="C23" s="513"/>
      <c r="D23" s="513"/>
      <c r="E23" s="513"/>
      <c r="F23" s="513"/>
      <c r="G23" s="513"/>
      <c r="H23" s="513"/>
      <c r="I23" s="514"/>
      <c r="J23" s="515"/>
      <c r="K23" s="55"/>
      <c r="L23" s="55"/>
      <c r="M23" s="55"/>
      <c r="N23" s="55"/>
      <c r="O23" s="55"/>
      <c r="P23" s="55"/>
      <c r="Q23" s="55"/>
      <c r="R23" s="55"/>
      <c r="S23" s="55"/>
      <c r="T23" s="55"/>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c r="DJ23" s="55"/>
      <c r="DK23" s="55"/>
      <c r="DL23" s="55"/>
      <c r="DM23" s="55"/>
      <c r="DN23" s="55"/>
      <c r="DO23" s="55"/>
      <c r="DP23" s="55"/>
      <c r="DQ23" s="55"/>
      <c r="DR23" s="55"/>
      <c r="DS23" s="55"/>
      <c r="DT23" s="55"/>
      <c r="DU23" s="55"/>
      <c r="DV23" s="55"/>
      <c r="DW23" s="55"/>
      <c r="DX23" s="55"/>
      <c r="DY23" s="55"/>
      <c r="DZ23" s="55"/>
      <c r="EA23" s="55"/>
      <c r="EB23" s="55"/>
      <c r="EC23" s="55"/>
      <c r="ED23" s="55"/>
      <c r="EE23" s="55"/>
      <c r="EF23" s="55"/>
      <c r="EG23" s="55"/>
      <c r="EH23" s="55"/>
      <c r="EI23" s="55"/>
      <c r="EJ23" s="55"/>
      <c r="EK23" s="55"/>
      <c r="EL23" s="55"/>
      <c r="EM23" s="55"/>
      <c r="EN23" s="55"/>
      <c r="EO23" s="55"/>
      <c r="EP23" s="55"/>
      <c r="EQ23" s="55"/>
      <c r="ER23" s="55"/>
      <c r="ES23" s="55"/>
      <c r="ET23" s="55"/>
      <c r="EU23" s="55"/>
      <c r="EV23" s="55"/>
      <c r="EW23" s="55"/>
      <c r="EX23" s="55"/>
      <c r="EY23" s="55"/>
      <c r="EZ23" s="55"/>
      <c r="FA23" s="55"/>
      <c r="FB23" s="55"/>
      <c r="FC23" s="55"/>
      <c r="FD23" s="55"/>
      <c r="FE23" s="55"/>
      <c r="FF23" s="55"/>
      <c r="FG23" s="55"/>
      <c r="FH23" s="55"/>
      <c r="FI23" s="55"/>
      <c r="FJ23" s="55"/>
      <c r="FK23" s="55"/>
      <c r="FL23" s="55"/>
      <c r="FM23" s="55"/>
      <c r="FN23" s="55"/>
      <c r="FO23" s="55"/>
      <c r="FP23" s="55"/>
      <c r="FQ23" s="55"/>
      <c r="FR23" s="55"/>
      <c r="FS23" s="55"/>
      <c r="FT23" s="55"/>
      <c r="FU23" s="55"/>
      <c r="FV23" s="55"/>
      <c r="FW23" s="55"/>
      <c r="FX23" s="55"/>
      <c r="FY23" s="55"/>
      <c r="FZ23" s="55"/>
      <c r="GA23" s="55"/>
      <c r="GB23" s="55"/>
      <c r="GC23" s="55"/>
      <c r="GD23" s="55"/>
      <c r="GE23" s="55"/>
      <c r="GF23" s="55"/>
      <c r="GG23" s="55"/>
      <c r="GH23" s="55"/>
      <c r="GI23" s="55"/>
      <c r="GJ23" s="55"/>
      <c r="GK23" s="55"/>
      <c r="GL23" s="55"/>
      <c r="GM23" s="55"/>
      <c r="GN23" s="55"/>
      <c r="GO23" s="55"/>
      <c r="GP23" s="55"/>
      <c r="GQ23" s="55"/>
      <c r="GR23" s="55"/>
      <c r="GS23" s="55"/>
      <c r="GT23" s="55"/>
      <c r="GU23" s="55"/>
      <c r="GV23" s="55"/>
      <c r="GW23" s="55"/>
      <c r="GX23" s="55"/>
      <c r="GY23" s="55"/>
      <c r="GZ23" s="55"/>
      <c r="HA23" s="55"/>
      <c r="HB23" s="55"/>
      <c r="HC23" s="55"/>
      <c r="HD23" s="55"/>
      <c r="HE23" s="55"/>
      <c r="HF23" s="55"/>
      <c r="HG23" s="55"/>
      <c r="HH23" s="55"/>
      <c r="HI23" s="55"/>
      <c r="HJ23" s="55"/>
      <c r="HK23" s="55"/>
      <c r="HL23" s="55"/>
      <c r="HM23" s="55"/>
      <c r="HN23" s="55"/>
      <c r="HO23" s="55"/>
      <c r="HP23" s="55"/>
      <c r="HQ23" s="55"/>
      <c r="HR23" s="55"/>
      <c r="HS23" s="55"/>
      <c r="HT23" s="55"/>
      <c r="HU23" s="55"/>
      <c r="HV23" s="55"/>
      <c r="HW23" s="55"/>
      <c r="HX23" s="55"/>
      <c r="HY23" s="55"/>
      <c r="HZ23" s="55"/>
      <c r="IA23" s="55"/>
      <c r="IB23" s="55"/>
      <c r="IC23" s="55"/>
      <c r="ID23" s="55"/>
      <c r="IE23" s="55"/>
      <c r="IF23" s="55"/>
      <c r="IG23" s="55"/>
      <c r="IH23" s="55"/>
      <c r="II23" s="55"/>
      <c r="IJ23" s="55"/>
      <c r="IK23" s="55"/>
    </row>
    <row r="24" spans="1:245" s="56" customFormat="1" ht="13.8">
      <c r="A24" s="506" t="s">
        <v>123</v>
      </c>
      <c r="B24" s="507"/>
      <c r="C24" s="508">
        <f t="shared" ref="C24:I24" si="9">C25+C29+C30+C35+C37+C39+C41+C42+C44</f>
        <v>0</v>
      </c>
      <c r="D24" s="508">
        <f t="shared" si="9"/>
        <v>0</v>
      </c>
      <c r="E24" s="508">
        <f t="shared" ref="E24" si="10">E25+E29+E30+E35+E37+E39+E41+E42+E44</f>
        <v>0</v>
      </c>
      <c r="F24" s="508">
        <f t="shared" si="9"/>
        <v>0</v>
      </c>
      <c r="G24" s="508">
        <f t="shared" si="9"/>
        <v>0</v>
      </c>
      <c r="H24" s="508">
        <f t="shared" si="9"/>
        <v>0</v>
      </c>
      <c r="I24" s="509">
        <f t="shared" si="9"/>
        <v>0</v>
      </c>
      <c r="J24" s="510">
        <f t="shared" ref="J24" si="11">J25+J29+J30+J35+J37+J39+J41+J42+J44</f>
        <v>0</v>
      </c>
      <c r="K24" s="55"/>
      <c r="L24" s="55"/>
      <c r="M24" s="55"/>
      <c r="N24" s="55"/>
      <c r="O24" s="55"/>
      <c r="P24" s="55"/>
      <c r="Q24" s="55"/>
      <c r="R24" s="55"/>
      <c r="S24" s="55"/>
      <c r="T24" s="55"/>
      <c r="U24" s="55"/>
      <c r="V24" s="55"/>
      <c r="W24" s="55"/>
      <c r="X24" s="55"/>
      <c r="Y24" s="55"/>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c r="DJ24" s="55"/>
      <c r="DK24" s="55"/>
      <c r="DL24" s="55"/>
      <c r="DM24" s="55"/>
      <c r="DN24" s="55"/>
      <c r="DO24" s="55"/>
      <c r="DP24" s="55"/>
      <c r="DQ24" s="55"/>
      <c r="DR24" s="55"/>
      <c r="DS24" s="55"/>
      <c r="DT24" s="55"/>
      <c r="DU24" s="55"/>
      <c r="DV24" s="55"/>
      <c r="DW24" s="55"/>
      <c r="DX24" s="55"/>
      <c r="DY24" s="55"/>
      <c r="DZ24" s="55"/>
      <c r="EA24" s="55"/>
      <c r="EB24" s="55"/>
      <c r="EC24" s="55"/>
      <c r="ED24" s="55"/>
      <c r="EE24" s="55"/>
      <c r="EF24" s="55"/>
      <c r="EG24" s="55"/>
      <c r="EH24" s="55"/>
      <c r="EI24" s="55"/>
      <c r="EJ24" s="55"/>
      <c r="EK24" s="55"/>
      <c r="EL24" s="55"/>
      <c r="EM24" s="55"/>
      <c r="EN24" s="55"/>
      <c r="EO24" s="55"/>
      <c r="EP24" s="55"/>
      <c r="EQ24" s="55"/>
      <c r="ER24" s="55"/>
      <c r="ES24" s="55"/>
      <c r="ET24" s="55"/>
      <c r="EU24" s="55"/>
      <c r="EV24" s="55"/>
      <c r="EW24" s="55"/>
      <c r="EX24" s="55"/>
      <c r="EY24" s="55"/>
      <c r="EZ24" s="55"/>
      <c r="FA24" s="55"/>
      <c r="FB24" s="55"/>
      <c r="FC24" s="55"/>
      <c r="FD24" s="55"/>
      <c r="FE24" s="55"/>
      <c r="FF24" s="55"/>
      <c r="FG24" s="55"/>
      <c r="FH24" s="55"/>
      <c r="FI24" s="55"/>
      <c r="FJ24" s="55"/>
      <c r="FK24" s="55"/>
      <c r="FL24" s="55"/>
      <c r="FM24" s="55"/>
      <c r="FN24" s="55"/>
      <c r="FO24" s="55"/>
      <c r="FP24" s="55"/>
      <c r="FQ24" s="55"/>
      <c r="FR24" s="55"/>
      <c r="FS24" s="55"/>
      <c r="FT24" s="55"/>
      <c r="FU24" s="55"/>
      <c r="FV24" s="55"/>
      <c r="FW24" s="55"/>
      <c r="FX24" s="55"/>
      <c r="FY24" s="55"/>
      <c r="FZ24" s="55"/>
      <c r="GA24" s="55"/>
      <c r="GB24" s="55"/>
      <c r="GC24" s="55"/>
      <c r="GD24" s="55"/>
      <c r="GE24" s="55"/>
      <c r="GF24" s="55"/>
      <c r="GG24" s="55"/>
      <c r="GH24" s="55"/>
      <c r="GI24" s="55"/>
      <c r="GJ24" s="55"/>
      <c r="GK24" s="55"/>
      <c r="GL24" s="55"/>
      <c r="GM24" s="55"/>
      <c r="GN24" s="55"/>
      <c r="GO24" s="55"/>
      <c r="GP24" s="55"/>
      <c r="GQ24" s="55"/>
      <c r="GR24" s="55"/>
      <c r="GS24" s="55"/>
      <c r="GT24" s="55"/>
      <c r="GU24" s="55"/>
      <c r="GV24" s="55"/>
      <c r="GW24" s="55"/>
      <c r="GX24" s="55"/>
      <c r="GY24" s="55"/>
      <c r="GZ24" s="55"/>
      <c r="HA24" s="55"/>
      <c r="HB24" s="55"/>
      <c r="HC24" s="55"/>
      <c r="HD24" s="55"/>
      <c r="HE24" s="55"/>
      <c r="HF24" s="55"/>
      <c r="HG24" s="55"/>
      <c r="HH24" s="55"/>
      <c r="HI24" s="55"/>
      <c r="HJ24" s="55"/>
      <c r="HK24" s="55"/>
      <c r="HL24" s="55"/>
      <c r="HM24" s="55"/>
      <c r="HN24" s="55"/>
      <c r="HO24" s="55"/>
      <c r="HP24" s="55"/>
      <c r="HQ24" s="55"/>
      <c r="HR24" s="55"/>
      <c r="HS24" s="55"/>
      <c r="HT24" s="55"/>
      <c r="HU24" s="55"/>
      <c r="HV24" s="55"/>
      <c r="HW24" s="55"/>
      <c r="HX24" s="55"/>
      <c r="HY24" s="55"/>
      <c r="HZ24" s="55"/>
      <c r="IA24" s="55"/>
      <c r="IB24" s="55"/>
      <c r="IC24" s="55"/>
      <c r="ID24" s="55"/>
      <c r="IE24" s="55"/>
      <c r="IF24" s="55"/>
      <c r="IG24" s="55"/>
      <c r="IH24" s="55"/>
      <c r="II24" s="55"/>
      <c r="IJ24" s="55"/>
      <c r="IK24" s="55"/>
    </row>
    <row r="25" spans="1:245" s="56" customFormat="1" ht="13.8">
      <c r="A25" s="511" t="s">
        <v>641</v>
      </c>
      <c r="B25" s="512" t="s">
        <v>124</v>
      </c>
      <c r="C25" s="513">
        <f>C26+C27+C28</f>
        <v>0</v>
      </c>
      <c r="D25" s="513">
        <f t="shared" ref="D25:I25" si="12">D26+D27+D28</f>
        <v>0</v>
      </c>
      <c r="E25" s="513">
        <f t="shared" ref="E25" si="13">E26+E27+E28</f>
        <v>0</v>
      </c>
      <c r="F25" s="513">
        <f t="shared" si="12"/>
        <v>0</v>
      </c>
      <c r="G25" s="513">
        <f t="shared" si="12"/>
        <v>0</v>
      </c>
      <c r="H25" s="513">
        <f t="shared" si="12"/>
        <v>0</v>
      </c>
      <c r="I25" s="514">
        <f t="shared" si="12"/>
        <v>0</v>
      </c>
      <c r="J25" s="515">
        <f t="shared" ref="J25" si="14">J26+J27+J28</f>
        <v>0</v>
      </c>
      <c r="K25" s="55"/>
      <c r="L25" s="55"/>
      <c r="M25" s="55"/>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55"/>
      <c r="DO25" s="55"/>
      <c r="DP25" s="55"/>
      <c r="DQ25" s="55"/>
      <c r="DR25" s="55"/>
      <c r="DS25" s="55"/>
      <c r="DT25" s="55"/>
      <c r="DU25" s="55"/>
      <c r="DV25" s="55"/>
      <c r="DW25" s="55"/>
      <c r="DX25" s="55"/>
      <c r="DY25" s="55"/>
      <c r="DZ25" s="55"/>
      <c r="EA25" s="55"/>
      <c r="EB25" s="55"/>
      <c r="EC25" s="55"/>
      <c r="ED25" s="55"/>
      <c r="EE25" s="55"/>
      <c r="EF25" s="55"/>
      <c r="EG25" s="55"/>
      <c r="EH25" s="55"/>
      <c r="EI25" s="55"/>
      <c r="EJ25" s="55"/>
      <c r="EK25" s="55"/>
      <c r="EL25" s="55"/>
      <c r="EM25" s="55"/>
      <c r="EN25" s="55"/>
      <c r="EO25" s="55"/>
      <c r="EP25" s="55"/>
      <c r="EQ25" s="55"/>
      <c r="ER25" s="55"/>
      <c r="ES25" s="55"/>
      <c r="ET25" s="55"/>
      <c r="EU25" s="55"/>
      <c r="EV25" s="55"/>
      <c r="EW25" s="55"/>
      <c r="EX25" s="55"/>
      <c r="EY25" s="55"/>
      <c r="EZ25" s="55"/>
      <c r="FA25" s="55"/>
      <c r="FB25" s="55"/>
      <c r="FC25" s="55"/>
      <c r="FD25" s="55"/>
      <c r="FE25" s="55"/>
      <c r="FF25" s="55"/>
      <c r="FG25" s="55"/>
      <c r="FH25" s="55"/>
      <c r="FI25" s="55"/>
      <c r="FJ25" s="55"/>
      <c r="FK25" s="55"/>
      <c r="FL25" s="55"/>
      <c r="FM25" s="55"/>
      <c r="FN25" s="55"/>
      <c r="FO25" s="55"/>
      <c r="FP25" s="55"/>
      <c r="FQ25" s="55"/>
      <c r="FR25" s="55"/>
      <c r="FS25" s="55"/>
      <c r="FT25" s="55"/>
      <c r="FU25" s="55"/>
      <c r="FV25" s="55"/>
      <c r="FW25" s="55"/>
      <c r="FX25" s="55"/>
      <c r="FY25" s="55"/>
      <c r="FZ25" s="55"/>
      <c r="GA25" s="55"/>
      <c r="GB25" s="55"/>
      <c r="GC25" s="55"/>
      <c r="GD25" s="55"/>
      <c r="GE25" s="55"/>
      <c r="GF25" s="55"/>
      <c r="GG25" s="55"/>
      <c r="GH25" s="55"/>
      <c r="GI25" s="55"/>
      <c r="GJ25" s="55"/>
      <c r="GK25" s="55"/>
      <c r="GL25" s="55"/>
      <c r="GM25" s="55"/>
      <c r="GN25" s="55"/>
      <c r="GO25" s="55"/>
      <c r="GP25" s="55"/>
      <c r="GQ25" s="55"/>
      <c r="GR25" s="55"/>
      <c r="GS25" s="55"/>
      <c r="GT25" s="55"/>
      <c r="GU25" s="55"/>
      <c r="GV25" s="55"/>
      <c r="GW25" s="55"/>
      <c r="GX25" s="55"/>
      <c r="GY25" s="55"/>
      <c r="GZ25" s="55"/>
      <c r="HA25" s="55"/>
      <c r="HB25" s="55"/>
      <c r="HC25" s="55"/>
      <c r="HD25" s="55"/>
      <c r="HE25" s="55"/>
      <c r="HF25" s="55"/>
      <c r="HG25" s="55"/>
      <c r="HH25" s="55"/>
      <c r="HI25" s="55"/>
      <c r="HJ25" s="55"/>
      <c r="HK25" s="55"/>
      <c r="HL25" s="55"/>
      <c r="HM25" s="55"/>
      <c r="HN25" s="55"/>
      <c r="HO25" s="55"/>
      <c r="HP25" s="55"/>
      <c r="HQ25" s="55"/>
      <c r="HR25" s="55"/>
      <c r="HS25" s="55"/>
      <c r="HT25" s="55"/>
      <c r="HU25" s="55"/>
      <c r="HV25" s="55"/>
      <c r="HW25" s="55"/>
      <c r="HX25" s="55"/>
      <c r="HY25" s="55"/>
      <c r="HZ25" s="55"/>
      <c r="IA25" s="55"/>
      <c r="IB25" s="55"/>
      <c r="IC25" s="55"/>
      <c r="ID25" s="55"/>
      <c r="IE25" s="55"/>
      <c r="IF25" s="55"/>
      <c r="IG25" s="55"/>
      <c r="IH25" s="55"/>
      <c r="II25" s="55"/>
      <c r="IJ25" s="55"/>
      <c r="IK25" s="55"/>
    </row>
    <row r="26" spans="1:245" ht="13.8">
      <c r="A26" s="516" t="s">
        <v>638</v>
      </c>
      <c r="B26" s="517" t="s">
        <v>180</v>
      </c>
      <c r="C26" s="527"/>
      <c r="D26" s="527"/>
      <c r="E26" s="527"/>
      <c r="F26" s="527"/>
      <c r="G26" s="527"/>
      <c r="H26" s="527"/>
      <c r="I26" s="527"/>
      <c r="J26" s="529"/>
      <c r="K26" s="55"/>
      <c r="L26" s="55"/>
      <c r="M26" s="55"/>
      <c r="N26" s="55"/>
      <c r="O26" s="55"/>
      <c r="P26" s="55"/>
      <c r="Q26" s="55"/>
      <c r="R26" s="55"/>
      <c r="S26" s="55"/>
      <c r="T26" s="55"/>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c r="DJ26" s="55"/>
      <c r="DK26" s="55"/>
      <c r="DL26" s="55"/>
      <c r="DM26" s="55"/>
      <c r="DN26" s="55"/>
      <c r="DO26" s="55"/>
      <c r="DP26" s="55"/>
      <c r="DQ26" s="55"/>
      <c r="DR26" s="55"/>
      <c r="DS26" s="55"/>
      <c r="DT26" s="55"/>
      <c r="DU26" s="55"/>
      <c r="DV26" s="55"/>
      <c r="DW26" s="55"/>
      <c r="DX26" s="55"/>
      <c r="DY26" s="55"/>
      <c r="DZ26" s="55"/>
      <c r="EA26" s="55"/>
      <c r="EB26" s="55"/>
      <c r="EC26" s="55"/>
      <c r="ED26" s="55"/>
      <c r="EE26" s="55"/>
      <c r="EF26" s="55"/>
      <c r="EG26" s="55"/>
      <c r="EH26" s="55"/>
      <c r="EI26" s="55"/>
      <c r="EJ26" s="55"/>
      <c r="EK26" s="55"/>
      <c r="EL26" s="55"/>
      <c r="EM26" s="55"/>
      <c r="EN26" s="55"/>
      <c r="EO26" s="55"/>
      <c r="EP26" s="55"/>
      <c r="EQ26" s="55"/>
      <c r="ER26" s="55"/>
      <c r="ES26" s="55"/>
      <c r="ET26" s="55"/>
      <c r="EU26" s="55"/>
      <c r="EV26" s="55"/>
      <c r="EW26" s="55"/>
      <c r="EX26" s="55"/>
      <c r="EY26" s="55"/>
      <c r="EZ26" s="55"/>
      <c r="FA26" s="55"/>
      <c r="FB26" s="55"/>
      <c r="FC26" s="55"/>
      <c r="FD26" s="55"/>
      <c r="FE26" s="55"/>
      <c r="FF26" s="55"/>
      <c r="FG26" s="55"/>
      <c r="FH26" s="55"/>
      <c r="FI26" s="55"/>
      <c r="FJ26" s="55"/>
      <c r="FK26" s="55"/>
      <c r="FL26" s="55"/>
      <c r="FM26" s="55"/>
      <c r="FN26" s="55"/>
      <c r="FO26" s="55"/>
      <c r="FP26" s="55"/>
      <c r="FQ26" s="55"/>
      <c r="FR26" s="55"/>
      <c r="FS26" s="55"/>
      <c r="FT26" s="55"/>
      <c r="FU26" s="55"/>
      <c r="FV26" s="55"/>
      <c r="FW26" s="55"/>
      <c r="FX26" s="55"/>
      <c r="FY26" s="55"/>
      <c r="FZ26" s="55"/>
      <c r="GA26" s="55"/>
      <c r="GB26" s="55"/>
      <c r="GC26" s="55"/>
      <c r="GD26" s="55"/>
      <c r="GE26" s="55"/>
      <c r="GF26" s="55"/>
      <c r="GG26" s="55"/>
      <c r="GH26" s="55"/>
      <c r="GI26" s="55"/>
      <c r="GJ26" s="55"/>
      <c r="GK26" s="55"/>
      <c r="GL26" s="55"/>
      <c r="GM26" s="55"/>
      <c r="GN26" s="55"/>
      <c r="GO26" s="55"/>
      <c r="GP26" s="55"/>
      <c r="GQ26" s="55"/>
      <c r="GR26" s="55"/>
      <c r="GS26" s="55"/>
      <c r="GT26" s="55"/>
      <c r="GU26" s="55"/>
      <c r="GV26" s="55"/>
      <c r="GW26" s="55"/>
      <c r="GX26" s="55"/>
      <c r="GY26" s="55"/>
      <c r="GZ26" s="55"/>
      <c r="HA26" s="55"/>
      <c r="HB26" s="55"/>
      <c r="HC26" s="55"/>
      <c r="HD26" s="55"/>
      <c r="HE26" s="55"/>
      <c r="HF26" s="55"/>
      <c r="HG26" s="55"/>
      <c r="HH26" s="55"/>
      <c r="HI26" s="55"/>
      <c r="HJ26" s="55"/>
      <c r="HK26" s="55"/>
      <c r="HL26" s="55"/>
      <c r="HM26" s="55"/>
      <c r="HN26" s="55"/>
      <c r="HO26" s="55"/>
      <c r="HP26" s="55"/>
      <c r="HQ26" s="55"/>
      <c r="HR26" s="55"/>
      <c r="HS26" s="55"/>
      <c r="HT26" s="55"/>
      <c r="HU26" s="55"/>
      <c r="HV26" s="55"/>
      <c r="HW26" s="55"/>
      <c r="HX26" s="55"/>
      <c r="HY26" s="55"/>
      <c r="HZ26" s="55"/>
      <c r="IA26" s="55"/>
      <c r="IB26" s="55"/>
      <c r="IC26" s="55"/>
      <c r="ID26" s="55"/>
      <c r="IE26" s="55"/>
      <c r="IF26" s="55"/>
      <c r="IG26" s="55"/>
      <c r="IH26" s="55"/>
      <c r="II26" s="55"/>
      <c r="IJ26" s="55"/>
      <c r="IK26" s="55"/>
    </row>
    <row r="27" spans="1:245" ht="27.6">
      <c r="A27" s="516" t="s">
        <v>639</v>
      </c>
      <c r="B27" s="517" t="s">
        <v>125</v>
      </c>
      <c r="C27" s="527"/>
      <c r="D27" s="527"/>
      <c r="E27" s="527"/>
      <c r="F27" s="527"/>
      <c r="G27" s="527"/>
      <c r="H27" s="527"/>
      <c r="I27" s="527"/>
      <c r="J27" s="529"/>
      <c r="K27" s="55"/>
      <c r="L27" s="55"/>
      <c r="M27" s="55"/>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s="55"/>
      <c r="CG27" s="55"/>
      <c r="CH27" s="55"/>
      <c r="CI27" s="55"/>
      <c r="CJ27" s="55"/>
      <c r="CK27" s="55"/>
      <c r="CL27" s="55"/>
      <c r="CM27" s="55"/>
      <c r="CN27" s="55"/>
      <c r="CO27" s="55"/>
      <c r="CP27" s="55"/>
      <c r="CQ27" s="55"/>
      <c r="CR27" s="55"/>
      <c r="CS27" s="55"/>
      <c r="CT27" s="55"/>
      <c r="CU27" s="55"/>
      <c r="CV27" s="55"/>
      <c r="CW27" s="55"/>
      <c r="CX27" s="55"/>
      <c r="CY27" s="55"/>
      <c r="CZ27" s="55"/>
      <c r="DA27" s="55"/>
      <c r="DB27" s="55"/>
      <c r="DC27" s="55"/>
      <c r="DD27" s="55"/>
      <c r="DE27" s="55"/>
      <c r="DF27" s="55"/>
      <c r="DG27" s="55"/>
      <c r="DH27" s="55"/>
      <c r="DI27" s="55"/>
      <c r="DJ27" s="55"/>
      <c r="DK27" s="55"/>
      <c r="DL27" s="55"/>
      <c r="DM27" s="55"/>
      <c r="DN27" s="55"/>
      <c r="DO27" s="55"/>
      <c r="DP27" s="55"/>
      <c r="DQ27" s="55"/>
      <c r="DR27" s="55"/>
      <c r="DS27" s="55"/>
      <c r="DT27" s="55"/>
      <c r="DU27" s="55"/>
      <c r="DV27" s="55"/>
      <c r="DW27" s="55"/>
      <c r="DX27" s="55"/>
      <c r="DY27" s="55"/>
      <c r="DZ27" s="55"/>
      <c r="EA27" s="55"/>
      <c r="EB27" s="55"/>
      <c r="EC27" s="55"/>
      <c r="ED27" s="55"/>
      <c r="EE27" s="55"/>
      <c r="EF27" s="55"/>
      <c r="EG27" s="55"/>
      <c r="EH27" s="55"/>
      <c r="EI27" s="55"/>
      <c r="EJ27" s="55"/>
      <c r="EK27" s="55"/>
      <c r="EL27" s="55"/>
      <c r="EM27" s="55"/>
      <c r="EN27" s="55"/>
      <c r="EO27" s="55"/>
      <c r="EP27" s="55"/>
      <c r="EQ27" s="55"/>
      <c r="ER27" s="55"/>
      <c r="ES27" s="55"/>
      <c r="ET27" s="55"/>
      <c r="EU27" s="55"/>
      <c r="EV27" s="55"/>
      <c r="EW27" s="55"/>
      <c r="EX27" s="55"/>
      <c r="EY27" s="55"/>
      <c r="EZ27" s="55"/>
      <c r="FA27" s="55"/>
      <c r="FB27" s="55"/>
      <c r="FC27" s="55"/>
      <c r="FD27" s="55"/>
      <c r="FE27" s="55"/>
      <c r="FF27" s="55"/>
      <c r="FG27" s="55"/>
      <c r="FH27" s="55"/>
      <c r="FI27" s="55"/>
      <c r="FJ27" s="55"/>
      <c r="FK27" s="55"/>
      <c r="FL27" s="55"/>
      <c r="FM27" s="55"/>
      <c r="FN27" s="55"/>
      <c r="FO27" s="55"/>
      <c r="FP27" s="55"/>
      <c r="FQ27" s="55"/>
      <c r="FR27" s="55"/>
      <c r="FS27" s="55"/>
      <c r="FT27" s="55"/>
      <c r="FU27" s="55"/>
      <c r="FV27" s="55"/>
      <c r="FW27" s="55"/>
      <c r="FX27" s="55"/>
      <c r="FY27" s="55"/>
      <c r="FZ27" s="55"/>
      <c r="GA27" s="55"/>
      <c r="GB27" s="55"/>
      <c r="GC27" s="55"/>
      <c r="GD27" s="55"/>
      <c r="GE27" s="55"/>
      <c r="GF27" s="55"/>
      <c r="GG27" s="55"/>
      <c r="GH27" s="55"/>
      <c r="GI27" s="55"/>
      <c r="GJ27" s="55"/>
      <c r="GK27" s="55"/>
      <c r="GL27" s="55"/>
      <c r="GM27" s="55"/>
      <c r="GN27" s="55"/>
      <c r="GO27" s="55"/>
      <c r="GP27" s="55"/>
      <c r="GQ27" s="55"/>
      <c r="GR27" s="55"/>
      <c r="GS27" s="55"/>
      <c r="GT27" s="55"/>
      <c r="GU27" s="55"/>
      <c r="GV27" s="55"/>
      <c r="GW27" s="55"/>
      <c r="GX27" s="55"/>
      <c r="GY27" s="55"/>
      <c r="GZ27" s="55"/>
      <c r="HA27" s="55"/>
      <c r="HB27" s="55"/>
      <c r="HC27" s="55"/>
      <c r="HD27" s="55"/>
      <c r="HE27" s="55"/>
      <c r="HF27" s="55"/>
      <c r="HG27" s="55"/>
      <c r="HH27" s="55"/>
      <c r="HI27" s="55"/>
      <c r="HJ27" s="55"/>
      <c r="HK27" s="55"/>
      <c r="HL27" s="55"/>
      <c r="HM27" s="55"/>
      <c r="HN27" s="55"/>
      <c r="HO27" s="55"/>
      <c r="HP27" s="55"/>
      <c r="HQ27" s="55"/>
      <c r="HR27" s="55"/>
      <c r="HS27" s="55"/>
      <c r="HT27" s="55"/>
      <c r="HU27" s="55"/>
      <c r="HV27" s="55"/>
      <c r="HW27" s="55"/>
      <c r="HX27" s="55"/>
      <c r="HY27" s="55"/>
      <c r="HZ27" s="55"/>
      <c r="IA27" s="55"/>
      <c r="IB27" s="55"/>
      <c r="IC27" s="55"/>
      <c r="ID27" s="55"/>
      <c r="IE27" s="55"/>
      <c r="IF27" s="55"/>
      <c r="IG27" s="55"/>
      <c r="IH27" s="55"/>
      <c r="II27" s="55"/>
      <c r="IJ27" s="55"/>
      <c r="IK27" s="55"/>
    </row>
    <row r="28" spans="1:245" ht="13.8">
      <c r="A28" s="516" t="s">
        <v>640</v>
      </c>
      <c r="B28" s="522" t="s">
        <v>382</v>
      </c>
      <c r="C28" s="527"/>
      <c r="D28" s="527"/>
      <c r="E28" s="527"/>
      <c r="F28" s="527"/>
      <c r="G28" s="527"/>
      <c r="H28" s="527"/>
      <c r="I28" s="528"/>
      <c r="J28" s="529"/>
      <c r="K28" s="55"/>
      <c r="L28" s="55"/>
      <c r="M28" s="55"/>
      <c r="N28" s="55"/>
      <c r="O28" s="55"/>
      <c r="P28" s="55"/>
      <c r="Q28" s="55"/>
      <c r="R28" s="55"/>
      <c r="S28" s="55"/>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c r="DJ28" s="55"/>
      <c r="DK28" s="55"/>
      <c r="DL28" s="55"/>
      <c r="DM28" s="55"/>
      <c r="DN28" s="55"/>
      <c r="DO28" s="55"/>
      <c r="DP28" s="55"/>
      <c r="DQ28" s="55"/>
      <c r="DR28" s="55"/>
      <c r="DS28" s="55"/>
      <c r="DT28" s="55"/>
      <c r="DU28" s="55"/>
      <c r="DV28" s="55"/>
      <c r="DW28" s="55"/>
      <c r="DX28" s="55"/>
      <c r="DY28" s="55"/>
      <c r="DZ28" s="55"/>
      <c r="EA28" s="55"/>
      <c r="EB28" s="55"/>
      <c r="EC28" s="55"/>
      <c r="ED28" s="55"/>
      <c r="EE28" s="55"/>
      <c r="EF28" s="55"/>
      <c r="EG28" s="55"/>
      <c r="EH28" s="55"/>
      <c r="EI28" s="55"/>
      <c r="EJ28" s="55"/>
      <c r="EK28" s="55"/>
      <c r="EL28" s="55"/>
      <c r="EM28" s="55"/>
      <c r="EN28" s="55"/>
      <c r="EO28" s="55"/>
      <c r="EP28" s="55"/>
      <c r="EQ28" s="55"/>
      <c r="ER28" s="55"/>
      <c r="ES28" s="55"/>
      <c r="ET28" s="55"/>
      <c r="EU28" s="55"/>
      <c r="EV28" s="55"/>
      <c r="EW28" s="55"/>
      <c r="EX28" s="55"/>
      <c r="EY28" s="55"/>
      <c r="EZ28" s="55"/>
      <c r="FA28" s="55"/>
      <c r="FB28" s="55"/>
      <c r="FC28" s="55"/>
      <c r="FD28" s="55"/>
      <c r="FE28" s="55"/>
      <c r="FF28" s="55"/>
      <c r="FG28" s="55"/>
      <c r="FH28" s="55"/>
      <c r="FI28" s="55"/>
      <c r="FJ28" s="55"/>
      <c r="FK28" s="55"/>
      <c r="FL28" s="55"/>
      <c r="FM28" s="55"/>
      <c r="FN28" s="55"/>
      <c r="FO28" s="55"/>
      <c r="FP28" s="55"/>
      <c r="FQ28" s="55"/>
      <c r="FR28" s="55"/>
      <c r="FS28" s="55"/>
      <c r="FT28" s="55"/>
      <c r="FU28" s="55"/>
      <c r="FV28" s="55"/>
      <c r="FW28" s="55"/>
      <c r="FX28" s="55"/>
      <c r="FY28" s="55"/>
      <c r="FZ28" s="55"/>
      <c r="GA28" s="55"/>
      <c r="GB28" s="55"/>
      <c r="GC28" s="55"/>
      <c r="GD28" s="55"/>
      <c r="GE28" s="55"/>
      <c r="GF28" s="55"/>
      <c r="GG28" s="55"/>
      <c r="GH28" s="55"/>
      <c r="GI28" s="55"/>
      <c r="GJ28" s="55"/>
      <c r="GK28" s="55"/>
      <c r="GL28" s="55"/>
      <c r="GM28" s="55"/>
      <c r="GN28" s="55"/>
      <c r="GO28" s="55"/>
      <c r="GP28" s="55"/>
      <c r="GQ28" s="55"/>
      <c r="GR28" s="55"/>
      <c r="GS28" s="55"/>
      <c r="GT28" s="55"/>
      <c r="GU28" s="55"/>
      <c r="GV28" s="55"/>
      <c r="GW28" s="55"/>
      <c r="GX28" s="55"/>
      <c r="GY28" s="55"/>
      <c r="GZ28" s="55"/>
      <c r="HA28" s="55"/>
      <c r="HB28" s="55"/>
      <c r="HC28" s="55"/>
      <c r="HD28" s="55"/>
      <c r="HE28" s="55"/>
      <c r="HF28" s="55"/>
      <c r="HG28" s="55"/>
      <c r="HH28" s="55"/>
      <c r="HI28" s="55"/>
      <c r="HJ28" s="55"/>
      <c r="HK28" s="55"/>
      <c r="HL28" s="55"/>
      <c r="HM28" s="55"/>
      <c r="HN28" s="55"/>
      <c r="HO28" s="55"/>
      <c r="HP28" s="55"/>
      <c r="HQ28" s="55"/>
      <c r="HR28" s="55"/>
      <c r="HS28" s="55"/>
      <c r="HT28" s="55"/>
      <c r="HU28" s="55"/>
      <c r="HV28" s="55"/>
      <c r="HW28" s="55"/>
      <c r="HX28" s="55"/>
      <c r="HY28" s="55"/>
      <c r="HZ28" s="55"/>
      <c r="IA28" s="55"/>
      <c r="IB28" s="55"/>
      <c r="IC28" s="55"/>
      <c r="ID28" s="55"/>
      <c r="IE28" s="55"/>
      <c r="IF28" s="55"/>
      <c r="IG28" s="55"/>
      <c r="IH28" s="55"/>
      <c r="II28" s="55"/>
      <c r="IJ28" s="55"/>
      <c r="IK28" s="55"/>
    </row>
    <row r="29" spans="1:245" s="56" customFormat="1" ht="13.8">
      <c r="A29" s="511" t="s">
        <v>126</v>
      </c>
      <c r="B29" s="523">
        <v>61</v>
      </c>
      <c r="C29" s="513"/>
      <c r="D29" s="513"/>
      <c r="E29" s="513"/>
      <c r="F29" s="513"/>
      <c r="G29" s="513"/>
      <c r="H29" s="513"/>
      <c r="I29" s="514"/>
      <c r="J29" s="51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c r="BZ29" s="55"/>
      <c r="CA29" s="55"/>
      <c r="CB29" s="55"/>
      <c r="CC29" s="55"/>
      <c r="CD29" s="55"/>
      <c r="CE29" s="55"/>
      <c r="CF29" s="55"/>
      <c r="CG29" s="55"/>
      <c r="CH29" s="55"/>
      <c r="CI29" s="55"/>
      <c r="CJ29" s="55"/>
      <c r="CK29" s="55"/>
      <c r="CL29" s="55"/>
      <c r="CM29" s="55"/>
      <c r="CN29" s="55"/>
      <c r="CO29" s="55"/>
      <c r="CP29" s="55"/>
      <c r="CQ29" s="55"/>
      <c r="CR29" s="55"/>
      <c r="CS29" s="55"/>
      <c r="CT29" s="55"/>
      <c r="CU29" s="55"/>
      <c r="CV29" s="55"/>
      <c r="CW29" s="55"/>
      <c r="CX29" s="55"/>
      <c r="CY29" s="55"/>
      <c r="CZ29" s="55"/>
      <c r="DA29" s="55"/>
      <c r="DB29" s="55"/>
      <c r="DC29" s="55"/>
      <c r="DD29" s="55"/>
      <c r="DE29" s="55"/>
      <c r="DF29" s="55"/>
      <c r="DG29" s="55"/>
      <c r="DH29" s="55"/>
      <c r="DI29" s="55"/>
      <c r="DJ29" s="55"/>
      <c r="DK29" s="55"/>
      <c r="DL29" s="55"/>
      <c r="DM29" s="55"/>
      <c r="DN29" s="55"/>
      <c r="DO29" s="55"/>
      <c r="DP29" s="55"/>
      <c r="DQ29" s="55"/>
      <c r="DR29" s="55"/>
      <c r="DS29" s="55"/>
      <c r="DT29" s="55"/>
      <c r="DU29" s="55"/>
      <c r="DV29" s="55"/>
      <c r="DW29" s="55"/>
      <c r="DX29" s="55"/>
      <c r="DY29" s="55"/>
      <c r="DZ29" s="55"/>
      <c r="EA29" s="55"/>
      <c r="EB29" s="55"/>
      <c r="EC29" s="55"/>
      <c r="ED29" s="55"/>
      <c r="EE29" s="55"/>
      <c r="EF29" s="55"/>
      <c r="EG29" s="55"/>
      <c r="EH29" s="55"/>
      <c r="EI29" s="55"/>
      <c r="EJ29" s="55"/>
      <c r="EK29" s="55"/>
      <c r="EL29" s="55"/>
      <c r="EM29" s="55"/>
      <c r="EN29" s="55"/>
      <c r="EO29" s="55"/>
      <c r="EP29" s="55"/>
      <c r="EQ29" s="55"/>
      <c r="ER29" s="55"/>
      <c r="ES29" s="55"/>
      <c r="ET29" s="55"/>
      <c r="EU29" s="55"/>
      <c r="EV29" s="55"/>
      <c r="EW29" s="55"/>
      <c r="EX29" s="55"/>
      <c r="EY29" s="55"/>
      <c r="EZ29" s="55"/>
      <c r="FA29" s="55"/>
      <c r="FB29" s="55"/>
      <c r="FC29" s="55"/>
      <c r="FD29" s="55"/>
      <c r="FE29" s="55"/>
      <c r="FF29" s="55"/>
      <c r="FG29" s="55"/>
      <c r="FH29" s="55"/>
      <c r="FI29" s="55"/>
      <c r="FJ29" s="55"/>
      <c r="FK29" s="55"/>
      <c r="FL29" s="55"/>
      <c r="FM29" s="55"/>
      <c r="FN29" s="55"/>
      <c r="FO29" s="55"/>
      <c r="FP29" s="55"/>
      <c r="FQ29" s="55"/>
      <c r="FR29" s="55"/>
      <c r="FS29" s="55"/>
      <c r="FT29" s="55"/>
      <c r="FU29" s="55"/>
      <c r="FV29" s="55"/>
      <c r="FW29" s="55"/>
      <c r="FX29" s="55"/>
      <c r="FY29" s="55"/>
      <c r="FZ29" s="55"/>
      <c r="GA29" s="55"/>
      <c r="GB29" s="55"/>
      <c r="GC29" s="55"/>
      <c r="GD29" s="55"/>
      <c r="GE29" s="55"/>
      <c r="GF29" s="55"/>
      <c r="GG29" s="55"/>
      <c r="GH29" s="55"/>
      <c r="GI29" s="55"/>
      <c r="GJ29" s="55"/>
      <c r="GK29" s="55"/>
      <c r="GL29" s="55"/>
      <c r="GM29" s="55"/>
      <c r="GN29" s="55"/>
      <c r="GO29" s="55"/>
      <c r="GP29" s="55"/>
      <c r="GQ29" s="55"/>
      <c r="GR29" s="55"/>
      <c r="GS29" s="55"/>
      <c r="GT29" s="55"/>
      <c r="GU29" s="55"/>
      <c r="GV29" s="55"/>
      <c r="GW29" s="55"/>
      <c r="GX29" s="55"/>
      <c r="GY29" s="55"/>
      <c r="GZ29" s="55"/>
      <c r="HA29" s="55"/>
      <c r="HB29" s="55"/>
      <c r="HC29" s="55"/>
      <c r="HD29" s="55"/>
      <c r="HE29" s="55"/>
      <c r="HF29" s="55"/>
      <c r="HG29" s="55"/>
      <c r="HH29" s="55"/>
      <c r="HI29" s="55"/>
      <c r="HJ29" s="55"/>
      <c r="HK29" s="55"/>
      <c r="HL29" s="55"/>
      <c r="HM29" s="55"/>
      <c r="HN29" s="55"/>
      <c r="HO29" s="55"/>
      <c r="HP29" s="55"/>
      <c r="HQ29" s="55"/>
      <c r="HR29" s="55"/>
      <c r="HS29" s="55"/>
      <c r="HT29" s="55"/>
      <c r="HU29" s="55"/>
      <c r="HV29" s="55"/>
      <c r="HW29" s="55"/>
      <c r="HX29" s="55"/>
      <c r="HY29" s="55"/>
      <c r="HZ29" s="55"/>
      <c r="IA29" s="55"/>
      <c r="IB29" s="55"/>
      <c r="IC29" s="55"/>
      <c r="ID29" s="55"/>
      <c r="IE29" s="55"/>
      <c r="IF29" s="55"/>
      <c r="IG29" s="55"/>
      <c r="IH29" s="55"/>
      <c r="II29" s="55"/>
      <c r="IJ29" s="55"/>
      <c r="IK29" s="55"/>
    </row>
    <row r="30" spans="1:245" s="56" customFormat="1" ht="13.8">
      <c r="A30" s="511" t="s">
        <v>127</v>
      </c>
      <c r="B30" s="523">
        <v>62</v>
      </c>
      <c r="C30" s="513"/>
      <c r="D30" s="513"/>
      <c r="E30" s="513"/>
      <c r="F30" s="513"/>
      <c r="G30" s="513"/>
      <c r="H30" s="513"/>
      <c r="I30" s="514"/>
      <c r="J30" s="51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55"/>
      <c r="DX30" s="55"/>
      <c r="DY30" s="55"/>
      <c r="DZ30" s="55"/>
      <c r="EA30" s="55"/>
      <c r="EB30" s="55"/>
      <c r="EC30" s="55"/>
      <c r="ED30" s="55"/>
      <c r="EE30" s="55"/>
      <c r="EF30" s="55"/>
      <c r="EG30" s="55"/>
      <c r="EH30" s="55"/>
      <c r="EI30" s="55"/>
      <c r="EJ30" s="55"/>
      <c r="EK30" s="55"/>
      <c r="EL30" s="55"/>
      <c r="EM30" s="55"/>
      <c r="EN30" s="55"/>
      <c r="EO30" s="55"/>
      <c r="EP30" s="55"/>
      <c r="EQ30" s="55"/>
      <c r="ER30" s="55"/>
      <c r="ES30" s="55"/>
      <c r="ET30" s="55"/>
      <c r="EU30" s="55"/>
      <c r="EV30" s="55"/>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55"/>
      <c r="FX30" s="55"/>
      <c r="FY30" s="55"/>
      <c r="FZ30" s="55"/>
      <c r="GA30" s="55"/>
      <c r="GB30" s="55"/>
      <c r="GC30" s="55"/>
      <c r="GD30" s="55"/>
      <c r="GE30" s="55"/>
      <c r="GF30" s="55"/>
      <c r="GG30" s="55"/>
      <c r="GH30" s="55"/>
      <c r="GI30" s="55"/>
      <c r="GJ30" s="55"/>
      <c r="GK30" s="55"/>
      <c r="GL30" s="55"/>
      <c r="GM30" s="55"/>
      <c r="GN30" s="55"/>
      <c r="GO30" s="55"/>
      <c r="GP30" s="55"/>
      <c r="GQ30" s="55"/>
      <c r="GR30" s="55"/>
      <c r="GS30" s="55"/>
      <c r="GT30" s="55"/>
      <c r="GU30" s="55"/>
      <c r="GV30" s="55"/>
      <c r="GW30" s="55"/>
      <c r="GX30" s="55"/>
      <c r="GY30" s="55"/>
      <c r="GZ30" s="55"/>
      <c r="HA30" s="55"/>
      <c r="HB30" s="55"/>
      <c r="HC30" s="55"/>
      <c r="HD30" s="55"/>
      <c r="HE30" s="55"/>
      <c r="HF30" s="55"/>
      <c r="HG30" s="55"/>
      <c r="HH30" s="55"/>
      <c r="HI30" s="55"/>
      <c r="HJ30" s="55"/>
      <c r="HK30" s="55"/>
      <c r="HL30" s="55"/>
      <c r="HM30" s="55"/>
      <c r="HN30" s="55"/>
      <c r="HO30" s="55"/>
      <c r="HP30" s="55"/>
      <c r="HQ30" s="55"/>
      <c r="HR30" s="55"/>
      <c r="HS30" s="55"/>
      <c r="HT30" s="55"/>
      <c r="HU30" s="55"/>
      <c r="HV30" s="55"/>
      <c r="HW30" s="55"/>
      <c r="HX30" s="55"/>
      <c r="HY30" s="55"/>
      <c r="HZ30" s="55"/>
      <c r="IA30" s="55"/>
      <c r="IB30" s="55"/>
      <c r="IC30" s="55"/>
      <c r="ID30" s="55"/>
      <c r="IE30" s="55"/>
      <c r="IF30" s="55"/>
      <c r="IG30" s="55"/>
      <c r="IH30" s="55"/>
      <c r="II30" s="55"/>
      <c r="IJ30" s="55"/>
      <c r="IK30" s="55"/>
    </row>
    <row r="31" spans="1:245" ht="27.6">
      <c r="A31" s="521" t="s">
        <v>277</v>
      </c>
      <c r="B31" s="522" t="s">
        <v>128</v>
      </c>
      <c r="C31" s="527"/>
      <c r="D31" s="527"/>
      <c r="E31" s="527"/>
      <c r="F31" s="527"/>
      <c r="G31" s="527"/>
      <c r="H31" s="527"/>
      <c r="I31" s="528"/>
      <c r="J31" s="529"/>
      <c r="K31" s="55"/>
      <c r="L31" s="55"/>
      <c r="M31" s="55"/>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c r="BZ31" s="55"/>
      <c r="CA31" s="55"/>
      <c r="CB31" s="55"/>
      <c r="CC31" s="55"/>
      <c r="CD31" s="55"/>
      <c r="CE31" s="55"/>
      <c r="CF31" s="55"/>
      <c r="CG31" s="55"/>
      <c r="CH31" s="55"/>
      <c r="CI31" s="55"/>
      <c r="CJ31" s="55"/>
      <c r="CK31" s="55"/>
      <c r="CL31" s="55"/>
      <c r="CM31" s="55"/>
      <c r="CN31" s="55"/>
      <c r="CO31" s="55"/>
      <c r="CP31" s="55"/>
      <c r="CQ31" s="55"/>
      <c r="CR31" s="55"/>
      <c r="CS31" s="55"/>
      <c r="CT31" s="55"/>
      <c r="CU31" s="55"/>
      <c r="CV31" s="55"/>
      <c r="CW31" s="55"/>
      <c r="CX31" s="55"/>
      <c r="CY31" s="55"/>
      <c r="CZ31" s="55"/>
      <c r="DA31" s="55"/>
      <c r="DB31" s="55"/>
      <c r="DC31" s="55"/>
      <c r="DD31" s="55"/>
      <c r="DE31" s="55"/>
      <c r="DF31" s="55"/>
      <c r="DG31" s="55"/>
      <c r="DH31" s="55"/>
      <c r="DI31" s="55"/>
      <c r="DJ31" s="55"/>
      <c r="DK31" s="55"/>
      <c r="DL31" s="55"/>
      <c r="DM31" s="55"/>
      <c r="DN31" s="55"/>
      <c r="DO31" s="55"/>
      <c r="DP31" s="55"/>
      <c r="DQ31" s="55"/>
      <c r="DR31" s="55"/>
      <c r="DS31" s="55"/>
      <c r="DT31" s="55"/>
      <c r="DU31" s="55"/>
      <c r="DV31" s="55"/>
      <c r="DW31" s="55"/>
      <c r="DX31" s="55"/>
      <c r="DY31" s="55"/>
      <c r="DZ31" s="55"/>
      <c r="EA31" s="55"/>
      <c r="EB31" s="55"/>
      <c r="EC31" s="55"/>
      <c r="ED31" s="55"/>
      <c r="EE31" s="55"/>
      <c r="EF31" s="55"/>
      <c r="EG31" s="55"/>
      <c r="EH31" s="55"/>
      <c r="EI31" s="55"/>
      <c r="EJ31" s="55"/>
      <c r="EK31" s="55"/>
      <c r="EL31" s="55"/>
      <c r="EM31" s="55"/>
      <c r="EN31" s="55"/>
      <c r="EO31" s="55"/>
      <c r="EP31" s="55"/>
      <c r="EQ31" s="55"/>
      <c r="ER31" s="55"/>
      <c r="ES31" s="55"/>
      <c r="ET31" s="55"/>
      <c r="EU31" s="55"/>
      <c r="EV31" s="55"/>
      <c r="EW31" s="55"/>
      <c r="EX31" s="55"/>
      <c r="EY31" s="55"/>
      <c r="EZ31" s="55"/>
      <c r="FA31" s="55"/>
      <c r="FB31" s="55"/>
      <c r="FC31" s="55"/>
      <c r="FD31" s="55"/>
      <c r="FE31" s="55"/>
      <c r="FF31" s="55"/>
      <c r="FG31" s="55"/>
      <c r="FH31" s="55"/>
      <c r="FI31" s="55"/>
      <c r="FJ31" s="55"/>
      <c r="FK31" s="55"/>
      <c r="FL31" s="55"/>
      <c r="FM31" s="55"/>
      <c r="FN31" s="55"/>
      <c r="FO31" s="55"/>
      <c r="FP31" s="55"/>
      <c r="FQ31" s="55"/>
      <c r="FR31" s="55"/>
      <c r="FS31" s="55"/>
      <c r="FT31" s="55"/>
      <c r="FU31" s="55"/>
      <c r="FV31" s="55"/>
      <c r="FW31" s="55"/>
      <c r="FX31" s="55"/>
      <c r="FY31" s="55"/>
      <c r="FZ31" s="55"/>
      <c r="GA31" s="55"/>
      <c r="GB31" s="55"/>
      <c r="GC31" s="55"/>
      <c r="GD31" s="55"/>
      <c r="GE31" s="55"/>
      <c r="GF31" s="55"/>
      <c r="GG31" s="55"/>
      <c r="GH31" s="55"/>
      <c r="GI31" s="55"/>
      <c r="GJ31" s="55"/>
      <c r="GK31" s="55"/>
      <c r="GL31" s="55"/>
      <c r="GM31" s="55"/>
      <c r="GN31" s="55"/>
      <c r="GO31" s="55"/>
      <c r="GP31" s="55"/>
      <c r="GQ31" s="55"/>
      <c r="GR31" s="55"/>
      <c r="GS31" s="55"/>
      <c r="GT31" s="55"/>
      <c r="GU31" s="55"/>
      <c r="GV31" s="55"/>
      <c r="GW31" s="55"/>
      <c r="GX31" s="55"/>
      <c r="GY31" s="55"/>
      <c r="GZ31" s="55"/>
      <c r="HA31" s="55"/>
      <c r="HB31" s="55"/>
      <c r="HC31" s="55"/>
      <c r="HD31" s="55"/>
      <c r="HE31" s="55"/>
      <c r="HF31" s="55"/>
      <c r="HG31" s="55"/>
      <c r="HH31" s="55"/>
      <c r="HI31" s="55"/>
      <c r="HJ31" s="55"/>
      <c r="HK31" s="55"/>
      <c r="HL31" s="55"/>
      <c r="HM31" s="55"/>
      <c r="HN31" s="55"/>
      <c r="HO31" s="55"/>
      <c r="HP31" s="55"/>
      <c r="HQ31" s="55"/>
      <c r="HR31" s="55"/>
      <c r="HS31" s="55"/>
      <c r="HT31" s="55"/>
      <c r="HU31" s="55"/>
      <c r="HV31" s="55"/>
      <c r="HW31" s="55"/>
      <c r="HX31" s="55"/>
      <c r="HY31" s="55"/>
      <c r="HZ31" s="55"/>
      <c r="IA31" s="55"/>
      <c r="IB31" s="55"/>
      <c r="IC31" s="55"/>
      <c r="ID31" s="55"/>
      <c r="IE31" s="55"/>
      <c r="IF31" s="55"/>
      <c r="IG31" s="55"/>
      <c r="IH31" s="55"/>
      <c r="II31" s="55"/>
      <c r="IJ31" s="55"/>
      <c r="IK31" s="55"/>
    </row>
    <row r="32" spans="1:245" ht="13.8">
      <c r="A32" s="521" t="s">
        <v>184</v>
      </c>
      <c r="B32" s="522" t="s">
        <v>129</v>
      </c>
      <c r="C32" s="527"/>
      <c r="D32" s="527"/>
      <c r="E32" s="527"/>
      <c r="F32" s="527"/>
      <c r="G32" s="527"/>
      <c r="H32" s="527"/>
      <c r="I32" s="528"/>
      <c r="J32" s="529"/>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55"/>
      <c r="DY32" s="55"/>
      <c r="DZ32" s="55"/>
      <c r="EA32" s="55"/>
      <c r="EB32" s="55"/>
      <c r="EC32" s="55"/>
      <c r="ED32" s="55"/>
      <c r="EE32" s="55"/>
      <c r="EF32" s="55"/>
      <c r="EG32" s="55"/>
      <c r="EH32" s="55"/>
      <c r="EI32" s="55"/>
      <c r="EJ32" s="55"/>
      <c r="EK32" s="55"/>
      <c r="EL32" s="55"/>
      <c r="EM32" s="55"/>
      <c r="EN32" s="55"/>
      <c r="EO32" s="55"/>
      <c r="EP32" s="55"/>
      <c r="EQ32" s="55"/>
      <c r="ER32" s="55"/>
      <c r="ES32" s="55"/>
      <c r="ET32" s="55"/>
      <c r="EU32" s="55"/>
      <c r="EV32" s="55"/>
      <c r="EW32" s="55"/>
      <c r="EX32" s="55"/>
      <c r="EY32" s="55"/>
      <c r="EZ32" s="55"/>
      <c r="FA32" s="55"/>
      <c r="FB32" s="55"/>
      <c r="FC32" s="55"/>
      <c r="FD32" s="55"/>
      <c r="FE32" s="55"/>
      <c r="FF32" s="55"/>
      <c r="FG32" s="55"/>
      <c r="FH32" s="55"/>
      <c r="FI32" s="55"/>
      <c r="FJ32" s="55"/>
      <c r="FK32" s="55"/>
      <c r="FL32" s="55"/>
      <c r="FM32" s="55"/>
      <c r="FN32" s="55"/>
      <c r="FO32" s="55"/>
      <c r="FP32" s="55"/>
      <c r="FQ32" s="55"/>
      <c r="FR32" s="55"/>
      <c r="FS32" s="55"/>
      <c r="FT32" s="55"/>
      <c r="FU32" s="55"/>
      <c r="FV32" s="55"/>
      <c r="FW32" s="55"/>
      <c r="FX32" s="55"/>
      <c r="FY32" s="55"/>
      <c r="FZ32" s="55"/>
      <c r="GA32" s="55"/>
      <c r="GB32" s="55"/>
      <c r="GC32" s="55"/>
      <c r="GD32" s="55"/>
      <c r="GE32" s="55"/>
      <c r="GF32" s="55"/>
      <c r="GG32" s="55"/>
      <c r="GH32" s="55"/>
      <c r="GI32" s="55"/>
      <c r="GJ32" s="55"/>
      <c r="GK32" s="55"/>
      <c r="GL32" s="55"/>
      <c r="GM32" s="55"/>
      <c r="GN32" s="55"/>
      <c r="GO32" s="55"/>
      <c r="GP32" s="55"/>
      <c r="GQ32" s="55"/>
      <c r="GR32" s="55"/>
      <c r="GS32" s="55"/>
      <c r="GT32" s="55"/>
      <c r="GU32" s="55"/>
      <c r="GV32" s="55"/>
      <c r="GW32" s="55"/>
      <c r="GX32" s="55"/>
      <c r="GY32" s="55"/>
      <c r="GZ32" s="55"/>
      <c r="HA32" s="55"/>
      <c r="HB32" s="55"/>
      <c r="HC32" s="55"/>
      <c r="HD32" s="55"/>
      <c r="HE32" s="55"/>
      <c r="HF32" s="55"/>
      <c r="HG32" s="55"/>
      <c r="HH32" s="55"/>
      <c r="HI32" s="55"/>
      <c r="HJ32" s="55"/>
      <c r="HK32" s="55"/>
      <c r="HL32" s="55"/>
      <c r="HM32" s="55"/>
      <c r="HN32" s="55"/>
      <c r="HO32" s="55"/>
      <c r="HP32" s="55"/>
      <c r="HQ32" s="55"/>
      <c r="HR32" s="55"/>
      <c r="HS32" s="55"/>
      <c r="HT32" s="55"/>
      <c r="HU32" s="55"/>
      <c r="HV32" s="55"/>
      <c r="HW32" s="55"/>
      <c r="HX32" s="55"/>
      <c r="HY32" s="55"/>
      <c r="HZ32" s="55"/>
      <c r="IA32" s="55"/>
      <c r="IB32" s="55"/>
      <c r="IC32" s="55"/>
      <c r="ID32" s="55"/>
      <c r="IE32" s="55"/>
      <c r="IF32" s="55"/>
      <c r="IG32" s="55"/>
      <c r="IH32" s="55"/>
      <c r="II32" s="55"/>
      <c r="IJ32" s="55"/>
      <c r="IK32" s="55"/>
    </row>
    <row r="33" spans="1:245" ht="13.8">
      <c r="A33" s="521" t="s">
        <v>185</v>
      </c>
      <c r="B33" s="522" t="s">
        <v>130</v>
      </c>
      <c r="C33" s="527"/>
      <c r="D33" s="527"/>
      <c r="E33" s="527"/>
      <c r="F33" s="527"/>
      <c r="G33" s="527"/>
      <c r="H33" s="527"/>
      <c r="I33" s="528"/>
      <c r="J33" s="529"/>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c r="DJ33" s="55"/>
      <c r="DK33" s="55"/>
      <c r="DL33" s="55"/>
      <c r="DM33" s="55"/>
      <c r="DN33" s="55"/>
      <c r="DO33" s="55"/>
      <c r="DP33" s="55"/>
      <c r="DQ33" s="55"/>
      <c r="DR33" s="55"/>
      <c r="DS33" s="55"/>
      <c r="DT33" s="55"/>
      <c r="DU33" s="55"/>
      <c r="DV33" s="55"/>
      <c r="DW33" s="55"/>
      <c r="DX33" s="55"/>
      <c r="DY33" s="55"/>
      <c r="DZ33" s="55"/>
      <c r="EA33" s="55"/>
      <c r="EB33" s="55"/>
      <c r="EC33" s="55"/>
      <c r="ED33" s="55"/>
      <c r="EE33" s="55"/>
      <c r="EF33" s="55"/>
      <c r="EG33" s="55"/>
      <c r="EH33" s="55"/>
      <c r="EI33" s="55"/>
      <c r="EJ33" s="55"/>
      <c r="EK33" s="55"/>
      <c r="EL33" s="55"/>
      <c r="EM33" s="55"/>
      <c r="EN33" s="55"/>
      <c r="EO33" s="55"/>
      <c r="EP33" s="55"/>
      <c r="EQ33" s="55"/>
      <c r="ER33" s="55"/>
      <c r="ES33" s="55"/>
      <c r="ET33" s="55"/>
      <c r="EU33" s="55"/>
      <c r="EV33" s="55"/>
      <c r="EW33" s="55"/>
      <c r="EX33" s="55"/>
      <c r="EY33" s="55"/>
      <c r="EZ33" s="55"/>
      <c r="FA33" s="55"/>
      <c r="FB33" s="55"/>
      <c r="FC33" s="55"/>
      <c r="FD33" s="55"/>
      <c r="FE33" s="55"/>
      <c r="FF33" s="55"/>
      <c r="FG33" s="55"/>
      <c r="FH33" s="55"/>
      <c r="FI33" s="55"/>
      <c r="FJ33" s="55"/>
      <c r="FK33" s="55"/>
      <c r="FL33" s="55"/>
      <c r="FM33" s="55"/>
      <c r="FN33" s="55"/>
      <c r="FO33" s="55"/>
      <c r="FP33" s="55"/>
      <c r="FQ33" s="55"/>
      <c r="FR33" s="55"/>
      <c r="FS33" s="55"/>
      <c r="FT33" s="55"/>
      <c r="FU33" s="55"/>
      <c r="FV33" s="55"/>
      <c r="FW33" s="55"/>
      <c r="FX33" s="55"/>
      <c r="FY33" s="55"/>
      <c r="FZ33" s="55"/>
      <c r="GA33" s="55"/>
      <c r="GB33" s="55"/>
      <c r="GC33" s="55"/>
      <c r="GD33" s="55"/>
      <c r="GE33" s="55"/>
      <c r="GF33" s="55"/>
      <c r="GG33" s="55"/>
      <c r="GH33" s="55"/>
      <c r="GI33" s="55"/>
      <c r="GJ33" s="55"/>
      <c r="GK33" s="55"/>
      <c r="GL33" s="55"/>
      <c r="GM33" s="55"/>
      <c r="GN33" s="55"/>
      <c r="GO33" s="55"/>
      <c r="GP33" s="55"/>
      <c r="GQ33" s="55"/>
      <c r="GR33" s="55"/>
      <c r="GS33" s="55"/>
      <c r="GT33" s="55"/>
      <c r="GU33" s="55"/>
      <c r="GV33" s="55"/>
      <c r="GW33" s="55"/>
      <c r="GX33" s="55"/>
      <c r="GY33" s="55"/>
      <c r="GZ33" s="55"/>
      <c r="HA33" s="55"/>
      <c r="HB33" s="55"/>
      <c r="HC33" s="55"/>
      <c r="HD33" s="55"/>
      <c r="HE33" s="55"/>
      <c r="HF33" s="55"/>
      <c r="HG33" s="55"/>
      <c r="HH33" s="55"/>
      <c r="HI33" s="55"/>
      <c r="HJ33" s="55"/>
      <c r="HK33" s="55"/>
      <c r="HL33" s="55"/>
      <c r="HM33" s="55"/>
      <c r="HN33" s="55"/>
      <c r="HO33" s="55"/>
      <c r="HP33" s="55"/>
      <c r="HQ33" s="55"/>
      <c r="HR33" s="55"/>
      <c r="HS33" s="55"/>
      <c r="HT33" s="55"/>
      <c r="HU33" s="55"/>
      <c r="HV33" s="55"/>
      <c r="HW33" s="55"/>
      <c r="HX33" s="55"/>
      <c r="HY33" s="55"/>
      <c r="HZ33" s="55"/>
      <c r="IA33" s="55"/>
      <c r="IB33" s="55"/>
      <c r="IC33" s="55"/>
      <c r="ID33" s="55"/>
      <c r="IE33" s="55"/>
      <c r="IF33" s="55"/>
      <c r="IG33" s="55"/>
      <c r="IH33" s="55"/>
      <c r="II33" s="55"/>
      <c r="IJ33" s="55"/>
      <c r="IK33" s="55"/>
    </row>
    <row r="34" spans="1:245" ht="13.8">
      <c r="A34" s="521" t="s">
        <v>186</v>
      </c>
      <c r="B34" s="522" t="s">
        <v>131</v>
      </c>
      <c r="C34" s="527"/>
      <c r="D34" s="527"/>
      <c r="E34" s="527"/>
      <c r="F34" s="527"/>
      <c r="G34" s="527"/>
      <c r="H34" s="527"/>
      <c r="I34" s="528"/>
      <c r="J34" s="529"/>
      <c r="K34" s="55"/>
      <c r="L34" s="55"/>
      <c r="M34" s="55"/>
      <c r="N34" s="55"/>
      <c r="O34" s="55"/>
      <c r="P34" s="55"/>
      <c r="Q34" s="55"/>
      <c r="R34" s="55"/>
      <c r="S34" s="55"/>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55"/>
      <c r="DB34" s="55"/>
      <c r="DC34" s="55"/>
      <c r="DD34" s="55"/>
      <c r="DE34" s="55"/>
      <c r="DF34" s="55"/>
      <c r="DG34" s="55"/>
      <c r="DH34" s="55"/>
      <c r="DI34" s="55"/>
      <c r="DJ34" s="55"/>
      <c r="DK34" s="55"/>
      <c r="DL34" s="55"/>
      <c r="DM34" s="55"/>
      <c r="DN34" s="55"/>
      <c r="DO34" s="55"/>
      <c r="DP34" s="55"/>
      <c r="DQ34" s="55"/>
      <c r="DR34" s="55"/>
      <c r="DS34" s="55"/>
      <c r="DT34" s="55"/>
      <c r="DU34" s="55"/>
      <c r="DV34" s="55"/>
      <c r="DW34" s="55"/>
      <c r="DX34" s="55"/>
      <c r="DY34" s="55"/>
      <c r="DZ34" s="55"/>
      <c r="EA34" s="55"/>
      <c r="EB34" s="55"/>
      <c r="EC34" s="55"/>
      <c r="ED34" s="55"/>
      <c r="EE34" s="55"/>
      <c r="EF34" s="55"/>
      <c r="EG34" s="55"/>
      <c r="EH34" s="55"/>
      <c r="EI34" s="55"/>
      <c r="EJ34" s="55"/>
      <c r="EK34" s="55"/>
      <c r="EL34" s="55"/>
      <c r="EM34" s="55"/>
      <c r="EN34" s="55"/>
      <c r="EO34" s="55"/>
      <c r="EP34" s="55"/>
      <c r="EQ34" s="55"/>
      <c r="ER34" s="55"/>
      <c r="ES34" s="55"/>
      <c r="ET34" s="55"/>
      <c r="EU34" s="55"/>
      <c r="EV34" s="55"/>
      <c r="EW34" s="55"/>
      <c r="EX34" s="55"/>
      <c r="EY34" s="55"/>
      <c r="EZ34" s="55"/>
      <c r="FA34" s="55"/>
      <c r="FB34" s="55"/>
      <c r="FC34" s="55"/>
      <c r="FD34" s="55"/>
      <c r="FE34" s="55"/>
      <c r="FF34" s="55"/>
      <c r="FG34" s="55"/>
      <c r="FH34" s="55"/>
      <c r="FI34" s="55"/>
      <c r="FJ34" s="55"/>
      <c r="FK34" s="55"/>
      <c r="FL34" s="55"/>
      <c r="FM34" s="55"/>
      <c r="FN34" s="55"/>
      <c r="FO34" s="55"/>
      <c r="FP34" s="55"/>
      <c r="FQ34" s="55"/>
      <c r="FR34" s="55"/>
      <c r="FS34" s="55"/>
      <c r="FT34" s="55"/>
      <c r="FU34" s="55"/>
      <c r="FV34" s="55"/>
      <c r="FW34" s="55"/>
      <c r="FX34" s="55"/>
      <c r="FY34" s="55"/>
      <c r="FZ34" s="55"/>
      <c r="GA34" s="55"/>
      <c r="GB34" s="55"/>
      <c r="GC34" s="55"/>
      <c r="GD34" s="55"/>
      <c r="GE34" s="55"/>
      <c r="GF34" s="55"/>
      <c r="GG34" s="55"/>
      <c r="GH34" s="55"/>
      <c r="GI34" s="55"/>
      <c r="GJ34" s="55"/>
      <c r="GK34" s="55"/>
      <c r="GL34" s="55"/>
      <c r="GM34" s="55"/>
      <c r="GN34" s="55"/>
      <c r="GO34" s="55"/>
      <c r="GP34" s="55"/>
      <c r="GQ34" s="55"/>
      <c r="GR34" s="55"/>
      <c r="GS34" s="55"/>
      <c r="GT34" s="55"/>
      <c r="GU34" s="55"/>
      <c r="GV34" s="55"/>
      <c r="GW34" s="55"/>
      <c r="GX34" s="55"/>
      <c r="GY34" s="55"/>
      <c r="GZ34" s="55"/>
      <c r="HA34" s="55"/>
      <c r="HB34" s="55"/>
      <c r="HC34" s="55"/>
      <c r="HD34" s="55"/>
      <c r="HE34" s="55"/>
      <c r="HF34" s="55"/>
      <c r="HG34" s="55"/>
      <c r="HH34" s="55"/>
      <c r="HI34" s="55"/>
      <c r="HJ34" s="55"/>
      <c r="HK34" s="55"/>
      <c r="HL34" s="55"/>
      <c r="HM34" s="55"/>
      <c r="HN34" s="55"/>
      <c r="HO34" s="55"/>
      <c r="HP34" s="55"/>
      <c r="HQ34" s="55"/>
      <c r="HR34" s="55"/>
      <c r="HS34" s="55"/>
      <c r="HT34" s="55"/>
      <c r="HU34" s="55"/>
      <c r="HV34" s="55"/>
      <c r="HW34" s="55"/>
      <c r="HX34" s="55"/>
      <c r="HY34" s="55"/>
      <c r="HZ34" s="55"/>
      <c r="IA34" s="55"/>
      <c r="IB34" s="55"/>
      <c r="IC34" s="55"/>
      <c r="ID34" s="55"/>
      <c r="IE34" s="55"/>
      <c r="IF34" s="55"/>
      <c r="IG34" s="55"/>
      <c r="IH34" s="55"/>
      <c r="II34" s="55"/>
      <c r="IJ34" s="55"/>
      <c r="IK34" s="55"/>
    </row>
    <row r="35" spans="1:245" s="56" customFormat="1" ht="27.6">
      <c r="A35" s="511" t="s">
        <v>132</v>
      </c>
      <c r="B35" s="512" t="s">
        <v>133</v>
      </c>
      <c r="C35" s="513"/>
      <c r="D35" s="513"/>
      <c r="E35" s="513"/>
      <c r="F35" s="513"/>
      <c r="G35" s="513"/>
      <c r="H35" s="513"/>
      <c r="I35" s="514"/>
      <c r="J35" s="515"/>
      <c r="K35" s="55"/>
      <c r="L35" s="55"/>
      <c r="M35" s="55"/>
      <c r="N35" s="55"/>
      <c r="O35" s="55"/>
      <c r="P35" s="55"/>
      <c r="Q35" s="55"/>
      <c r="R35" s="55"/>
      <c r="S35" s="55"/>
      <c r="T35" s="55"/>
      <c r="U35" s="55"/>
      <c r="V35" s="55"/>
      <c r="W35" s="55"/>
      <c r="X35" s="55"/>
      <c r="Y35" s="55"/>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c r="DJ35" s="55"/>
      <c r="DK35" s="55"/>
      <c r="DL35" s="55"/>
      <c r="DM35" s="55"/>
      <c r="DN35" s="55"/>
      <c r="DO35" s="55"/>
      <c r="DP35" s="55"/>
      <c r="DQ35" s="55"/>
      <c r="DR35" s="55"/>
      <c r="DS35" s="55"/>
      <c r="DT35" s="55"/>
      <c r="DU35" s="55"/>
      <c r="DV35" s="55"/>
      <c r="DW35" s="55"/>
      <c r="DX35" s="55"/>
      <c r="DY35" s="55"/>
      <c r="DZ35" s="55"/>
      <c r="EA35" s="55"/>
      <c r="EB35" s="55"/>
      <c r="EC35" s="55"/>
      <c r="ED35" s="55"/>
      <c r="EE35" s="55"/>
      <c r="EF35" s="55"/>
      <c r="EG35" s="55"/>
      <c r="EH35" s="55"/>
      <c r="EI35" s="55"/>
      <c r="EJ35" s="55"/>
      <c r="EK35" s="55"/>
      <c r="EL35" s="55"/>
      <c r="EM35" s="55"/>
      <c r="EN35" s="55"/>
      <c r="EO35" s="55"/>
      <c r="EP35" s="55"/>
      <c r="EQ35" s="55"/>
      <c r="ER35" s="55"/>
      <c r="ES35" s="55"/>
      <c r="ET35" s="55"/>
      <c r="EU35" s="55"/>
      <c r="EV35" s="55"/>
      <c r="EW35" s="55"/>
      <c r="EX35" s="55"/>
      <c r="EY35" s="55"/>
      <c r="EZ35" s="55"/>
      <c r="FA35" s="55"/>
      <c r="FB35" s="55"/>
      <c r="FC35" s="55"/>
      <c r="FD35" s="55"/>
      <c r="FE35" s="55"/>
      <c r="FF35" s="55"/>
      <c r="FG35" s="55"/>
      <c r="FH35" s="55"/>
      <c r="FI35" s="55"/>
      <c r="FJ35" s="55"/>
      <c r="FK35" s="55"/>
      <c r="FL35" s="55"/>
      <c r="FM35" s="55"/>
      <c r="FN35" s="55"/>
      <c r="FO35" s="55"/>
      <c r="FP35" s="55"/>
      <c r="FQ35" s="55"/>
      <c r="FR35" s="55"/>
      <c r="FS35" s="55"/>
      <c r="FT35" s="55"/>
      <c r="FU35" s="55"/>
      <c r="FV35" s="55"/>
      <c r="FW35" s="55"/>
      <c r="FX35" s="55"/>
      <c r="FY35" s="55"/>
      <c r="FZ35" s="55"/>
      <c r="GA35" s="55"/>
      <c r="GB35" s="55"/>
      <c r="GC35" s="55"/>
      <c r="GD35" s="55"/>
      <c r="GE35" s="55"/>
      <c r="GF35" s="55"/>
      <c r="GG35" s="55"/>
      <c r="GH35" s="55"/>
      <c r="GI35" s="55"/>
      <c r="GJ35" s="55"/>
      <c r="GK35" s="55"/>
      <c r="GL35" s="55"/>
      <c r="GM35" s="55"/>
      <c r="GN35" s="55"/>
      <c r="GO35" s="55"/>
      <c r="GP35" s="55"/>
      <c r="GQ35" s="55"/>
      <c r="GR35" s="55"/>
      <c r="GS35" s="55"/>
      <c r="GT35" s="55"/>
      <c r="GU35" s="55"/>
      <c r="GV35" s="55"/>
      <c r="GW35" s="55"/>
      <c r="GX35" s="55"/>
      <c r="GY35" s="55"/>
      <c r="GZ35" s="55"/>
      <c r="HA35" s="55"/>
      <c r="HB35" s="55"/>
      <c r="HC35" s="55"/>
      <c r="HD35" s="55"/>
      <c r="HE35" s="55"/>
      <c r="HF35" s="55"/>
      <c r="HG35" s="55"/>
      <c r="HH35" s="55"/>
      <c r="HI35" s="55"/>
      <c r="HJ35" s="55"/>
      <c r="HK35" s="55"/>
      <c r="HL35" s="55"/>
      <c r="HM35" s="55"/>
      <c r="HN35" s="55"/>
      <c r="HO35" s="55"/>
      <c r="HP35" s="55"/>
      <c r="HQ35" s="55"/>
      <c r="HR35" s="55"/>
      <c r="HS35" s="55"/>
      <c r="HT35" s="55"/>
      <c r="HU35" s="55"/>
      <c r="HV35" s="55"/>
      <c r="HW35" s="55"/>
      <c r="HX35" s="55"/>
      <c r="HY35" s="55"/>
      <c r="HZ35" s="55"/>
      <c r="IA35" s="55"/>
      <c r="IB35" s="55"/>
      <c r="IC35" s="55"/>
      <c r="ID35" s="55"/>
      <c r="IE35" s="55"/>
      <c r="IF35" s="55"/>
      <c r="IG35" s="55"/>
      <c r="IH35" s="55"/>
      <c r="II35" s="55"/>
      <c r="IJ35" s="55"/>
      <c r="IK35" s="55"/>
    </row>
    <row r="36" spans="1:245" ht="24" customHeight="1">
      <c r="A36" s="521" t="s">
        <v>134</v>
      </c>
      <c r="B36" s="517" t="s">
        <v>135</v>
      </c>
      <c r="C36" s="527"/>
      <c r="D36" s="527"/>
      <c r="E36" s="527"/>
      <c r="F36" s="527"/>
      <c r="G36" s="527"/>
      <c r="H36" s="527"/>
      <c r="I36" s="528"/>
      <c r="J36" s="529"/>
      <c r="K36" s="55"/>
      <c r="L36" s="55"/>
      <c r="M36" s="55"/>
      <c r="N36" s="55"/>
      <c r="O36" s="55"/>
      <c r="P36" s="55"/>
      <c r="Q36" s="55"/>
      <c r="R36" s="55"/>
      <c r="S36" s="55"/>
      <c r="T36" s="55"/>
      <c r="U36" s="55"/>
      <c r="V36" s="55"/>
      <c r="W36" s="55"/>
      <c r="X36" s="55"/>
      <c r="Y36" s="55"/>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c r="DJ36" s="55"/>
      <c r="DK36" s="55"/>
      <c r="DL36" s="55"/>
      <c r="DM36" s="55"/>
      <c r="DN36" s="55"/>
      <c r="DO36" s="55"/>
      <c r="DP36" s="55"/>
      <c r="DQ36" s="55"/>
      <c r="DR36" s="55"/>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5"/>
      <c r="FK36" s="55"/>
      <c r="FL36" s="55"/>
      <c r="FM36" s="55"/>
      <c r="FN36" s="55"/>
      <c r="FO36" s="55"/>
      <c r="FP36" s="55"/>
      <c r="FQ36" s="55"/>
      <c r="FR36" s="55"/>
      <c r="FS36" s="55"/>
      <c r="FT36" s="55"/>
      <c r="FU36" s="55"/>
      <c r="FV36" s="55"/>
      <c r="FW36" s="55"/>
      <c r="FX36" s="55"/>
      <c r="FY36" s="55"/>
      <c r="FZ36" s="55"/>
      <c r="GA36" s="55"/>
      <c r="GB36" s="55"/>
      <c r="GC36" s="55"/>
      <c r="GD36" s="55"/>
      <c r="GE36" s="55"/>
      <c r="GF36" s="55"/>
      <c r="GG36" s="55"/>
      <c r="GH36" s="55"/>
      <c r="GI36" s="55"/>
      <c r="GJ36" s="55"/>
      <c r="GK36" s="55"/>
      <c r="GL36" s="55"/>
      <c r="GM36" s="55"/>
      <c r="GN36" s="55"/>
      <c r="GO36" s="55"/>
      <c r="GP36" s="55"/>
      <c r="GQ36" s="55"/>
      <c r="GR36" s="55"/>
      <c r="GS36" s="55"/>
      <c r="GT36" s="55"/>
      <c r="GU36" s="55"/>
      <c r="GV36" s="55"/>
      <c r="GW36" s="55"/>
      <c r="GX36" s="55"/>
      <c r="GY36" s="55"/>
      <c r="GZ36" s="55"/>
      <c r="HA36" s="55"/>
      <c r="HB36" s="55"/>
      <c r="HC36" s="55"/>
      <c r="HD36" s="55"/>
      <c r="HE36" s="55"/>
      <c r="HF36" s="55"/>
      <c r="HG36" s="55"/>
      <c r="HH36" s="55"/>
      <c r="HI36" s="55"/>
      <c r="HJ36" s="55"/>
      <c r="HK36" s="55"/>
      <c r="HL36" s="55"/>
      <c r="HM36" s="55"/>
      <c r="HN36" s="55"/>
      <c r="HO36" s="55"/>
      <c r="HP36" s="55"/>
      <c r="HQ36" s="55"/>
      <c r="HR36" s="55"/>
      <c r="HS36" s="55"/>
      <c r="HT36" s="55"/>
      <c r="HU36" s="55"/>
      <c r="HV36" s="55"/>
      <c r="HW36" s="55"/>
      <c r="HX36" s="55"/>
      <c r="HY36" s="55"/>
      <c r="HZ36" s="55"/>
      <c r="IA36" s="55"/>
      <c r="IB36" s="55"/>
      <c r="IC36" s="55"/>
      <c r="ID36" s="55"/>
      <c r="IE36" s="55"/>
      <c r="IF36" s="55"/>
      <c r="IG36" s="55"/>
      <c r="IH36" s="55"/>
      <c r="II36" s="55"/>
      <c r="IJ36" s="55"/>
      <c r="IK36" s="55"/>
    </row>
    <row r="37" spans="1:245" s="56" customFormat="1" ht="138">
      <c r="A37" s="511" t="s">
        <v>718</v>
      </c>
      <c r="B37" s="530" t="s">
        <v>136</v>
      </c>
      <c r="C37" s="513"/>
      <c r="D37" s="513"/>
      <c r="E37" s="513"/>
      <c r="F37" s="513"/>
      <c r="G37" s="513"/>
      <c r="H37" s="513"/>
      <c r="I37" s="513"/>
      <c r="J37" s="515"/>
      <c r="K37" s="55"/>
      <c r="L37" s="55"/>
      <c r="M37" s="55"/>
      <c r="N37" s="55"/>
      <c r="O37" s="55"/>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5"/>
      <c r="FK37" s="55"/>
      <c r="FL37" s="55"/>
      <c r="FM37" s="55"/>
      <c r="FN37" s="55"/>
      <c r="FO37" s="55"/>
      <c r="FP37" s="55"/>
      <c r="FQ37" s="55"/>
      <c r="FR37" s="55"/>
      <c r="FS37" s="55"/>
      <c r="FT37" s="55"/>
      <c r="FU37" s="55"/>
      <c r="FV37" s="55"/>
      <c r="FW37" s="55"/>
      <c r="FX37" s="55"/>
      <c r="FY37" s="55"/>
      <c r="FZ37" s="55"/>
      <c r="GA37" s="55"/>
      <c r="GB37" s="55"/>
      <c r="GC37" s="55"/>
      <c r="GD37" s="55"/>
      <c r="GE37" s="55"/>
      <c r="GF37" s="55"/>
      <c r="GG37" s="55"/>
      <c r="GH37" s="55"/>
      <c r="GI37" s="55"/>
      <c r="GJ37" s="55"/>
      <c r="GK37" s="55"/>
      <c r="GL37" s="55"/>
      <c r="GM37" s="55"/>
      <c r="GN37" s="55"/>
      <c r="GO37" s="55"/>
      <c r="GP37" s="55"/>
      <c r="GQ37" s="55"/>
      <c r="GR37" s="55"/>
      <c r="GS37" s="55"/>
      <c r="GT37" s="55"/>
      <c r="GU37" s="55"/>
      <c r="GV37" s="55"/>
      <c r="GW37" s="55"/>
      <c r="GX37" s="55"/>
      <c r="GY37" s="55"/>
      <c r="GZ37" s="55"/>
      <c r="HA37" s="55"/>
      <c r="HB37" s="55"/>
      <c r="HC37" s="55"/>
      <c r="HD37" s="55"/>
      <c r="HE37" s="55"/>
      <c r="HF37" s="55"/>
      <c r="HG37" s="55"/>
      <c r="HH37" s="55"/>
      <c r="HI37" s="55"/>
      <c r="HJ37" s="55"/>
      <c r="HK37" s="55"/>
      <c r="HL37" s="55"/>
      <c r="HM37" s="55"/>
      <c r="HN37" s="55"/>
      <c r="HO37" s="55"/>
      <c r="HP37" s="55"/>
      <c r="HQ37" s="55"/>
      <c r="HR37" s="55"/>
      <c r="HS37" s="55"/>
      <c r="HT37" s="55"/>
      <c r="HU37" s="55"/>
      <c r="HV37" s="55"/>
      <c r="HW37" s="55"/>
      <c r="HX37" s="55"/>
      <c r="HY37" s="55"/>
      <c r="HZ37" s="55"/>
      <c r="IA37" s="55"/>
      <c r="IB37" s="55"/>
      <c r="IC37" s="55"/>
      <c r="ID37" s="55"/>
      <c r="IE37" s="55"/>
      <c r="IF37" s="55"/>
      <c r="IG37" s="55"/>
      <c r="IH37" s="55"/>
      <c r="II37" s="55"/>
      <c r="IJ37" s="55"/>
      <c r="IK37" s="55"/>
    </row>
    <row r="38" spans="1:245" ht="41.25" customHeight="1">
      <c r="A38" s="521" t="s">
        <v>137</v>
      </c>
      <c r="B38" s="517" t="s">
        <v>138</v>
      </c>
      <c r="C38" s="527"/>
      <c r="D38" s="527"/>
      <c r="E38" s="527"/>
      <c r="F38" s="527"/>
      <c r="G38" s="527"/>
      <c r="H38" s="527"/>
      <c r="I38" s="528"/>
      <c r="J38" s="529"/>
      <c r="K38" s="55"/>
      <c r="L38" s="55"/>
      <c r="M38" s="55"/>
      <c r="N38" s="55"/>
      <c r="O38" s="55"/>
      <c r="P38" s="55"/>
      <c r="Q38" s="55"/>
      <c r="R38" s="55"/>
      <c r="S38" s="55"/>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c r="BZ38" s="55"/>
      <c r="CA38" s="55"/>
      <c r="CB38" s="55"/>
      <c r="CC38" s="55"/>
      <c r="CD38" s="55"/>
      <c r="CE38" s="55"/>
      <c r="CF38" s="55"/>
      <c r="CG38" s="55"/>
      <c r="CH38" s="55"/>
      <c r="CI38" s="55"/>
      <c r="CJ38" s="55"/>
      <c r="CK38" s="55"/>
      <c r="CL38" s="55"/>
      <c r="CM38" s="55"/>
      <c r="CN38" s="55"/>
      <c r="CO38" s="55"/>
      <c r="CP38" s="55"/>
      <c r="CQ38" s="55"/>
      <c r="CR38" s="55"/>
      <c r="CS38" s="55"/>
      <c r="CT38" s="55"/>
      <c r="CU38" s="55"/>
      <c r="CV38" s="55"/>
      <c r="CW38" s="55"/>
      <c r="CX38" s="55"/>
      <c r="CY38" s="55"/>
      <c r="CZ38" s="55"/>
      <c r="DA38" s="55"/>
      <c r="DB38" s="55"/>
      <c r="DC38" s="55"/>
      <c r="DD38" s="55"/>
      <c r="DE38" s="55"/>
      <c r="DF38" s="55"/>
      <c r="DG38" s="55"/>
      <c r="DH38" s="55"/>
      <c r="DI38" s="55"/>
      <c r="DJ38" s="55"/>
      <c r="DK38" s="55"/>
      <c r="DL38" s="55"/>
      <c r="DM38" s="55"/>
      <c r="DN38" s="55"/>
      <c r="DO38" s="55"/>
      <c r="DP38" s="55"/>
      <c r="DQ38" s="55"/>
      <c r="DR38" s="55"/>
      <c r="DS38" s="55"/>
      <c r="DT38" s="55"/>
      <c r="DU38" s="55"/>
      <c r="DV38" s="55"/>
      <c r="DW38" s="55"/>
      <c r="DX38" s="55"/>
      <c r="DY38" s="55"/>
      <c r="DZ38" s="55"/>
      <c r="EA38" s="55"/>
      <c r="EB38" s="55"/>
      <c r="EC38" s="55"/>
      <c r="ED38" s="55"/>
      <c r="EE38" s="55"/>
      <c r="EF38" s="55"/>
      <c r="EG38" s="55"/>
      <c r="EH38" s="55"/>
      <c r="EI38" s="55"/>
      <c r="EJ38" s="55"/>
      <c r="EK38" s="55"/>
      <c r="EL38" s="55"/>
      <c r="EM38" s="55"/>
      <c r="EN38" s="55"/>
      <c r="EO38" s="55"/>
      <c r="EP38" s="55"/>
      <c r="EQ38" s="55"/>
      <c r="ER38" s="55"/>
      <c r="ES38" s="55"/>
      <c r="ET38" s="55"/>
      <c r="EU38" s="55"/>
      <c r="EV38" s="55"/>
      <c r="EW38" s="55"/>
      <c r="EX38" s="55"/>
      <c r="EY38" s="55"/>
      <c r="EZ38" s="55"/>
      <c r="FA38" s="55"/>
      <c r="FB38" s="55"/>
      <c r="FC38" s="55"/>
      <c r="FD38" s="55"/>
      <c r="FE38" s="55"/>
      <c r="FF38" s="55"/>
      <c r="FG38" s="55"/>
      <c r="FH38" s="55"/>
      <c r="FI38" s="55"/>
      <c r="FJ38" s="55"/>
      <c r="FK38" s="55"/>
      <c r="FL38" s="55"/>
      <c r="FM38" s="55"/>
      <c r="FN38" s="55"/>
      <c r="FO38" s="55"/>
      <c r="FP38" s="55"/>
      <c r="FQ38" s="55"/>
      <c r="FR38" s="55"/>
      <c r="FS38" s="55"/>
      <c r="FT38" s="55"/>
      <c r="FU38" s="55"/>
      <c r="FV38" s="55"/>
      <c r="FW38" s="55"/>
      <c r="FX38" s="55"/>
      <c r="FY38" s="55"/>
      <c r="FZ38" s="55"/>
      <c r="GA38" s="55"/>
      <c r="GB38" s="55"/>
      <c r="GC38" s="55"/>
      <c r="GD38" s="55"/>
      <c r="GE38" s="55"/>
      <c r="GF38" s="55"/>
      <c r="GG38" s="55"/>
      <c r="GH38" s="55"/>
      <c r="GI38" s="55"/>
      <c r="GJ38" s="55"/>
      <c r="GK38" s="55"/>
      <c r="GL38" s="55"/>
      <c r="GM38" s="55"/>
      <c r="GN38" s="55"/>
      <c r="GO38" s="55"/>
      <c r="GP38" s="55"/>
      <c r="GQ38" s="55"/>
      <c r="GR38" s="55"/>
      <c r="GS38" s="55"/>
      <c r="GT38" s="55"/>
      <c r="GU38" s="55"/>
      <c r="GV38" s="55"/>
      <c r="GW38" s="55"/>
      <c r="GX38" s="55"/>
      <c r="GY38" s="55"/>
      <c r="GZ38" s="55"/>
      <c r="HA38" s="55"/>
      <c r="HB38" s="55"/>
      <c r="HC38" s="55"/>
      <c r="HD38" s="55"/>
      <c r="HE38" s="55"/>
      <c r="HF38" s="55"/>
      <c r="HG38" s="55"/>
      <c r="HH38" s="55"/>
      <c r="HI38" s="55"/>
      <c r="HJ38" s="55"/>
      <c r="HK38" s="55"/>
      <c r="HL38" s="55"/>
      <c r="HM38" s="55"/>
      <c r="HN38" s="55"/>
      <c r="HO38" s="55"/>
      <c r="HP38" s="55"/>
      <c r="HQ38" s="55"/>
      <c r="HR38" s="55"/>
      <c r="HS38" s="55"/>
      <c r="HT38" s="55"/>
      <c r="HU38" s="55"/>
      <c r="HV38" s="55"/>
      <c r="HW38" s="55"/>
      <c r="HX38" s="55"/>
      <c r="HY38" s="55"/>
      <c r="HZ38" s="55"/>
      <c r="IA38" s="55"/>
      <c r="IB38" s="55"/>
      <c r="IC38" s="55"/>
      <c r="ID38" s="55"/>
      <c r="IE38" s="55"/>
      <c r="IF38" s="55"/>
      <c r="IG38" s="55"/>
      <c r="IH38" s="55"/>
      <c r="II38" s="55"/>
      <c r="IJ38" s="55"/>
      <c r="IK38" s="55"/>
    </row>
    <row r="39" spans="1:245" s="56" customFormat="1" ht="24" customHeight="1">
      <c r="A39" s="511" t="s">
        <v>139</v>
      </c>
      <c r="B39" s="531" t="s">
        <v>140</v>
      </c>
      <c r="C39" s="513"/>
      <c r="D39" s="513"/>
      <c r="E39" s="513"/>
      <c r="F39" s="513"/>
      <c r="G39" s="513"/>
      <c r="H39" s="513"/>
      <c r="I39" s="514"/>
      <c r="J39" s="515"/>
      <c r="K39" s="55"/>
      <c r="L39" s="55"/>
      <c r="M39" s="55"/>
      <c r="N39" s="55"/>
      <c r="O39" s="55"/>
      <c r="P39" s="55"/>
      <c r="Q39" s="55"/>
      <c r="R39" s="55"/>
      <c r="S39" s="55"/>
      <c r="T39" s="55"/>
      <c r="U39" s="55"/>
      <c r="V39" s="55"/>
      <c r="W39" s="55"/>
      <c r="X39" s="55"/>
      <c r="Y39" s="55"/>
      <c r="Z39" s="55"/>
      <c r="AA39" s="55"/>
      <c r="AB39" s="55"/>
      <c r="AC39" s="55"/>
      <c r="AD39" s="55"/>
      <c r="AE39" s="55"/>
      <c r="AF39" s="55"/>
      <c r="AG39" s="55"/>
      <c r="AH39" s="55"/>
      <c r="AI39" s="55"/>
      <c r="AJ39" s="55"/>
      <c r="AK39" s="55"/>
      <c r="AL39" s="55"/>
      <c r="AM39" s="55"/>
      <c r="AN39" s="55"/>
      <c r="AO39" s="55"/>
      <c r="AP39" s="55"/>
      <c r="AQ39" s="55"/>
      <c r="AR39" s="55"/>
      <c r="AS39" s="55"/>
      <c r="AT39" s="55"/>
      <c r="AU39" s="55"/>
      <c r="AV39" s="55"/>
      <c r="AW39" s="55"/>
      <c r="AX39" s="55"/>
      <c r="AY39" s="55"/>
      <c r="AZ39" s="55"/>
      <c r="BA39" s="55"/>
      <c r="BB39" s="55"/>
      <c r="BC39" s="55"/>
      <c r="BD39" s="55"/>
      <c r="BE39" s="55"/>
      <c r="BF39" s="55"/>
      <c r="BG39" s="55"/>
      <c r="BH39" s="55"/>
      <c r="BI39" s="55"/>
      <c r="BJ39" s="55"/>
      <c r="BK39" s="55"/>
      <c r="BL39" s="55"/>
      <c r="BM39" s="55"/>
      <c r="BN39" s="55"/>
      <c r="BO39" s="55"/>
      <c r="BP39" s="55"/>
      <c r="BQ39" s="55"/>
      <c r="BR39" s="55"/>
      <c r="BS39" s="55"/>
      <c r="BT39" s="55"/>
      <c r="BU39" s="55"/>
      <c r="BV39" s="55"/>
      <c r="BW39" s="55"/>
      <c r="BX39" s="55"/>
      <c r="BY39" s="55"/>
      <c r="BZ39" s="55"/>
      <c r="CA39" s="55"/>
      <c r="CB39" s="55"/>
      <c r="CC39" s="55"/>
      <c r="CD39" s="55"/>
      <c r="CE39" s="55"/>
      <c r="CF39" s="55"/>
      <c r="CG39" s="55"/>
      <c r="CH39" s="55"/>
      <c r="CI39" s="55"/>
      <c r="CJ39" s="55"/>
      <c r="CK39" s="55"/>
      <c r="CL39" s="55"/>
      <c r="CM39" s="55"/>
      <c r="CN39" s="55"/>
      <c r="CO39" s="55"/>
      <c r="CP39" s="55"/>
      <c r="CQ39" s="55"/>
      <c r="CR39" s="55"/>
      <c r="CS39" s="55"/>
      <c r="CT39" s="55"/>
      <c r="CU39" s="55"/>
      <c r="CV39" s="55"/>
      <c r="CW39" s="55"/>
      <c r="CX39" s="55"/>
      <c r="CY39" s="55"/>
      <c r="CZ39" s="55"/>
      <c r="DA39" s="55"/>
      <c r="DB39" s="55"/>
      <c r="DC39" s="55"/>
      <c r="DD39" s="55"/>
      <c r="DE39" s="55"/>
      <c r="DF39" s="55"/>
      <c r="DG39" s="55"/>
      <c r="DH39" s="55"/>
      <c r="DI39" s="55"/>
      <c r="DJ39" s="55"/>
      <c r="DK39" s="55"/>
      <c r="DL39" s="55"/>
      <c r="DM39" s="55"/>
      <c r="DN39" s="55"/>
      <c r="DO39" s="55"/>
      <c r="DP39" s="55"/>
      <c r="DQ39" s="55"/>
      <c r="DR39" s="55"/>
      <c r="DS39" s="55"/>
      <c r="DT39" s="55"/>
      <c r="DU39" s="55"/>
      <c r="DV39" s="55"/>
      <c r="DW39" s="55"/>
      <c r="DX39" s="55"/>
      <c r="DY39" s="55"/>
      <c r="DZ39" s="55"/>
      <c r="EA39" s="55"/>
      <c r="EB39" s="55"/>
      <c r="EC39" s="55"/>
      <c r="ED39" s="55"/>
      <c r="EE39" s="55"/>
      <c r="EF39" s="55"/>
      <c r="EG39" s="55"/>
      <c r="EH39" s="55"/>
      <c r="EI39" s="55"/>
      <c r="EJ39" s="55"/>
      <c r="EK39" s="55"/>
      <c r="EL39" s="55"/>
      <c r="EM39" s="55"/>
      <c r="EN39" s="55"/>
      <c r="EO39" s="55"/>
      <c r="EP39" s="55"/>
      <c r="EQ39" s="55"/>
      <c r="ER39" s="55"/>
      <c r="ES39" s="55"/>
      <c r="ET39" s="55"/>
      <c r="EU39" s="55"/>
      <c r="EV39" s="55"/>
      <c r="EW39" s="55"/>
      <c r="EX39" s="55"/>
      <c r="EY39" s="55"/>
      <c r="EZ39" s="55"/>
      <c r="FA39" s="55"/>
      <c r="FB39" s="55"/>
      <c r="FC39" s="55"/>
      <c r="FD39" s="55"/>
      <c r="FE39" s="55"/>
      <c r="FF39" s="55"/>
      <c r="FG39" s="55"/>
      <c r="FH39" s="55"/>
      <c r="FI39" s="55"/>
      <c r="FJ39" s="55"/>
      <c r="FK39" s="55"/>
      <c r="FL39" s="55"/>
      <c r="FM39" s="55"/>
      <c r="FN39" s="55"/>
      <c r="FO39" s="55"/>
      <c r="FP39" s="55"/>
      <c r="FQ39" s="55"/>
      <c r="FR39" s="55"/>
      <c r="FS39" s="55"/>
      <c r="FT39" s="55"/>
      <c r="FU39" s="55"/>
      <c r="FV39" s="55"/>
      <c r="FW39" s="55"/>
      <c r="FX39" s="55"/>
      <c r="FY39" s="55"/>
      <c r="FZ39" s="55"/>
      <c r="GA39" s="55"/>
      <c r="GB39" s="55"/>
      <c r="GC39" s="55"/>
      <c r="GD39" s="55"/>
      <c r="GE39" s="55"/>
      <c r="GF39" s="55"/>
      <c r="GG39" s="55"/>
      <c r="GH39" s="55"/>
      <c r="GI39" s="55"/>
      <c r="GJ39" s="55"/>
      <c r="GK39" s="55"/>
      <c r="GL39" s="55"/>
      <c r="GM39" s="55"/>
      <c r="GN39" s="55"/>
      <c r="GO39" s="55"/>
      <c r="GP39" s="55"/>
      <c r="GQ39" s="55"/>
      <c r="GR39" s="55"/>
      <c r="GS39" s="55"/>
      <c r="GT39" s="55"/>
      <c r="GU39" s="55"/>
      <c r="GV39" s="55"/>
      <c r="GW39" s="55"/>
      <c r="GX39" s="55"/>
      <c r="GY39" s="55"/>
      <c r="GZ39" s="55"/>
      <c r="HA39" s="55"/>
      <c r="HB39" s="55"/>
      <c r="HC39" s="55"/>
      <c r="HD39" s="55"/>
      <c r="HE39" s="55"/>
      <c r="HF39" s="55"/>
      <c r="HG39" s="55"/>
      <c r="HH39" s="55"/>
      <c r="HI39" s="55"/>
      <c r="HJ39" s="55"/>
      <c r="HK39" s="55"/>
      <c r="HL39" s="55"/>
      <c r="HM39" s="55"/>
      <c r="HN39" s="55"/>
      <c r="HO39" s="55"/>
      <c r="HP39" s="55"/>
      <c r="HQ39" s="55"/>
      <c r="HR39" s="55"/>
      <c r="HS39" s="55"/>
      <c r="HT39" s="55"/>
      <c r="HU39" s="55"/>
      <c r="HV39" s="55"/>
      <c r="HW39" s="55"/>
      <c r="HX39" s="55"/>
      <c r="HY39" s="55"/>
      <c r="HZ39" s="55"/>
      <c r="IA39" s="55"/>
      <c r="IB39" s="55"/>
      <c r="IC39" s="55"/>
      <c r="ID39" s="55"/>
      <c r="IE39" s="55"/>
      <c r="IF39" s="55"/>
      <c r="IG39" s="55"/>
      <c r="IH39" s="55"/>
      <c r="II39" s="55"/>
      <c r="IJ39" s="55"/>
      <c r="IK39" s="55"/>
    </row>
    <row r="40" spans="1:245" ht="41.4">
      <c r="A40" s="532" t="s">
        <v>187</v>
      </c>
      <c r="B40" s="533"/>
      <c r="C40" s="534"/>
      <c r="D40" s="534"/>
      <c r="E40" s="534"/>
      <c r="F40" s="534"/>
      <c r="G40" s="534"/>
      <c r="H40" s="534"/>
      <c r="I40" s="535"/>
      <c r="J40" s="536"/>
      <c r="K40" s="55"/>
      <c r="L40" s="55"/>
      <c r="M40" s="55"/>
      <c r="N40" s="55"/>
      <c r="O40" s="55"/>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c r="CC40" s="55"/>
      <c r="CD40" s="55"/>
      <c r="CE40" s="55"/>
      <c r="CF40" s="55"/>
      <c r="CG40" s="55"/>
      <c r="CH40" s="55"/>
      <c r="CI40" s="55"/>
      <c r="CJ40" s="55"/>
      <c r="CK40" s="55"/>
      <c r="CL40" s="55"/>
      <c r="CM40" s="55"/>
      <c r="CN40" s="55"/>
      <c r="CO40" s="55"/>
      <c r="CP40" s="55"/>
      <c r="CQ40" s="55"/>
      <c r="CR40" s="55"/>
      <c r="CS40" s="55"/>
      <c r="CT40" s="55"/>
      <c r="CU40" s="55"/>
      <c r="CV40" s="55"/>
      <c r="CW40" s="55"/>
      <c r="CX40" s="55"/>
      <c r="CY40" s="55"/>
      <c r="CZ40" s="55"/>
      <c r="DA40" s="55"/>
      <c r="DB40" s="55"/>
      <c r="DC40" s="55"/>
      <c r="DD40" s="55"/>
      <c r="DE40" s="55"/>
      <c r="DF40" s="55"/>
      <c r="DG40" s="55"/>
      <c r="DH40" s="55"/>
      <c r="DI40" s="55"/>
      <c r="DJ40" s="55"/>
      <c r="DK40" s="55"/>
      <c r="DL40" s="55"/>
      <c r="DM40" s="55"/>
      <c r="DN40" s="55"/>
      <c r="DO40" s="55"/>
      <c r="DP40" s="55"/>
      <c r="DQ40" s="55"/>
      <c r="DR40" s="55"/>
      <c r="DS40" s="55"/>
      <c r="DT40" s="55"/>
      <c r="DU40" s="55"/>
      <c r="DV40" s="55"/>
      <c r="DW40" s="55"/>
      <c r="DX40" s="55"/>
      <c r="DY40" s="55"/>
      <c r="DZ40" s="55"/>
      <c r="EA40" s="55"/>
      <c r="EB40" s="55"/>
      <c r="EC40" s="55"/>
      <c r="ED40" s="55"/>
      <c r="EE40" s="55"/>
      <c r="EF40" s="55"/>
      <c r="EG40" s="55"/>
      <c r="EH40" s="55"/>
      <c r="EI40" s="55"/>
      <c r="EJ40" s="55"/>
      <c r="EK40" s="55"/>
      <c r="EL40" s="55"/>
      <c r="EM40" s="55"/>
      <c r="EN40" s="55"/>
      <c r="EO40" s="55"/>
      <c r="EP40" s="55"/>
      <c r="EQ40" s="55"/>
      <c r="ER40" s="55"/>
      <c r="ES40" s="55"/>
      <c r="ET40" s="55"/>
      <c r="EU40" s="55"/>
      <c r="EV40" s="55"/>
      <c r="EW40" s="55"/>
      <c r="EX40" s="55"/>
      <c r="EY40" s="55"/>
      <c r="EZ40" s="55"/>
      <c r="FA40" s="55"/>
      <c r="FB40" s="55"/>
      <c r="FC40" s="55"/>
      <c r="FD40" s="55"/>
      <c r="FE40" s="55"/>
      <c r="FF40" s="55"/>
      <c r="FG40" s="55"/>
      <c r="FH40" s="55"/>
      <c r="FI40" s="55"/>
      <c r="FJ40" s="55"/>
      <c r="FK40" s="55"/>
      <c r="FL40" s="55"/>
      <c r="FM40" s="55"/>
      <c r="FN40" s="55"/>
      <c r="FO40" s="55"/>
      <c r="FP40" s="55"/>
      <c r="FQ40" s="55"/>
      <c r="FR40" s="55"/>
      <c r="FS40" s="55"/>
      <c r="FT40" s="55"/>
      <c r="FU40" s="55"/>
      <c r="FV40" s="55"/>
      <c r="FW40" s="55"/>
      <c r="FX40" s="55"/>
      <c r="FY40" s="55"/>
      <c r="FZ40" s="55"/>
      <c r="GA40" s="55"/>
      <c r="GB40" s="55"/>
      <c r="GC40" s="55"/>
      <c r="GD40" s="55"/>
      <c r="GE40" s="55"/>
      <c r="GF40" s="55"/>
      <c r="GG40" s="55"/>
      <c r="GH40" s="55"/>
      <c r="GI40" s="55"/>
      <c r="GJ40" s="55"/>
      <c r="GK40" s="55"/>
      <c r="GL40" s="55"/>
      <c r="GM40" s="55"/>
      <c r="GN40" s="55"/>
      <c r="GO40" s="55"/>
      <c r="GP40" s="55"/>
      <c r="GQ40" s="55"/>
      <c r="GR40" s="55"/>
      <c r="GS40" s="55"/>
      <c r="GT40" s="55"/>
      <c r="GU40" s="55"/>
      <c r="GV40" s="55"/>
      <c r="GW40" s="55"/>
      <c r="GX40" s="55"/>
      <c r="GY40" s="55"/>
      <c r="GZ40" s="55"/>
      <c r="HA40" s="55"/>
      <c r="HB40" s="55"/>
      <c r="HC40" s="55"/>
      <c r="HD40" s="55"/>
      <c r="HE40" s="55"/>
      <c r="HF40" s="55"/>
      <c r="HG40" s="55"/>
      <c r="HH40" s="55"/>
      <c r="HI40" s="55"/>
      <c r="HJ40" s="55"/>
      <c r="HK40" s="55"/>
      <c r="HL40" s="55"/>
      <c r="HM40" s="55"/>
      <c r="HN40" s="55"/>
      <c r="HO40" s="55"/>
      <c r="HP40" s="55"/>
      <c r="HQ40" s="55"/>
      <c r="HR40" s="55"/>
      <c r="HS40" s="55"/>
      <c r="HT40" s="55"/>
      <c r="HU40" s="55"/>
      <c r="HV40" s="55"/>
      <c r="HW40" s="55"/>
      <c r="HX40" s="55"/>
      <c r="HY40" s="55"/>
      <c r="HZ40" s="55"/>
      <c r="IA40" s="55"/>
      <c r="IB40" s="55"/>
      <c r="IC40" s="55"/>
      <c r="ID40" s="55"/>
      <c r="IE40" s="55"/>
      <c r="IF40" s="55"/>
      <c r="IG40" s="55"/>
      <c r="IH40" s="55"/>
      <c r="II40" s="55"/>
      <c r="IJ40" s="55"/>
      <c r="IK40" s="55"/>
    </row>
    <row r="41" spans="1:245" s="56" customFormat="1" ht="27.6">
      <c r="A41" s="511" t="s">
        <v>141</v>
      </c>
      <c r="B41" s="530" t="s">
        <v>142</v>
      </c>
      <c r="C41" s="513"/>
      <c r="D41" s="513"/>
      <c r="E41" s="513"/>
      <c r="F41" s="513"/>
      <c r="G41" s="513"/>
      <c r="H41" s="513"/>
      <c r="I41" s="514"/>
      <c r="J41" s="51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c r="DJ41" s="55"/>
      <c r="DK41" s="55"/>
      <c r="DL41" s="55"/>
      <c r="DM41" s="55"/>
      <c r="DN41" s="55"/>
      <c r="DO41" s="55"/>
      <c r="DP41" s="55"/>
      <c r="DQ41" s="55"/>
      <c r="DR41" s="55"/>
      <c r="DS41" s="55"/>
      <c r="DT41" s="55"/>
      <c r="DU41" s="55"/>
      <c r="DV41" s="55"/>
      <c r="DW41" s="55"/>
      <c r="DX41" s="55"/>
      <c r="DY41" s="55"/>
      <c r="DZ41" s="55"/>
      <c r="EA41" s="55"/>
      <c r="EB41" s="55"/>
      <c r="EC41" s="55"/>
      <c r="ED41" s="55"/>
      <c r="EE41" s="55"/>
      <c r="EF41" s="55"/>
      <c r="EG41" s="55"/>
      <c r="EH41" s="55"/>
      <c r="EI41" s="55"/>
      <c r="EJ41" s="55"/>
      <c r="EK41" s="55"/>
      <c r="EL41" s="55"/>
      <c r="EM41" s="55"/>
      <c r="EN41" s="55"/>
      <c r="EO41" s="55"/>
      <c r="EP41" s="55"/>
      <c r="EQ41" s="55"/>
      <c r="ER41" s="55"/>
      <c r="ES41" s="55"/>
      <c r="ET41" s="55"/>
      <c r="EU41" s="55"/>
      <c r="EV41" s="55"/>
      <c r="EW41" s="55"/>
      <c r="EX41" s="55"/>
      <c r="EY41" s="55"/>
      <c r="EZ41" s="55"/>
      <c r="FA41" s="55"/>
      <c r="FB41" s="55"/>
      <c r="FC41" s="55"/>
      <c r="FD41" s="55"/>
      <c r="FE41" s="55"/>
      <c r="FF41" s="55"/>
      <c r="FG41" s="55"/>
      <c r="FH41" s="55"/>
      <c r="FI41" s="55"/>
      <c r="FJ41" s="55"/>
      <c r="FK41" s="55"/>
      <c r="FL41" s="55"/>
      <c r="FM41" s="55"/>
      <c r="FN41" s="55"/>
      <c r="FO41" s="55"/>
      <c r="FP41" s="55"/>
      <c r="FQ41" s="55"/>
      <c r="FR41" s="55"/>
      <c r="FS41" s="55"/>
      <c r="FT41" s="55"/>
      <c r="FU41" s="55"/>
      <c r="FV41" s="55"/>
      <c r="FW41" s="55"/>
      <c r="FX41" s="55"/>
      <c r="FY41" s="55"/>
      <c r="FZ41" s="55"/>
      <c r="GA41" s="55"/>
      <c r="GB41" s="55"/>
      <c r="GC41" s="55"/>
      <c r="GD41" s="55"/>
      <c r="GE41" s="55"/>
      <c r="GF41" s="55"/>
      <c r="GG41" s="55"/>
      <c r="GH41" s="55"/>
      <c r="GI41" s="55"/>
      <c r="GJ41" s="55"/>
      <c r="GK41" s="55"/>
      <c r="GL41" s="55"/>
      <c r="GM41" s="55"/>
      <c r="GN41" s="55"/>
      <c r="GO41" s="55"/>
      <c r="GP41" s="55"/>
      <c r="GQ41" s="55"/>
      <c r="GR41" s="55"/>
      <c r="GS41" s="55"/>
      <c r="GT41" s="55"/>
      <c r="GU41" s="55"/>
      <c r="GV41" s="55"/>
      <c r="GW41" s="55"/>
      <c r="GX41" s="55"/>
      <c r="GY41" s="55"/>
      <c r="GZ41" s="55"/>
      <c r="HA41" s="55"/>
      <c r="HB41" s="55"/>
      <c r="HC41" s="55"/>
      <c r="HD41" s="55"/>
      <c r="HE41" s="55"/>
      <c r="HF41" s="55"/>
      <c r="HG41" s="55"/>
      <c r="HH41" s="55"/>
      <c r="HI41" s="55"/>
      <c r="HJ41" s="55"/>
      <c r="HK41" s="55"/>
      <c r="HL41" s="55"/>
      <c r="HM41" s="55"/>
      <c r="HN41" s="55"/>
      <c r="HO41" s="55"/>
      <c r="HP41" s="55"/>
      <c r="HQ41" s="55"/>
      <c r="HR41" s="55"/>
      <c r="HS41" s="55"/>
      <c r="HT41" s="55"/>
      <c r="HU41" s="55"/>
      <c r="HV41" s="55"/>
      <c r="HW41" s="55"/>
      <c r="HX41" s="55"/>
      <c r="HY41" s="55"/>
      <c r="HZ41" s="55"/>
      <c r="IA41" s="55"/>
      <c r="IB41" s="55"/>
      <c r="IC41" s="55"/>
      <c r="ID41" s="55"/>
      <c r="IE41" s="55"/>
      <c r="IF41" s="55"/>
      <c r="IG41" s="55"/>
      <c r="IH41" s="55"/>
      <c r="II41" s="55"/>
      <c r="IJ41" s="55"/>
      <c r="IK41" s="55"/>
    </row>
    <row r="42" spans="1:245" s="56" customFormat="1" ht="41.25" customHeight="1">
      <c r="A42" s="511" t="s">
        <v>143</v>
      </c>
      <c r="B42" s="530" t="s">
        <v>144</v>
      </c>
      <c r="C42" s="513"/>
      <c r="D42" s="513"/>
      <c r="E42" s="513"/>
      <c r="F42" s="513"/>
      <c r="G42" s="513"/>
      <c r="H42" s="513"/>
      <c r="I42" s="514"/>
      <c r="J42" s="51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c r="FX42" s="55"/>
      <c r="FY42" s="55"/>
      <c r="FZ42" s="55"/>
      <c r="GA42" s="55"/>
      <c r="GB42" s="55"/>
      <c r="GC42" s="55"/>
      <c r="GD42" s="55"/>
      <c r="GE42" s="55"/>
      <c r="GF42" s="55"/>
      <c r="GG42" s="55"/>
      <c r="GH42" s="55"/>
      <c r="GI42" s="55"/>
      <c r="GJ42" s="55"/>
      <c r="GK42" s="55"/>
      <c r="GL42" s="55"/>
      <c r="GM42" s="55"/>
      <c r="GN42" s="55"/>
      <c r="GO42" s="55"/>
      <c r="GP42" s="55"/>
      <c r="GQ42" s="55"/>
      <c r="GR42" s="55"/>
      <c r="GS42" s="55"/>
      <c r="GT42" s="55"/>
      <c r="GU42" s="55"/>
      <c r="GV42" s="55"/>
      <c r="GW42" s="55"/>
      <c r="GX42" s="55"/>
      <c r="GY42" s="55"/>
      <c r="GZ42" s="55"/>
      <c r="HA42" s="55"/>
      <c r="HB42" s="55"/>
      <c r="HC42" s="55"/>
      <c r="HD42" s="55"/>
      <c r="HE42" s="55"/>
      <c r="HF42" s="55"/>
      <c r="HG42" s="55"/>
      <c r="HH42" s="55"/>
      <c r="HI42" s="55"/>
      <c r="HJ42" s="55"/>
      <c r="HK42" s="55"/>
      <c r="HL42" s="55"/>
      <c r="HM42" s="55"/>
      <c r="HN42" s="55"/>
      <c r="HO42" s="55"/>
      <c r="HP42" s="55"/>
      <c r="HQ42" s="55"/>
      <c r="HR42" s="55"/>
      <c r="HS42" s="55"/>
      <c r="HT42" s="55"/>
      <c r="HU42" s="55"/>
      <c r="HV42" s="55"/>
      <c r="HW42" s="55"/>
      <c r="HX42" s="55"/>
      <c r="HY42" s="55"/>
      <c r="HZ42" s="55"/>
      <c r="IA42" s="55"/>
      <c r="IB42" s="55"/>
      <c r="IC42" s="55"/>
      <c r="ID42" s="55"/>
      <c r="IE42" s="55"/>
      <c r="IF42" s="55"/>
      <c r="IG42" s="55"/>
      <c r="IH42" s="55"/>
      <c r="II42" s="55"/>
      <c r="IJ42" s="55"/>
      <c r="IK42" s="55"/>
    </row>
    <row r="43" spans="1:245" ht="24" customHeight="1">
      <c r="A43" s="521" t="s">
        <v>145</v>
      </c>
      <c r="B43" s="522" t="s">
        <v>146</v>
      </c>
      <c r="C43" s="527"/>
      <c r="D43" s="527"/>
      <c r="E43" s="527"/>
      <c r="F43" s="527"/>
      <c r="G43" s="527"/>
      <c r="H43" s="527"/>
      <c r="I43" s="528"/>
      <c r="J43" s="529"/>
      <c r="K43" s="55"/>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c r="CC43" s="55"/>
      <c r="CD43" s="55"/>
      <c r="CE43" s="55"/>
      <c r="CF43" s="55"/>
      <c r="CG43" s="55"/>
      <c r="CH43" s="55"/>
      <c r="CI43" s="55"/>
      <c r="CJ43" s="55"/>
      <c r="CK43" s="55"/>
      <c r="CL43" s="55"/>
      <c r="CM43" s="55"/>
      <c r="CN43" s="55"/>
      <c r="CO43" s="55"/>
      <c r="CP43" s="55"/>
      <c r="CQ43" s="55"/>
      <c r="CR43" s="55"/>
      <c r="CS43" s="55"/>
      <c r="CT43" s="55"/>
      <c r="CU43" s="55"/>
      <c r="CV43" s="55"/>
      <c r="CW43" s="55"/>
      <c r="CX43" s="55"/>
      <c r="CY43" s="55"/>
      <c r="CZ43" s="55"/>
      <c r="DA43" s="55"/>
      <c r="DB43" s="55"/>
      <c r="DC43" s="55"/>
      <c r="DD43" s="55"/>
      <c r="DE43" s="55"/>
      <c r="DF43" s="55"/>
      <c r="DG43" s="55"/>
      <c r="DH43" s="55"/>
      <c r="DI43" s="55"/>
      <c r="DJ43" s="55"/>
      <c r="DK43" s="55"/>
      <c r="DL43" s="55"/>
      <c r="DM43" s="55"/>
      <c r="DN43" s="55"/>
      <c r="DO43" s="55"/>
      <c r="DP43" s="55"/>
      <c r="DQ43" s="55"/>
      <c r="DR43" s="55"/>
      <c r="DS43" s="55"/>
      <c r="DT43" s="55"/>
      <c r="DU43" s="55"/>
      <c r="DV43" s="55"/>
      <c r="DW43" s="55"/>
      <c r="DX43" s="55"/>
      <c r="DY43" s="55"/>
      <c r="DZ43" s="55"/>
      <c r="EA43" s="55"/>
      <c r="EB43" s="55"/>
      <c r="EC43" s="55"/>
      <c r="ED43" s="55"/>
      <c r="EE43" s="55"/>
      <c r="EF43" s="55"/>
      <c r="EG43" s="55"/>
      <c r="EH43" s="55"/>
      <c r="EI43" s="55"/>
      <c r="EJ43" s="55"/>
      <c r="EK43" s="55"/>
      <c r="EL43" s="55"/>
      <c r="EM43" s="55"/>
      <c r="EN43" s="55"/>
      <c r="EO43" s="55"/>
      <c r="EP43" s="55"/>
      <c r="EQ43" s="55"/>
      <c r="ER43" s="55"/>
      <c r="ES43" s="55"/>
      <c r="ET43" s="55"/>
      <c r="EU43" s="55"/>
      <c r="EV43" s="55"/>
      <c r="EW43" s="55"/>
      <c r="EX43" s="55"/>
      <c r="EY43" s="55"/>
      <c r="EZ43" s="55"/>
      <c r="FA43" s="55"/>
      <c r="FB43" s="55"/>
      <c r="FC43" s="55"/>
      <c r="FD43" s="55"/>
      <c r="FE43" s="55"/>
      <c r="FF43" s="55"/>
      <c r="FG43" s="55"/>
      <c r="FH43" s="55"/>
      <c r="FI43" s="55"/>
      <c r="FJ43" s="55"/>
      <c r="FK43" s="55"/>
      <c r="FL43" s="55"/>
      <c r="FM43" s="55"/>
      <c r="FN43" s="55"/>
      <c r="FO43" s="55"/>
      <c r="FP43" s="55"/>
      <c r="FQ43" s="55"/>
      <c r="FR43" s="55"/>
      <c r="FS43" s="55"/>
      <c r="FT43" s="55"/>
      <c r="FU43" s="55"/>
      <c r="FV43" s="55"/>
      <c r="FW43" s="55"/>
      <c r="FX43" s="55"/>
      <c r="FY43" s="55"/>
      <c r="FZ43" s="55"/>
      <c r="GA43" s="55"/>
      <c r="GB43" s="55"/>
      <c r="GC43" s="55"/>
      <c r="GD43" s="55"/>
      <c r="GE43" s="55"/>
      <c r="GF43" s="55"/>
      <c r="GG43" s="55"/>
      <c r="GH43" s="55"/>
      <c r="GI43" s="55"/>
      <c r="GJ43" s="55"/>
      <c r="GK43" s="55"/>
      <c r="GL43" s="55"/>
      <c r="GM43" s="55"/>
      <c r="GN43" s="55"/>
      <c r="GO43" s="55"/>
      <c r="GP43" s="55"/>
      <c r="GQ43" s="55"/>
      <c r="GR43" s="55"/>
      <c r="GS43" s="55"/>
      <c r="GT43" s="55"/>
      <c r="GU43" s="55"/>
      <c r="GV43" s="55"/>
      <c r="GW43" s="55"/>
      <c r="GX43" s="55"/>
      <c r="GY43" s="55"/>
      <c r="GZ43" s="55"/>
      <c r="HA43" s="55"/>
      <c r="HB43" s="55"/>
      <c r="HC43" s="55"/>
      <c r="HD43" s="55"/>
      <c r="HE43" s="55"/>
      <c r="HF43" s="55"/>
      <c r="HG43" s="55"/>
      <c r="HH43" s="55"/>
      <c r="HI43" s="55"/>
      <c r="HJ43" s="55"/>
      <c r="HK43" s="55"/>
      <c r="HL43" s="55"/>
      <c r="HM43" s="55"/>
      <c r="HN43" s="55"/>
      <c r="HO43" s="55"/>
      <c r="HP43" s="55"/>
      <c r="HQ43" s="55"/>
      <c r="HR43" s="55"/>
      <c r="HS43" s="55"/>
      <c r="HT43" s="55"/>
      <c r="HU43" s="55"/>
      <c r="HV43" s="55"/>
      <c r="HW43" s="55"/>
      <c r="HX43" s="55"/>
      <c r="HY43" s="55"/>
      <c r="HZ43" s="55"/>
      <c r="IA43" s="55"/>
      <c r="IB43" s="55"/>
      <c r="IC43" s="55"/>
      <c r="ID43" s="55"/>
      <c r="IE43" s="55"/>
      <c r="IF43" s="55"/>
      <c r="IG43" s="55"/>
      <c r="IH43" s="55"/>
      <c r="II43" s="55"/>
      <c r="IJ43" s="55"/>
      <c r="IK43" s="55"/>
    </row>
    <row r="44" spans="1:245" s="56" customFormat="1" ht="41.4">
      <c r="A44" s="511" t="s">
        <v>147</v>
      </c>
      <c r="B44" s="530" t="s">
        <v>148</v>
      </c>
      <c r="C44" s="513"/>
      <c r="D44" s="513"/>
      <c r="E44" s="513"/>
      <c r="F44" s="513"/>
      <c r="G44" s="513"/>
      <c r="H44" s="513"/>
      <c r="I44" s="514"/>
      <c r="J44" s="515"/>
      <c r="K44" s="55"/>
      <c r="L44" s="55"/>
      <c r="M44" s="55"/>
      <c r="N44" s="55"/>
      <c r="O44" s="55"/>
      <c r="P44" s="55"/>
      <c r="Q44" s="55"/>
      <c r="R44" s="55"/>
      <c r="S44" s="55"/>
      <c r="T44" s="55"/>
      <c r="U44" s="55"/>
      <c r="V44" s="55"/>
      <c r="W44" s="55"/>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5"/>
      <c r="DD44" s="55"/>
      <c r="DE44" s="55"/>
      <c r="DF44" s="55"/>
      <c r="DG44" s="55"/>
      <c r="DH44" s="55"/>
      <c r="DI44" s="55"/>
      <c r="DJ44" s="55"/>
      <c r="DK44" s="55"/>
      <c r="DL44" s="55"/>
      <c r="DM44" s="55"/>
      <c r="DN44" s="55"/>
      <c r="DO44" s="55"/>
      <c r="DP44" s="55"/>
      <c r="DQ44" s="55"/>
      <c r="DR44" s="55"/>
      <c r="DS44" s="55"/>
      <c r="DT44" s="55"/>
      <c r="DU44" s="55"/>
      <c r="DV44" s="55"/>
      <c r="DW44" s="55"/>
      <c r="DX44" s="55"/>
      <c r="DY44" s="55"/>
      <c r="DZ44" s="55"/>
      <c r="EA44" s="55"/>
      <c r="EB44" s="55"/>
      <c r="EC44" s="55"/>
      <c r="ED44" s="55"/>
      <c r="EE44" s="55"/>
      <c r="EF44" s="55"/>
      <c r="EG44" s="55"/>
      <c r="EH44" s="55"/>
      <c r="EI44" s="55"/>
      <c r="EJ44" s="55"/>
      <c r="EK44" s="55"/>
      <c r="EL44" s="55"/>
      <c r="EM44" s="55"/>
      <c r="EN44" s="55"/>
      <c r="EO44" s="55"/>
      <c r="EP44" s="55"/>
      <c r="EQ44" s="55"/>
      <c r="ER44" s="55"/>
      <c r="ES44" s="55"/>
      <c r="ET44" s="55"/>
      <c r="EU44" s="55"/>
      <c r="EV44" s="55"/>
      <c r="EW44" s="55"/>
      <c r="EX44" s="55"/>
      <c r="EY44" s="55"/>
      <c r="EZ44" s="55"/>
      <c r="FA44" s="55"/>
      <c r="FB44" s="55"/>
      <c r="FC44" s="55"/>
      <c r="FD44" s="55"/>
      <c r="FE44" s="55"/>
      <c r="FF44" s="55"/>
      <c r="FG44" s="55"/>
      <c r="FH44" s="55"/>
      <c r="FI44" s="55"/>
      <c r="FJ44" s="55"/>
      <c r="FK44" s="55"/>
      <c r="FL44" s="55"/>
      <c r="FM44" s="55"/>
      <c r="FN44" s="55"/>
      <c r="FO44" s="55"/>
      <c r="FP44" s="55"/>
      <c r="FQ44" s="55"/>
      <c r="FR44" s="55"/>
      <c r="FS44" s="55"/>
      <c r="FT44" s="55"/>
      <c r="FU44" s="55"/>
      <c r="FV44" s="55"/>
      <c r="FW44" s="55"/>
      <c r="FX44" s="55"/>
      <c r="FY44" s="55"/>
      <c r="FZ44" s="55"/>
      <c r="GA44" s="55"/>
      <c r="GB44" s="55"/>
      <c r="GC44" s="55"/>
      <c r="GD44" s="55"/>
      <c r="GE44" s="55"/>
      <c r="GF44" s="55"/>
      <c r="GG44" s="55"/>
      <c r="GH44" s="55"/>
      <c r="GI44" s="55"/>
      <c r="GJ44" s="55"/>
      <c r="GK44" s="55"/>
      <c r="GL44" s="55"/>
      <c r="GM44" s="55"/>
      <c r="GN44" s="55"/>
      <c r="GO44" s="55"/>
      <c r="GP44" s="55"/>
      <c r="GQ44" s="55"/>
      <c r="GR44" s="55"/>
      <c r="GS44" s="55"/>
      <c r="GT44" s="55"/>
      <c r="GU44" s="55"/>
      <c r="GV44" s="55"/>
      <c r="GW44" s="55"/>
      <c r="GX44" s="55"/>
      <c r="GY44" s="55"/>
      <c r="GZ44" s="55"/>
      <c r="HA44" s="55"/>
      <c r="HB44" s="55"/>
      <c r="HC44" s="55"/>
      <c r="HD44" s="55"/>
      <c r="HE44" s="55"/>
      <c r="HF44" s="55"/>
      <c r="HG44" s="55"/>
      <c r="HH44" s="55"/>
      <c r="HI44" s="55"/>
      <c r="HJ44" s="55"/>
      <c r="HK44" s="55"/>
      <c r="HL44" s="55"/>
      <c r="HM44" s="55"/>
      <c r="HN44" s="55"/>
      <c r="HO44" s="55"/>
      <c r="HP44" s="55"/>
      <c r="HQ44" s="55"/>
      <c r="HR44" s="55"/>
      <c r="HS44" s="55"/>
      <c r="HT44" s="55"/>
      <c r="HU44" s="55"/>
      <c r="HV44" s="55"/>
      <c r="HW44" s="55"/>
      <c r="HX44" s="55"/>
      <c r="HY44" s="55"/>
      <c r="HZ44" s="55"/>
      <c r="IA44" s="55"/>
      <c r="IB44" s="55"/>
      <c r="IC44" s="55"/>
      <c r="ID44" s="55"/>
      <c r="IE44" s="55"/>
      <c r="IF44" s="55"/>
      <c r="IG44" s="55"/>
      <c r="IH44" s="55"/>
      <c r="II44" s="55"/>
      <c r="IJ44" s="55"/>
      <c r="IK44" s="55"/>
    </row>
    <row r="45" spans="1:245" s="58" customFormat="1" ht="24" customHeight="1" thickBot="1">
      <c r="A45" s="537" t="s">
        <v>188</v>
      </c>
      <c r="B45" s="538"/>
      <c r="C45" s="539">
        <f>C10-C24</f>
        <v>0</v>
      </c>
      <c r="D45" s="539">
        <f t="shared" ref="D45:I45" si="15">D10-D24</f>
        <v>0</v>
      </c>
      <c r="E45" s="539">
        <f t="shared" ref="E45" si="16">E10-E24</f>
        <v>0</v>
      </c>
      <c r="F45" s="539">
        <f t="shared" si="15"/>
        <v>0</v>
      </c>
      <c r="G45" s="539">
        <f t="shared" si="15"/>
        <v>0</v>
      </c>
      <c r="H45" s="539">
        <f t="shared" si="15"/>
        <v>0</v>
      </c>
      <c r="I45" s="540">
        <f t="shared" si="15"/>
        <v>0</v>
      </c>
      <c r="J45" s="541">
        <f t="shared" ref="J45" si="17">J10-J24</f>
        <v>0</v>
      </c>
      <c r="K45" s="57"/>
      <c r="L45" s="57"/>
      <c r="M45" s="57"/>
      <c r="N45" s="57"/>
      <c r="O45" s="57"/>
      <c r="P45" s="57"/>
      <c r="Q45" s="57"/>
      <c r="R45" s="57"/>
      <c r="S45" s="57"/>
      <c r="T45" s="57"/>
      <c r="U45" s="57"/>
      <c r="V45" s="57"/>
      <c r="W45" s="57"/>
      <c r="X45" s="57"/>
      <c r="Y45" s="57"/>
      <c r="Z45" s="57"/>
      <c r="AA45" s="57"/>
      <c r="AB45" s="57"/>
      <c r="AC45" s="57"/>
      <c r="AD45" s="57"/>
      <c r="AE45" s="57"/>
      <c r="AF45" s="57"/>
      <c r="AG45" s="57"/>
      <c r="AH45" s="57"/>
      <c r="AI45" s="57"/>
      <c r="AJ45" s="57"/>
      <c r="AK45" s="57"/>
      <c r="AL45" s="57"/>
      <c r="AM45" s="57"/>
      <c r="AN45" s="57"/>
      <c r="AO45" s="57"/>
      <c r="AP45" s="57"/>
      <c r="AQ45" s="57"/>
      <c r="AR45" s="57"/>
      <c r="AS45" s="57"/>
      <c r="AT45" s="57"/>
      <c r="AU45" s="57"/>
      <c r="AV45" s="57"/>
      <c r="AW45" s="57"/>
      <c r="AX45" s="57"/>
      <c r="AY45" s="57"/>
      <c r="AZ45" s="57"/>
      <c r="BA45" s="57"/>
      <c r="BB45" s="57"/>
      <c r="BC45" s="57"/>
      <c r="BD45" s="57"/>
      <c r="BE45" s="57"/>
      <c r="BF45" s="57"/>
      <c r="BG45" s="57"/>
      <c r="BH45" s="57"/>
      <c r="BI45" s="57"/>
      <c r="BJ45" s="57"/>
      <c r="BK45" s="57"/>
      <c r="BL45" s="57"/>
      <c r="BM45" s="57"/>
      <c r="BN45" s="57"/>
      <c r="BO45" s="57"/>
      <c r="BP45" s="57"/>
      <c r="BQ45" s="57"/>
      <c r="BR45" s="57"/>
      <c r="BS45" s="57"/>
      <c r="BT45" s="57"/>
      <c r="BU45" s="57"/>
      <c r="BV45" s="57"/>
      <c r="BW45" s="57"/>
      <c r="BX45" s="57"/>
      <c r="BY45" s="57"/>
      <c r="BZ45" s="57"/>
      <c r="CA45" s="57"/>
      <c r="CB45" s="57"/>
      <c r="CC45" s="57"/>
      <c r="CD45" s="57"/>
      <c r="CE45" s="57"/>
      <c r="CF45" s="57"/>
      <c r="CG45" s="57"/>
      <c r="CH45" s="57"/>
      <c r="CI45" s="57"/>
      <c r="CJ45" s="57"/>
      <c r="CK45" s="57"/>
      <c r="CL45" s="57"/>
      <c r="CM45" s="57"/>
      <c r="CN45" s="57"/>
      <c r="CO45" s="57"/>
      <c r="CP45" s="57"/>
      <c r="CQ45" s="57"/>
      <c r="CR45" s="57"/>
      <c r="CS45" s="57"/>
      <c r="CT45" s="57"/>
      <c r="CU45" s="57"/>
      <c r="CV45" s="57"/>
      <c r="CW45" s="57"/>
      <c r="CX45" s="57"/>
      <c r="CY45" s="57"/>
      <c r="CZ45" s="57"/>
      <c r="DA45" s="57"/>
      <c r="DB45" s="57"/>
      <c r="DC45" s="57"/>
      <c r="DD45" s="57"/>
      <c r="DE45" s="57"/>
      <c r="DF45" s="57"/>
      <c r="DG45" s="57"/>
      <c r="DH45" s="57"/>
      <c r="DI45" s="57"/>
      <c r="DJ45" s="57"/>
      <c r="DK45" s="57"/>
      <c r="DL45" s="57"/>
      <c r="DM45" s="57"/>
      <c r="DN45" s="57"/>
      <c r="DO45" s="57"/>
      <c r="DP45" s="57"/>
      <c r="DQ45" s="57"/>
      <c r="DR45" s="57"/>
      <c r="DS45" s="57"/>
      <c r="DT45" s="57"/>
      <c r="DU45" s="57"/>
      <c r="DV45" s="57"/>
      <c r="DW45" s="57"/>
      <c r="DX45" s="57"/>
      <c r="DY45" s="57"/>
      <c r="DZ45" s="57"/>
      <c r="EA45" s="57"/>
      <c r="EB45" s="57"/>
      <c r="EC45" s="57"/>
      <c r="ED45" s="57"/>
      <c r="EE45" s="57"/>
      <c r="EF45" s="57"/>
      <c r="EG45" s="57"/>
      <c r="EH45" s="57"/>
      <c r="EI45" s="57"/>
      <c r="EJ45" s="57"/>
      <c r="EK45" s="57"/>
      <c r="EL45" s="57"/>
      <c r="EM45" s="57"/>
      <c r="EN45" s="57"/>
      <c r="EO45" s="57"/>
      <c r="EP45" s="57"/>
      <c r="EQ45" s="57"/>
      <c r="ER45" s="57"/>
      <c r="ES45" s="57"/>
      <c r="ET45" s="57"/>
      <c r="EU45" s="57"/>
      <c r="EV45" s="57"/>
      <c r="EW45" s="57"/>
      <c r="EX45" s="57"/>
      <c r="EY45" s="57"/>
      <c r="EZ45" s="57"/>
      <c r="FA45" s="57"/>
      <c r="FB45" s="57"/>
      <c r="FC45" s="57"/>
      <c r="FD45" s="57"/>
      <c r="FE45" s="57"/>
      <c r="FF45" s="57"/>
      <c r="FG45" s="57"/>
      <c r="FH45" s="57"/>
      <c r="FI45" s="57"/>
      <c r="FJ45" s="57"/>
      <c r="FK45" s="57"/>
      <c r="FL45" s="57"/>
      <c r="FM45" s="57"/>
      <c r="FN45" s="57"/>
      <c r="FO45" s="57"/>
      <c r="FP45" s="57"/>
      <c r="FQ45" s="57"/>
      <c r="FR45" s="57"/>
      <c r="FS45" s="57"/>
      <c r="FT45" s="57"/>
      <c r="FU45" s="57"/>
      <c r="FV45" s="57"/>
      <c r="FW45" s="57"/>
      <c r="FX45" s="57"/>
      <c r="FY45" s="57"/>
      <c r="FZ45" s="57"/>
      <c r="GA45" s="57"/>
      <c r="GB45" s="57"/>
      <c r="GC45" s="57"/>
      <c r="GD45" s="57"/>
      <c r="GE45" s="57"/>
      <c r="GF45" s="57"/>
      <c r="GG45" s="57"/>
      <c r="GH45" s="57"/>
      <c r="GI45" s="57"/>
      <c r="GJ45" s="57"/>
      <c r="GK45" s="57"/>
      <c r="GL45" s="57"/>
      <c r="GM45" s="57"/>
      <c r="GN45" s="57"/>
      <c r="GO45" s="57"/>
      <c r="GP45" s="57"/>
      <c r="GQ45" s="57"/>
      <c r="GR45" s="57"/>
      <c r="GS45" s="57"/>
      <c r="GT45" s="57"/>
      <c r="GU45" s="57"/>
      <c r="GV45" s="57"/>
      <c r="GW45" s="57"/>
      <c r="GX45" s="57"/>
      <c r="GY45" s="57"/>
      <c r="GZ45" s="57"/>
      <c r="HA45" s="57"/>
      <c r="HB45" s="57"/>
      <c r="HC45" s="57"/>
      <c r="HD45" s="57"/>
      <c r="HE45" s="57"/>
      <c r="HF45" s="57"/>
      <c r="HG45" s="57"/>
      <c r="HH45" s="57"/>
      <c r="HI45" s="57"/>
      <c r="HJ45" s="57"/>
      <c r="HK45" s="57"/>
      <c r="HL45" s="57"/>
      <c r="HM45" s="57"/>
      <c r="HN45" s="57"/>
      <c r="HO45" s="57"/>
      <c r="HP45" s="57"/>
      <c r="HQ45" s="57"/>
      <c r="HR45" s="57"/>
      <c r="HS45" s="57"/>
      <c r="HT45" s="57"/>
      <c r="HU45" s="57"/>
      <c r="HV45" s="57"/>
      <c r="HW45" s="57"/>
      <c r="HX45" s="57"/>
      <c r="HY45" s="57"/>
      <c r="HZ45" s="57"/>
      <c r="IA45" s="57"/>
      <c r="IB45" s="57"/>
      <c r="IC45" s="57"/>
      <c r="ID45" s="57"/>
      <c r="IE45" s="57"/>
      <c r="IF45" s="57"/>
      <c r="IG45" s="57"/>
      <c r="IH45" s="57"/>
      <c r="II45" s="57"/>
      <c r="IJ45" s="57"/>
      <c r="IK45" s="57"/>
    </row>
    <row r="46" spans="1:245" ht="9.75" customHeight="1" thickTop="1">
      <c r="A46" s="502"/>
      <c r="B46" s="502"/>
      <c r="C46" s="503"/>
      <c r="D46" s="503"/>
      <c r="E46" s="503"/>
      <c r="F46" s="503"/>
      <c r="G46" s="503"/>
      <c r="H46" s="503"/>
      <c r="I46" s="503"/>
      <c r="J46" s="503"/>
      <c r="K46" s="55"/>
      <c r="L46" s="55"/>
      <c r="M46" s="55"/>
      <c r="N46" s="55"/>
      <c r="O46" s="55"/>
      <c r="P46" s="55"/>
      <c r="Q46" s="55"/>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5"/>
      <c r="CA46" s="55"/>
      <c r="CB46" s="55"/>
      <c r="CC46" s="55"/>
      <c r="CD46" s="55"/>
      <c r="CE46" s="55"/>
      <c r="CF46" s="55"/>
      <c r="CG46" s="55"/>
      <c r="CH46" s="55"/>
      <c r="CI46" s="55"/>
      <c r="CJ46" s="55"/>
      <c r="CK46" s="55"/>
      <c r="CL46" s="55"/>
      <c r="CM46" s="55"/>
      <c r="CN46" s="55"/>
      <c r="CO46" s="55"/>
      <c r="CP46" s="55"/>
      <c r="CQ46" s="55"/>
      <c r="CR46" s="55"/>
      <c r="CS46" s="55"/>
      <c r="CT46" s="55"/>
      <c r="CU46" s="55"/>
      <c r="CV46" s="55"/>
      <c r="CW46" s="55"/>
      <c r="CX46" s="55"/>
      <c r="CY46" s="55"/>
      <c r="CZ46" s="55"/>
      <c r="DA46" s="55"/>
      <c r="DB46" s="55"/>
      <c r="DC46" s="55"/>
      <c r="DD46" s="55"/>
      <c r="DE46" s="55"/>
      <c r="DF46" s="55"/>
      <c r="DG46" s="55"/>
      <c r="DH46" s="55"/>
      <c r="DI46" s="55"/>
      <c r="DJ46" s="55"/>
      <c r="DK46" s="55"/>
      <c r="DL46" s="55"/>
      <c r="DM46" s="55"/>
      <c r="DN46" s="55"/>
      <c r="DO46" s="55"/>
      <c r="DP46" s="55"/>
      <c r="DQ46" s="55"/>
      <c r="DR46" s="55"/>
      <c r="DS46" s="55"/>
      <c r="DT46" s="55"/>
      <c r="DU46" s="55"/>
      <c r="DV46" s="55"/>
      <c r="DW46" s="55"/>
      <c r="DX46" s="55"/>
      <c r="DY46" s="55"/>
      <c r="DZ46" s="55"/>
      <c r="EA46" s="55"/>
      <c r="EB46" s="55"/>
      <c r="EC46" s="55"/>
      <c r="ED46" s="55"/>
      <c r="EE46" s="55"/>
      <c r="EF46" s="55"/>
      <c r="EG46" s="55"/>
      <c r="EH46" s="55"/>
      <c r="EI46" s="55"/>
      <c r="EJ46" s="55"/>
      <c r="EK46" s="55"/>
      <c r="EL46" s="55"/>
      <c r="EM46" s="55"/>
      <c r="EN46" s="55"/>
      <c r="EO46" s="55"/>
      <c r="EP46" s="55"/>
      <c r="EQ46" s="55"/>
      <c r="ER46" s="55"/>
      <c r="ES46" s="55"/>
      <c r="ET46" s="55"/>
      <c r="EU46" s="55"/>
      <c r="EV46" s="55"/>
      <c r="EW46" s="55"/>
      <c r="EX46" s="55"/>
      <c r="EY46" s="55"/>
      <c r="EZ46" s="55"/>
      <c r="FA46" s="55"/>
      <c r="FB46" s="55"/>
      <c r="FC46" s="55"/>
      <c r="FD46" s="55"/>
      <c r="FE46" s="55"/>
      <c r="FF46" s="55"/>
      <c r="FG46" s="55"/>
      <c r="FH46" s="55"/>
      <c r="FI46" s="55"/>
      <c r="FJ46" s="55"/>
      <c r="FK46" s="55"/>
      <c r="FL46" s="55"/>
      <c r="FM46" s="55"/>
      <c r="FN46" s="55"/>
      <c r="FO46" s="55"/>
      <c r="FP46" s="55"/>
      <c r="FQ46" s="55"/>
      <c r="FR46" s="55"/>
      <c r="FS46" s="55"/>
      <c r="FT46" s="55"/>
      <c r="FU46" s="55"/>
      <c r="FV46" s="55"/>
      <c r="FW46" s="55"/>
      <c r="FX46" s="55"/>
      <c r="FY46" s="55"/>
      <c r="FZ46" s="55"/>
      <c r="GA46" s="55"/>
      <c r="GB46" s="55"/>
      <c r="GC46" s="55"/>
      <c r="GD46" s="55"/>
      <c r="GE46" s="55"/>
      <c r="GF46" s="55"/>
      <c r="GG46" s="55"/>
      <c r="GH46" s="55"/>
      <c r="GI46" s="55"/>
      <c r="GJ46" s="55"/>
      <c r="GK46" s="55"/>
      <c r="GL46" s="55"/>
      <c r="GM46" s="55"/>
      <c r="GN46" s="55"/>
      <c r="GO46" s="55"/>
      <c r="GP46" s="55"/>
      <c r="GQ46" s="55"/>
      <c r="GR46" s="55"/>
      <c r="GS46" s="55"/>
      <c r="GT46" s="55"/>
      <c r="GU46" s="55"/>
      <c r="GV46" s="55"/>
      <c r="GW46" s="55"/>
      <c r="GX46" s="55"/>
      <c r="GY46" s="55"/>
      <c r="GZ46" s="55"/>
      <c r="HA46" s="55"/>
      <c r="HB46" s="55"/>
      <c r="HC46" s="55"/>
      <c r="HD46" s="55"/>
      <c r="HE46" s="55"/>
      <c r="HF46" s="55"/>
      <c r="HG46" s="55"/>
      <c r="HH46" s="55"/>
      <c r="HI46" s="55"/>
      <c r="HJ46" s="55"/>
      <c r="HK46" s="55"/>
      <c r="HL46" s="55"/>
      <c r="HM46" s="55"/>
      <c r="HN46" s="55"/>
      <c r="HO46" s="55"/>
      <c r="HP46" s="55"/>
      <c r="HQ46" s="55"/>
      <c r="HR46" s="55"/>
      <c r="HS46" s="55"/>
      <c r="HT46" s="55"/>
      <c r="HU46" s="55"/>
      <c r="HV46" s="55"/>
      <c r="HW46" s="55"/>
      <c r="HX46" s="55"/>
      <c r="HY46" s="55"/>
      <c r="HZ46" s="55"/>
      <c r="IA46" s="55"/>
      <c r="IB46" s="55"/>
      <c r="IC46" s="55"/>
      <c r="ID46" s="55"/>
      <c r="IE46" s="55"/>
      <c r="IF46" s="55"/>
      <c r="IG46" s="55"/>
      <c r="IH46" s="55"/>
      <c r="II46" s="55"/>
      <c r="IJ46" s="55"/>
      <c r="IK46" s="55"/>
    </row>
    <row r="47" spans="1:245" ht="13.5" customHeight="1">
      <c r="A47" s="542"/>
      <c r="B47" s="542"/>
      <c r="C47" s="543"/>
      <c r="D47" s="543"/>
      <c r="E47" s="543"/>
      <c r="F47" s="543"/>
      <c r="G47" s="543"/>
      <c r="H47" s="543"/>
      <c r="I47" s="543"/>
      <c r="J47" s="543"/>
      <c r="K47" s="55"/>
      <c r="L47" s="55"/>
      <c r="M47" s="55"/>
      <c r="N47" s="55"/>
      <c r="O47" s="55"/>
      <c r="P47" s="55"/>
      <c r="Q47" s="55"/>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5"/>
      <c r="CA47" s="55"/>
      <c r="CB47" s="55"/>
      <c r="CC47" s="55"/>
      <c r="CD47" s="55"/>
      <c r="CE47" s="55"/>
      <c r="CF47" s="55"/>
      <c r="CG47" s="55"/>
      <c r="CH47" s="55"/>
      <c r="CI47" s="55"/>
      <c r="CJ47" s="55"/>
      <c r="CK47" s="55"/>
      <c r="CL47" s="55"/>
      <c r="CM47" s="55"/>
      <c r="CN47" s="55"/>
      <c r="CO47" s="55"/>
      <c r="CP47" s="55"/>
      <c r="CQ47" s="55"/>
      <c r="CR47" s="55"/>
      <c r="CS47" s="55"/>
      <c r="CT47" s="55"/>
      <c r="CU47" s="55"/>
      <c r="CV47" s="55"/>
      <c r="CW47" s="55"/>
      <c r="CX47" s="55"/>
      <c r="CY47" s="55"/>
      <c r="CZ47" s="55"/>
      <c r="DA47" s="55"/>
      <c r="DB47" s="55"/>
      <c r="DC47" s="55"/>
      <c r="DD47" s="55"/>
      <c r="DE47" s="55"/>
      <c r="DF47" s="55"/>
      <c r="DG47" s="55"/>
      <c r="DH47" s="55"/>
      <c r="DI47" s="55"/>
      <c r="DJ47" s="55"/>
      <c r="DK47" s="55"/>
      <c r="DL47" s="55"/>
      <c r="DM47" s="55"/>
      <c r="DN47" s="55"/>
      <c r="DO47" s="55"/>
      <c r="DP47" s="55"/>
      <c r="DQ47" s="55"/>
      <c r="DR47" s="55"/>
      <c r="DS47" s="55"/>
      <c r="DT47" s="55"/>
      <c r="DU47" s="55"/>
      <c r="DV47" s="55"/>
      <c r="DW47" s="55"/>
      <c r="DX47" s="55"/>
      <c r="DY47" s="55"/>
      <c r="DZ47" s="55"/>
      <c r="EA47" s="55"/>
      <c r="EB47" s="55"/>
      <c r="EC47" s="55"/>
      <c r="ED47" s="55"/>
      <c r="EE47" s="55"/>
      <c r="EF47" s="55"/>
      <c r="EG47" s="55"/>
      <c r="EH47" s="55"/>
      <c r="EI47" s="55"/>
      <c r="EJ47" s="55"/>
      <c r="EK47" s="55"/>
      <c r="EL47" s="55"/>
      <c r="EM47" s="55"/>
      <c r="EN47" s="55"/>
      <c r="EO47" s="55"/>
      <c r="EP47" s="55"/>
      <c r="EQ47" s="55"/>
      <c r="ER47" s="55"/>
      <c r="ES47" s="55"/>
      <c r="ET47" s="55"/>
      <c r="EU47" s="55"/>
      <c r="EV47" s="55"/>
      <c r="EW47" s="55"/>
      <c r="EX47" s="55"/>
      <c r="EY47" s="55"/>
      <c r="EZ47" s="55"/>
      <c r="FA47" s="55"/>
      <c r="FB47" s="55"/>
      <c r="FC47" s="55"/>
      <c r="FD47" s="55"/>
      <c r="FE47" s="55"/>
      <c r="FF47" s="55"/>
      <c r="FG47" s="55"/>
      <c r="FH47" s="55"/>
      <c r="FI47" s="55"/>
      <c r="FJ47" s="55"/>
      <c r="FK47" s="55"/>
      <c r="FL47" s="55"/>
      <c r="FM47" s="55"/>
      <c r="FN47" s="55"/>
      <c r="FO47" s="55"/>
      <c r="FP47" s="55"/>
      <c r="FQ47" s="55"/>
      <c r="FR47" s="55"/>
      <c r="FS47" s="55"/>
      <c r="FT47" s="55"/>
      <c r="FU47" s="55"/>
      <c r="FV47" s="55"/>
      <c r="FW47" s="55"/>
      <c r="FX47" s="55"/>
      <c r="FY47" s="55"/>
      <c r="FZ47" s="55"/>
      <c r="GA47" s="55"/>
      <c r="GB47" s="55"/>
      <c r="GC47" s="55"/>
      <c r="GD47" s="55"/>
      <c r="GE47" s="55"/>
      <c r="GF47" s="55"/>
      <c r="GG47" s="55"/>
      <c r="GH47" s="55"/>
      <c r="GI47" s="55"/>
      <c r="GJ47" s="55"/>
      <c r="GK47" s="55"/>
      <c r="GL47" s="55"/>
      <c r="GM47" s="55"/>
      <c r="GN47" s="55"/>
      <c r="GO47" s="55"/>
      <c r="GP47" s="55"/>
      <c r="GQ47" s="55"/>
      <c r="GR47" s="55"/>
      <c r="GS47" s="55"/>
      <c r="GT47" s="55"/>
      <c r="GU47" s="55"/>
      <c r="GV47" s="55"/>
      <c r="GW47" s="55"/>
      <c r="GX47" s="55"/>
      <c r="GY47" s="55"/>
      <c r="GZ47" s="55"/>
      <c r="HA47" s="55"/>
      <c r="HB47" s="55"/>
      <c r="HC47" s="55"/>
      <c r="HD47" s="55"/>
      <c r="HE47" s="55"/>
      <c r="HF47" s="55"/>
      <c r="HG47" s="55"/>
      <c r="HH47" s="55"/>
      <c r="HI47" s="55"/>
      <c r="HJ47" s="55"/>
      <c r="HK47" s="55"/>
      <c r="HL47" s="55"/>
      <c r="HM47" s="55"/>
      <c r="HN47" s="55"/>
      <c r="HO47" s="55"/>
      <c r="HP47" s="55"/>
      <c r="HQ47" s="55"/>
      <c r="HR47" s="55"/>
      <c r="HS47" s="55"/>
      <c r="HT47" s="55"/>
      <c r="HU47" s="55"/>
      <c r="HV47" s="55"/>
      <c r="HW47" s="55"/>
      <c r="HX47" s="55"/>
      <c r="HY47" s="55"/>
      <c r="HZ47" s="55"/>
      <c r="IA47" s="55"/>
      <c r="IB47" s="55"/>
      <c r="IC47" s="55"/>
      <c r="ID47" s="55"/>
      <c r="IE47" s="55"/>
      <c r="IF47" s="55"/>
      <c r="IG47" s="55"/>
      <c r="IH47" s="55"/>
      <c r="II47" s="55"/>
      <c r="IJ47" s="55"/>
      <c r="IK47" s="55"/>
    </row>
    <row r="48" spans="1:245" ht="14.4" thickBot="1">
      <c r="A48" s="14" t="s">
        <v>0</v>
      </c>
      <c r="B48" s="448"/>
      <c r="C48" s="448"/>
      <c r="D48" s="448"/>
      <c r="E48" s="448"/>
      <c r="F48" s="448"/>
      <c r="G48" s="448"/>
      <c r="H48" s="448"/>
      <c r="I48" s="448"/>
      <c r="J48" s="448"/>
      <c r="K48" s="55"/>
      <c r="L48" s="55"/>
      <c r="M48" s="55"/>
      <c r="N48" s="55"/>
      <c r="O48" s="55"/>
      <c r="P48" s="55"/>
      <c r="Q48" s="55"/>
      <c r="R48" s="55"/>
      <c r="S48" s="55"/>
      <c r="T48" s="55"/>
      <c r="U48" s="55"/>
      <c r="V48" s="55"/>
      <c r="W48" s="55"/>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5"/>
      <c r="CA48" s="55"/>
      <c r="CB48" s="55"/>
      <c r="CC48" s="55"/>
      <c r="CD48" s="55"/>
      <c r="CE48" s="55"/>
      <c r="CF48" s="55"/>
      <c r="CG48" s="55"/>
      <c r="CH48" s="55"/>
      <c r="CI48" s="55"/>
      <c r="CJ48" s="55"/>
      <c r="CK48" s="55"/>
      <c r="CL48" s="55"/>
      <c r="CM48" s="55"/>
      <c r="CN48" s="55"/>
      <c r="CO48" s="55"/>
      <c r="CP48" s="55"/>
      <c r="CQ48" s="55"/>
      <c r="CR48" s="55"/>
      <c r="CS48" s="55"/>
      <c r="CT48" s="55"/>
      <c r="CU48" s="55"/>
      <c r="CV48" s="55"/>
      <c r="CW48" s="55"/>
      <c r="CX48" s="55"/>
      <c r="CY48" s="55"/>
      <c r="CZ48" s="55"/>
      <c r="DA48" s="55"/>
      <c r="DB48" s="55"/>
      <c r="DC48" s="55"/>
      <c r="DD48" s="55"/>
      <c r="DE48" s="55"/>
      <c r="DF48" s="55"/>
      <c r="DG48" s="55"/>
      <c r="DH48" s="55"/>
      <c r="DI48" s="55"/>
      <c r="DJ48" s="55"/>
      <c r="DK48" s="55"/>
      <c r="DL48" s="55"/>
      <c r="DM48" s="55"/>
      <c r="DN48" s="55"/>
      <c r="DO48" s="55"/>
      <c r="DP48" s="55"/>
      <c r="DQ48" s="55"/>
      <c r="DR48" s="55"/>
      <c r="DS48" s="55"/>
      <c r="DT48" s="55"/>
      <c r="DU48" s="55"/>
      <c r="DV48" s="55"/>
      <c r="DW48" s="55"/>
      <c r="DX48" s="55"/>
      <c r="DY48" s="55"/>
      <c r="DZ48" s="55"/>
      <c r="EA48" s="55"/>
      <c r="EB48" s="55"/>
      <c r="EC48" s="55"/>
      <c r="ED48" s="55"/>
      <c r="EE48" s="55"/>
      <c r="EF48" s="55"/>
      <c r="EG48" s="55"/>
      <c r="EH48" s="55"/>
      <c r="EI48" s="55"/>
      <c r="EJ48" s="55"/>
      <c r="EK48" s="55"/>
      <c r="EL48" s="55"/>
      <c r="EM48" s="55"/>
      <c r="EN48" s="55"/>
      <c r="EO48" s="55"/>
      <c r="EP48" s="55"/>
      <c r="EQ48" s="55"/>
      <c r="ER48" s="55"/>
      <c r="ES48" s="55"/>
      <c r="ET48" s="55"/>
      <c r="EU48" s="55"/>
      <c r="EV48" s="55"/>
      <c r="EW48" s="55"/>
      <c r="EX48" s="55"/>
      <c r="EY48" s="55"/>
      <c r="EZ48" s="55"/>
      <c r="FA48" s="55"/>
      <c r="FB48" s="55"/>
      <c r="FC48" s="55"/>
      <c r="FD48" s="55"/>
      <c r="FE48" s="55"/>
      <c r="FF48" s="55"/>
      <c r="FG48" s="55"/>
      <c r="FH48" s="55"/>
      <c r="FI48" s="55"/>
      <c r="FJ48" s="55"/>
      <c r="FK48" s="55"/>
      <c r="FL48" s="55"/>
      <c r="FM48" s="55"/>
      <c r="FN48" s="55"/>
      <c r="FO48" s="55"/>
      <c r="FP48" s="55"/>
      <c r="FQ48" s="55"/>
      <c r="FR48" s="55"/>
      <c r="FS48" s="55"/>
      <c r="FT48" s="55"/>
      <c r="FU48" s="55"/>
      <c r="FV48" s="55"/>
      <c r="FW48" s="55"/>
      <c r="FX48" s="55"/>
      <c r="FY48" s="55"/>
      <c r="FZ48" s="55"/>
      <c r="GA48" s="55"/>
      <c r="GB48" s="55"/>
      <c r="GC48" s="55"/>
      <c r="GD48" s="55"/>
      <c r="GE48" s="55"/>
      <c r="GF48" s="55"/>
      <c r="GG48" s="55"/>
      <c r="GH48" s="55"/>
      <c r="GI48" s="55"/>
      <c r="GJ48" s="55"/>
      <c r="GK48" s="55"/>
      <c r="GL48" s="55"/>
      <c r="GM48" s="55"/>
      <c r="GN48" s="55"/>
      <c r="GO48" s="55"/>
      <c r="GP48" s="55"/>
      <c r="GQ48" s="55"/>
      <c r="GR48" s="55"/>
      <c r="GS48" s="55"/>
      <c r="GT48" s="55"/>
      <c r="GU48" s="55"/>
      <c r="GV48" s="55"/>
      <c r="GW48" s="55"/>
      <c r="GX48" s="55"/>
      <c r="GY48" s="55"/>
      <c r="GZ48" s="55"/>
      <c r="HA48" s="55"/>
      <c r="HB48" s="55"/>
      <c r="HC48" s="55"/>
      <c r="HD48" s="55"/>
      <c r="HE48" s="55"/>
      <c r="HF48" s="55"/>
      <c r="HG48" s="55"/>
      <c r="HH48" s="55"/>
      <c r="HI48" s="55"/>
      <c r="HJ48" s="55"/>
      <c r="HK48" s="55"/>
      <c r="HL48" s="55"/>
      <c r="HM48" s="55"/>
      <c r="HN48" s="55"/>
      <c r="HO48" s="55"/>
      <c r="HP48" s="55"/>
      <c r="HQ48" s="55"/>
      <c r="HR48" s="55"/>
      <c r="HS48" s="55"/>
      <c r="HT48" s="55"/>
      <c r="HU48" s="55"/>
      <c r="HV48" s="55"/>
      <c r="HW48" s="55"/>
      <c r="HX48" s="55"/>
      <c r="HY48" s="55"/>
      <c r="HZ48" s="55"/>
      <c r="IA48" s="55"/>
      <c r="IB48" s="55"/>
      <c r="IC48" s="55"/>
      <c r="ID48" s="55"/>
      <c r="IE48" s="55"/>
      <c r="IF48" s="55"/>
      <c r="IG48" s="55"/>
      <c r="IH48" s="55"/>
      <c r="II48" s="55"/>
      <c r="IJ48" s="55"/>
      <c r="IK48" s="55"/>
    </row>
    <row r="49" spans="1:244" ht="28.2" thickTop="1">
      <c r="A49" s="449"/>
      <c r="B49" s="450"/>
      <c r="C49" s="451">
        <v>43465</v>
      </c>
      <c r="D49" s="451">
        <v>43830</v>
      </c>
      <c r="E49" s="451" t="s">
        <v>637</v>
      </c>
      <c r="F49" s="448"/>
      <c r="G49" s="448"/>
      <c r="H49" s="448"/>
      <c r="I49" s="448"/>
      <c r="J49" s="448"/>
      <c r="K49" s="59"/>
      <c r="L49" s="55"/>
      <c r="M49" s="55"/>
      <c r="N49" s="55"/>
      <c r="O49" s="55"/>
      <c r="P49" s="55"/>
      <c r="Q49" s="55"/>
      <c r="R49" s="55"/>
      <c r="S49" s="55"/>
      <c r="T49" s="55"/>
      <c r="U49" s="55"/>
      <c r="V49" s="55"/>
      <c r="W49" s="55"/>
      <c r="X49" s="55"/>
      <c r="Y49" s="55"/>
      <c r="Z49" s="55"/>
      <c r="AA49" s="55"/>
      <c r="AB49" s="55"/>
      <c r="AC49" s="55"/>
      <c r="AD49" s="55"/>
      <c r="AE49" s="55"/>
      <c r="AF49" s="55"/>
      <c r="AG49" s="55"/>
      <c r="AH49" s="55"/>
      <c r="AI49" s="55"/>
      <c r="AJ49" s="55"/>
      <c r="AK49" s="55"/>
      <c r="AL49" s="55"/>
      <c r="AM49" s="55"/>
      <c r="AN49" s="55"/>
      <c r="AO49" s="55"/>
      <c r="AP49" s="55"/>
      <c r="AQ49" s="55"/>
      <c r="AR49" s="55"/>
      <c r="AS49" s="55"/>
      <c r="AT49" s="55"/>
      <c r="AU49" s="55"/>
      <c r="AV49" s="55"/>
      <c r="AW49" s="55"/>
      <c r="AX49" s="55"/>
      <c r="AY49" s="55"/>
      <c r="AZ49" s="55"/>
      <c r="BA49" s="55"/>
      <c r="BB49" s="55"/>
      <c r="BC49" s="55"/>
      <c r="BD49" s="55"/>
      <c r="BE49" s="55"/>
      <c r="BF49" s="55"/>
      <c r="BG49" s="55"/>
      <c r="BH49" s="55"/>
      <c r="BI49" s="55"/>
      <c r="BJ49" s="55"/>
      <c r="BK49" s="55"/>
      <c r="BL49" s="55"/>
      <c r="BM49" s="55"/>
      <c r="BN49" s="55"/>
      <c r="BO49" s="55"/>
      <c r="BP49" s="55"/>
      <c r="BQ49" s="55"/>
      <c r="BR49" s="55"/>
      <c r="BS49" s="55"/>
      <c r="BT49" s="55"/>
      <c r="BU49" s="55"/>
      <c r="BV49" s="55"/>
      <c r="BW49" s="55"/>
      <c r="BX49" s="55"/>
      <c r="BY49" s="55"/>
      <c r="BZ49" s="55"/>
      <c r="CA49" s="55"/>
      <c r="CB49" s="55"/>
      <c r="CC49" s="55"/>
      <c r="CD49" s="55"/>
      <c r="CE49" s="55"/>
      <c r="CF49" s="55"/>
      <c r="CG49" s="55"/>
      <c r="CH49" s="55"/>
      <c r="CI49" s="55"/>
      <c r="CJ49" s="55"/>
      <c r="CK49" s="55"/>
      <c r="CL49" s="55"/>
      <c r="CM49" s="55"/>
      <c r="CN49" s="55"/>
      <c r="CO49" s="55"/>
      <c r="CP49" s="55"/>
      <c r="CQ49" s="55"/>
      <c r="CR49" s="55"/>
      <c r="CS49" s="55"/>
      <c r="CT49" s="55"/>
      <c r="CU49" s="55"/>
      <c r="CV49" s="55"/>
      <c r="CW49" s="55"/>
      <c r="CX49" s="55"/>
      <c r="CY49" s="55"/>
      <c r="CZ49" s="55"/>
      <c r="DA49" s="55"/>
      <c r="DB49" s="55"/>
      <c r="DC49" s="55"/>
      <c r="DD49" s="55"/>
      <c r="DE49" s="55"/>
      <c r="DF49" s="55"/>
      <c r="DG49" s="55"/>
      <c r="DH49" s="55"/>
      <c r="DI49" s="55"/>
      <c r="DJ49" s="55"/>
      <c r="DK49" s="55"/>
      <c r="DL49" s="55"/>
      <c r="DM49" s="55"/>
      <c r="DN49" s="55"/>
      <c r="DO49" s="55"/>
      <c r="DP49" s="55"/>
      <c r="DQ49" s="55"/>
      <c r="DR49" s="55"/>
      <c r="DS49" s="55"/>
      <c r="DT49" s="55"/>
      <c r="DU49" s="55"/>
      <c r="DV49" s="55"/>
      <c r="DW49" s="55"/>
      <c r="DX49" s="55"/>
      <c r="DY49" s="55"/>
      <c r="DZ49" s="55"/>
      <c r="EA49" s="55"/>
      <c r="EB49" s="55"/>
      <c r="EC49" s="55"/>
      <c r="ED49" s="55"/>
      <c r="EE49" s="55"/>
      <c r="EF49" s="55"/>
      <c r="EG49" s="55"/>
      <c r="EH49" s="55"/>
      <c r="EI49" s="55"/>
      <c r="EJ49" s="55"/>
      <c r="EK49" s="55"/>
      <c r="EL49" s="55"/>
      <c r="EM49" s="55"/>
      <c r="EN49" s="55"/>
      <c r="EO49" s="55"/>
      <c r="EP49" s="55"/>
      <c r="EQ49" s="55"/>
      <c r="ER49" s="55"/>
      <c r="ES49" s="55"/>
      <c r="ET49" s="55"/>
      <c r="EU49" s="55"/>
      <c r="EV49" s="55"/>
      <c r="EW49" s="55"/>
      <c r="EX49" s="55"/>
      <c r="EY49" s="55"/>
      <c r="EZ49" s="55"/>
      <c r="FA49" s="55"/>
      <c r="FB49" s="55"/>
      <c r="FC49" s="55"/>
      <c r="FD49" s="55"/>
      <c r="FE49" s="55"/>
      <c r="FF49" s="55"/>
      <c r="FG49" s="55"/>
      <c r="FH49" s="55"/>
      <c r="FI49" s="55"/>
      <c r="FJ49" s="55"/>
      <c r="FK49" s="55"/>
      <c r="FL49" s="55"/>
      <c r="FM49" s="55"/>
      <c r="FN49" s="55"/>
      <c r="FO49" s="55"/>
      <c r="FP49" s="55"/>
      <c r="FQ49" s="55"/>
      <c r="FR49" s="55"/>
      <c r="FS49" s="55"/>
      <c r="FT49" s="55"/>
      <c r="FU49" s="55"/>
      <c r="FV49" s="55"/>
      <c r="FW49" s="55"/>
      <c r="FX49" s="55"/>
      <c r="FY49" s="55"/>
      <c r="FZ49" s="55"/>
      <c r="GA49" s="55"/>
      <c r="GB49" s="55"/>
      <c r="GC49" s="55"/>
      <c r="GD49" s="55"/>
      <c r="GE49" s="55"/>
      <c r="GF49" s="55"/>
      <c r="GG49" s="55"/>
      <c r="GH49" s="55"/>
      <c r="GI49" s="55"/>
      <c r="GJ49" s="55"/>
      <c r="GK49" s="55"/>
      <c r="GL49" s="55"/>
      <c r="GM49" s="55"/>
      <c r="GN49" s="55"/>
      <c r="GO49" s="55"/>
      <c r="GP49" s="55"/>
      <c r="GQ49" s="55"/>
      <c r="GR49" s="55"/>
      <c r="GS49" s="55"/>
      <c r="GT49" s="55"/>
      <c r="GU49" s="55"/>
      <c r="GV49" s="55"/>
      <c r="GW49" s="55"/>
      <c r="GX49" s="55"/>
      <c r="GY49" s="55"/>
      <c r="GZ49" s="55"/>
      <c r="HA49" s="55"/>
      <c r="HB49" s="55"/>
      <c r="HC49" s="55"/>
      <c r="HD49" s="55"/>
      <c r="HE49" s="55"/>
      <c r="HF49" s="55"/>
      <c r="HG49" s="55"/>
      <c r="HH49" s="55"/>
      <c r="HI49" s="55"/>
      <c r="HJ49" s="55"/>
      <c r="HK49" s="55"/>
      <c r="HL49" s="55"/>
      <c r="HM49" s="55"/>
      <c r="HN49" s="55"/>
      <c r="HO49" s="55"/>
      <c r="HP49" s="55"/>
      <c r="HQ49" s="55"/>
      <c r="HR49" s="55"/>
      <c r="HS49" s="55"/>
      <c r="HT49" s="55"/>
      <c r="HU49" s="55"/>
      <c r="HV49" s="55"/>
      <c r="HW49" s="55"/>
      <c r="HX49" s="55"/>
      <c r="HY49" s="55"/>
      <c r="HZ49" s="55"/>
      <c r="IA49" s="55"/>
      <c r="IB49" s="55"/>
      <c r="IC49" s="55"/>
      <c r="ID49" s="55"/>
      <c r="IE49" s="55"/>
      <c r="IF49" s="55"/>
      <c r="IG49" s="55"/>
      <c r="IH49" s="55"/>
      <c r="II49" s="55"/>
      <c r="IJ49" s="55"/>
    </row>
    <row r="50" spans="1:244" ht="17.399999999999999">
      <c r="A50" s="452">
        <v>1</v>
      </c>
      <c r="B50" s="453" t="s">
        <v>98</v>
      </c>
      <c r="C50" s="454">
        <f>C51+C54+C57</f>
        <v>0</v>
      </c>
      <c r="D50" s="454">
        <f>D51+D54+D57</f>
        <v>0</v>
      </c>
      <c r="E50" s="454">
        <f>E51+E54+E57</f>
        <v>0</v>
      </c>
      <c r="F50" s="448"/>
      <c r="G50" s="448"/>
      <c r="H50" s="448"/>
      <c r="I50" s="448"/>
      <c r="J50" s="448"/>
      <c r="K50" s="59"/>
      <c r="L50" s="55"/>
      <c r="M50" s="55"/>
      <c r="N50" s="55"/>
      <c r="O50" s="55"/>
      <c r="P50" s="55"/>
      <c r="Q50" s="55"/>
      <c r="R50" s="55"/>
      <c r="S50" s="55"/>
      <c r="T50" s="55"/>
      <c r="U50" s="55"/>
      <c r="V50" s="55"/>
      <c r="W50" s="55"/>
      <c r="X50" s="55"/>
      <c r="Y50" s="55"/>
      <c r="Z50" s="55"/>
      <c r="AA50" s="55"/>
      <c r="AB50" s="55"/>
      <c r="AC50" s="55"/>
      <c r="AD50" s="55"/>
      <c r="AE50" s="55"/>
      <c r="AF50" s="55"/>
      <c r="AG50" s="55"/>
      <c r="AH50" s="55"/>
      <c r="AI50" s="55"/>
      <c r="AJ50" s="55"/>
      <c r="AK50" s="55"/>
      <c r="AL50" s="55"/>
      <c r="AM50" s="55"/>
      <c r="AN50" s="55"/>
      <c r="AO50" s="55"/>
      <c r="AP50" s="55"/>
      <c r="AQ50" s="55"/>
      <c r="AR50" s="55"/>
      <c r="AS50" s="55"/>
      <c r="AT50" s="55"/>
      <c r="AU50" s="55"/>
      <c r="AV50" s="55"/>
      <c r="AW50" s="55"/>
      <c r="AX50" s="55"/>
      <c r="AY50" s="55"/>
      <c r="AZ50" s="55"/>
      <c r="BA50" s="55"/>
      <c r="BB50" s="55"/>
      <c r="BC50" s="55"/>
      <c r="BD50" s="55"/>
      <c r="BE50" s="55"/>
      <c r="BF50" s="55"/>
      <c r="BG50" s="55"/>
      <c r="BH50" s="55"/>
      <c r="BI50" s="55"/>
      <c r="BJ50" s="55"/>
      <c r="BK50" s="55"/>
      <c r="BL50" s="55"/>
      <c r="BM50" s="55"/>
      <c r="BN50" s="55"/>
      <c r="BO50" s="55"/>
      <c r="BP50" s="55"/>
      <c r="BQ50" s="55"/>
      <c r="BR50" s="55"/>
      <c r="BS50" s="55"/>
      <c r="BT50" s="55"/>
      <c r="BU50" s="55"/>
      <c r="BV50" s="55"/>
      <c r="BW50" s="55"/>
      <c r="BX50" s="55"/>
      <c r="BY50" s="55"/>
      <c r="BZ50" s="55"/>
      <c r="CA50" s="55"/>
      <c r="CB50" s="55"/>
      <c r="CC50" s="55"/>
      <c r="CD50" s="55"/>
      <c r="CE50" s="55"/>
      <c r="CF50" s="55"/>
      <c r="CG50" s="55"/>
      <c r="CH50" s="55"/>
      <c r="CI50" s="55"/>
      <c r="CJ50" s="55"/>
      <c r="CK50" s="55"/>
      <c r="CL50" s="55"/>
      <c r="CM50" s="55"/>
      <c r="CN50" s="55"/>
      <c r="CO50" s="55"/>
      <c r="CP50" s="55"/>
      <c r="CQ50" s="55"/>
      <c r="CR50" s="55"/>
      <c r="CS50" s="55"/>
      <c r="CT50" s="55"/>
      <c r="CU50" s="55"/>
      <c r="CV50" s="55"/>
      <c r="CW50" s="55"/>
      <c r="CX50" s="55"/>
      <c r="CY50" s="55"/>
      <c r="CZ50" s="55"/>
      <c r="DA50" s="55"/>
      <c r="DB50" s="55"/>
      <c r="DC50" s="55"/>
      <c r="DD50" s="55"/>
      <c r="DE50" s="55"/>
      <c r="DF50" s="55"/>
      <c r="DG50" s="55"/>
      <c r="DH50" s="55"/>
      <c r="DI50" s="55"/>
      <c r="DJ50" s="55"/>
      <c r="DK50" s="55"/>
      <c r="DL50" s="55"/>
      <c r="DM50" s="55"/>
      <c r="DN50" s="55"/>
      <c r="DO50" s="55"/>
      <c r="DP50" s="55"/>
      <c r="DQ50" s="55"/>
      <c r="DR50" s="55"/>
      <c r="DS50" s="55"/>
      <c r="DT50" s="55"/>
      <c r="DU50" s="55"/>
      <c r="DV50" s="55"/>
      <c r="DW50" s="55"/>
      <c r="DX50" s="55"/>
      <c r="DY50" s="55"/>
      <c r="DZ50" s="55"/>
      <c r="EA50" s="55"/>
      <c r="EB50" s="55"/>
      <c r="EC50" s="55"/>
      <c r="ED50" s="55"/>
      <c r="EE50" s="55"/>
      <c r="EF50" s="55"/>
      <c r="EG50" s="55"/>
      <c r="EH50" s="55"/>
      <c r="EI50" s="55"/>
      <c r="EJ50" s="55"/>
      <c r="EK50" s="55"/>
      <c r="EL50" s="55"/>
      <c r="EM50" s="55"/>
      <c r="EN50" s="55"/>
      <c r="EO50" s="55"/>
      <c r="EP50" s="55"/>
      <c r="EQ50" s="55"/>
      <c r="ER50" s="55"/>
      <c r="ES50" s="55"/>
      <c r="ET50" s="55"/>
      <c r="EU50" s="55"/>
      <c r="EV50" s="55"/>
      <c r="EW50" s="55"/>
      <c r="EX50" s="55"/>
      <c r="EY50" s="55"/>
      <c r="EZ50" s="55"/>
      <c r="FA50" s="55"/>
      <c r="FB50" s="55"/>
      <c r="FC50" s="55"/>
      <c r="FD50" s="55"/>
      <c r="FE50" s="55"/>
      <c r="FF50" s="55"/>
      <c r="FG50" s="55"/>
      <c r="FH50" s="55"/>
      <c r="FI50" s="55"/>
      <c r="FJ50" s="55"/>
      <c r="FK50" s="55"/>
      <c r="FL50" s="55"/>
      <c r="FM50" s="55"/>
      <c r="FN50" s="55"/>
      <c r="FO50" s="55"/>
      <c r="FP50" s="55"/>
      <c r="FQ50" s="55"/>
      <c r="FR50" s="55"/>
      <c r="FS50" s="55"/>
      <c r="FT50" s="55"/>
      <c r="FU50" s="55"/>
      <c r="FV50" s="55"/>
      <c r="FW50" s="55"/>
      <c r="FX50" s="55"/>
      <c r="FY50" s="55"/>
      <c r="FZ50" s="55"/>
      <c r="GA50" s="55"/>
      <c r="GB50" s="55"/>
      <c r="GC50" s="55"/>
      <c r="GD50" s="55"/>
      <c r="GE50" s="55"/>
      <c r="GF50" s="55"/>
      <c r="GG50" s="55"/>
      <c r="GH50" s="55"/>
      <c r="GI50" s="55"/>
      <c r="GJ50" s="55"/>
      <c r="GK50" s="55"/>
      <c r="GL50" s="55"/>
      <c r="GM50" s="55"/>
      <c r="GN50" s="55"/>
      <c r="GO50" s="55"/>
      <c r="GP50" s="55"/>
      <c r="GQ50" s="55"/>
      <c r="GR50" s="55"/>
      <c r="GS50" s="55"/>
      <c r="GT50" s="55"/>
      <c r="GU50" s="55"/>
      <c r="GV50" s="55"/>
      <c r="GW50" s="55"/>
      <c r="GX50" s="55"/>
      <c r="GY50" s="55"/>
      <c r="GZ50" s="55"/>
      <c r="HA50" s="55"/>
      <c r="HB50" s="55"/>
      <c r="HC50" s="55"/>
      <c r="HD50" s="55"/>
      <c r="HE50" s="55"/>
      <c r="HF50" s="55"/>
      <c r="HG50" s="55"/>
      <c r="HH50" s="55"/>
      <c r="HI50" s="55"/>
      <c r="HJ50" s="55"/>
      <c r="HK50" s="55"/>
      <c r="HL50" s="55"/>
      <c r="HM50" s="55"/>
      <c r="HN50" s="55"/>
      <c r="HO50" s="55"/>
      <c r="HP50" s="55"/>
      <c r="HQ50" s="55"/>
      <c r="HR50" s="55"/>
      <c r="HS50" s="55"/>
      <c r="HT50" s="55"/>
      <c r="HU50" s="55"/>
      <c r="HV50" s="55"/>
      <c r="HW50" s="55"/>
      <c r="HX50" s="55"/>
      <c r="HY50" s="55"/>
      <c r="HZ50" s="55"/>
      <c r="IA50" s="55"/>
      <c r="IB50" s="55"/>
      <c r="IC50" s="55"/>
      <c r="ID50" s="55"/>
      <c r="IE50" s="55"/>
      <c r="IF50" s="55"/>
      <c r="IG50" s="55"/>
      <c r="IH50" s="55"/>
      <c r="II50" s="55"/>
      <c r="IJ50" s="55"/>
    </row>
    <row r="51" spans="1:244" ht="28.8">
      <c r="A51" s="455"/>
      <c r="B51" s="456" t="s">
        <v>1</v>
      </c>
      <c r="C51" s="457">
        <f>C52+C53</f>
        <v>0</v>
      </c>
      <c r="D51" s="457">
        <f t="shared" ref="D51:E51" si="18">D52+D53</f>
        <v>0</v>
      </c>
      <c r="E51" s="457">
        <f t="shared" si="18"/>
        <v>0</v>
      </c>
      <c r="F51" s="448"/>
      <c r="G51" s="448"/>
      <c r="H51" s="448"/>
      <c r="I51" s="448"/>
      <c r="J51" s="448"/>
      <c r="K51" s="59"/>
      <c r="L51" s="55"/>
      <c r="M51" s="55"/>
      <c r="N51" s="55"/>
      <c r="O51" s="55"/>
      <c r="P51" s="55"/>
      <c r="Q51" s="55"/>
      <c r="R51" s="55"/>
      <c r="S51" s="55"/>
      <c r="T51" s="55"/>
      <c r="U51" s="55"/>
      <c r="V51" s="55"/>
      <c r="W51" s="55"/>
      <c r="X51" s="55"/>
      <c r="Y51" s="55"/>
      <c r="Z51" s="55"/>
      <c r="AA51" s="55"/>
      <c r="AB51" s="55"/>
      <c r="AC51" s="55"/>
      <c r="AD51" s="55"/>
      <c r="AE51" s="55"/>
      <c r="AF51" s="55"/>
      <c r="AG51" s="55"/>
      <c r="AH51" s="55"/>
      <c r="AI51" s="55"/>
      <c r="AJ51" s="55"/>
      <c r="AK51" s="55"/>
      <c r="AL51" s="55"/>
      <c r="AM51" s="55"/>
      <c r="AN51" s="55"/>
      <c r="AO51" s="55"/>
      <c r="AP51" s="55"/>
      <c r="AQ51" s="55"/>
      <c r="AR51" s="55"/>
      <c r="AS51" s="55"/>
      <c r="AT51" s="55"/>
      <c r="AU51" s="55"/>
      <c r="AV51" s="55"/>
      <c r="AW51" s="55"/>
      <c r="AX51" s="55"/>
      <c r="AY51" s="55"/>
      <c r="AZ51" s="55"/>
      <c r="BA51" s="55"/>
      <c r="BB51" s="55"/>
      <c r="BC51" s="55"/>
      <c r="BD51" s="55"/>
      <c r="BE51" s="55"/>
      <c r="BF51" s="55"/>
      <c r="BG51" s="55"/>
      <c r="BH51" s="55"/>
      <c r="BI51" s="55"/>
      <c r="BJ51" s="55"/>
      <c r="BK51" s="55"/>
      <c r="BL51" s="55"/>
      <c r="BM51" s="55"/>
      <c r="BN51" s="55"/>
      <c r="BO51" s="55"/>
      <c r="BP51" s="55"/>
      <c r="BQ51" s="55"/>
      <c r="BR51" s="55"/>
      <c r="BS51" s="55"/>
      <c r="BT51" s="55"/>
      <c r="BU51" s="55"/>
      <c r="BV51" s="55"/>
      <c r="BW51" s="55"/>
      <c r="BX51" s="55"/>
      <c r="BY51" s="55"/>
      <c r="BZ51" s="55"/>
      <c r="CA51" s="55"/>
      <c r="CB51" s="55"/>
      <c r="CC51" s="55"/>
      <c r="CD51" s="55"/>
      <c r="CE51" s="55"/>
      <c r="CF51" s="55"/>
      <c r="CG51" s="55"/>
      <c r="CH51" s="55"/>
      <c r="CI51" s="55"/>
      <c r="CJ51" s="55"/>
      <c r="CK51" s="55"/>
      <c r="CL51" s="55"/>
      <c r="CM51" s="55"/>
      <c r="CN51" s="55"/>
      <c r="CO51" s="55"/>
      <c r="CP51" s="55"/>
      <c r="CQ51" s="55"/>
      <c r="CR51" s="55"/>
      <c r="CS51" s="55"/>
      <c r="CT51" s="55"/>
      <c r="CU51" s="55"/>
      <c r="CV51" s="55"/>
      <c r="CW51" s="55"/>
      <c r="CX51" s="55"/>
      <c r="CY51" s="55"/>
      <c r="CZ51" s="55"/>
      <c r="DA51" s="55"/>
      <c r="DB51" s="55"/>
      <c r="DC51" s="55"/>
      <c r="DD51" s="55"/>
      <c r="DE51" s="55"/>
      <c r="DF51" s="55"/>
      <c r="DG51" s="55"/>
      <c r="DH51" s="55"/>
      <c r="DI51" s="55"/>
      <c r="DJ51" s="55"/>
      <c r="DK51" s="55"/>
      <c r="DL51" s="55"/>
      <c r="DM51" s="55"/>
      <c r="DN51" s="55"/>
      <c r="DO51" s="55"/>
      <c r="DP51" s="55"/>
      <c r="DQ51" s="55"/>
      <c r="DR51" s="55"/>
      <c r="DS51" s="55"/>
      <c r="DT51" s="55"/>
      <c r="DU51" s="55"/>
      <c r="DV51" s="55"/>
      <c r="DW51" s="55"/>
      <c r="DX51" s="55"/>
      <c r="DY51" s="55"/>
      <c r="DZ51" s="55"/>
      <c r="EA51" s="55"/>
      <c r="EB51" s="55"/>
      <c r="EC51" s="55"/>
      <c r="ED51" s="55"/>
      <c r="EE51" s="55"/>
      <c r="EF51" s="55"/>
      <c r="EG51" s="55"/>
      <c r="EH51" s="55"/>
      <c r="EI51" s="55"/>
      <c r="EJ51" s="55"/>
      <c r="EK51" s="55"/>
      <c r="EL51" s="55"/>
      <c r="EM51" s="55"/>
      <c r="EN51" s="55"/>
      <c r="EO51" s="55"/>
      <c r="EP51" s="55"/>
      <c r="EQ51" s="55"/>
      <c r="ER51" s="55"/>
      <c r="ES51" s="55"/>
      <c r="ET51" s="55"/>
      <c r="EU51" s="55"/>
      <c r="EV51" s="55"/>
      <c r="EW51" s="55"/>
      <c r="EX51" s="55"/>
      <c r="EY51" s="55"/>
      <c r="EZ51" s="55"/>
      <c r="FA51" s="55"/>
      <c r="FB51" s="55"/>
      <c r="FC51" s="55"/>
      <c r="FD51" s="55"/>
      <c r="FE51" s="55"/>
      <c r="FF51" s="55"/>
      <c r="FG51" s="55"/>
      <c r="FH51" s="55"/>
      <c r="FI51" s="55"/>
      <c r="FJ51" s="55"/>
      <c r="FK51" s="55"/>
      <c r="FL51" s="55"/>
      <c r="FM51" s="55"/>
      <c r="FN51" s="55"/>
      <c r="FO51" s="55"/>
      <c r="FP51" s="55"/>
      <c r="FQ51" s="55"/>
      <c r="FR51" s="55"/>
      <c r="FS51" s="55"/>
      <c r="FT51" s="55"/>
      <c r="FU51" s="55"/>
      <c r="FV51" s="55"/>
      <c r="FW51" s="55"/>
      <c r="FX51" s="55"/>
      <c r="FY51" s="55"/>
      <c r="FZ51" s="55"/>
      <c r="GA51" s="55"/>
      <c r="GB51" s="55"/>
      <c r="GC51" s="55"/>
      <c r="GD51" s="55"/>
      <c r="GE51" s="55"/>
      <c r="GF51" s="55"/>
      <c r="GG51" s="55"/>
      <c r="GH51" s="55"/>
      <c r="GI51" s="55"/>
      <c r="GJ51" s="55"/>
      <c r="GK51" s="55"/>
      <c r="GL51" s="55"/>
      <c r="GM51" s="55"/>
      <c r="GN51" s="55"/>
      <c r="GO51" s="55"/>
      <c r="GP51" s="55"/>
      <c r="GQ51" s="55"/>
      <c r="GR51" s="55"/>
      <c r="GS51" s="55"/>
      <c r="GT51" s="55"/>
      <c r="GU51" s="55"/>
      <c r="GV51" s="55"/>
      <c r="GW51" s="55"/>
      <c r="GX51" s="55"/>
      <c r="GY51" s="55"/>
      <c r="GZ51" s="55"/>
      <c r="HA51" s="55"/>
      <c r="HB51" s="55"/>
      <c r="HC51" s="55"/>
      <c r="HD51" s="55"/>
      <c r="HE51" s="55"/>
      <c r="HF51" s="55"/>
      <c r="HG51" s="55"/>
      <c r="HH51" s="55"/>
      <c r="HI51" s="55"/>
      <c r="HJ51" s="55"/>
      <c r="HK51" s="55"/>
      <c r="HL51" s="55"/>
      <c r="HM51" s="55"/>
      <c r="HN51" s="55"/>
      <c r="HO51" s="55"/>
      <c r="HP51" s="55"/>
      <c r="HQ51" s="55"/>
      <c r="HR51" s="55"/>
      <c r="HS51" s="55"/>
      <c r="HT51" s="55"/>
      <c r="HU51" s="55"/>
      <c r="HV51" s="55"/>
      <c r="HW51" s="55"/>
      <c r="HX51" s="55"/>
      <c r="HY51" s="55"/>
      <c r="HZ51" s="55"/>
      <c r="IA51" s="55"/>
      <c r="IB51" s="55"/>
      <c r="IC51" s="55"/>
      <c r="ID51" s="55"/>
      <c r="IE51" s="55"/>
      <c r="IF51" s="55"/>
      <c r="IG51" s="55"/>
      <c r="IH51" s="55"/>
      <c r="II51" s="55"/>
      <c r="IJ51" s="55"/>
    </row>
    <row r="52" spans="1:244" ht="28.8">
      <c r="A52" s="455"/>
      <c r="B52" s="456" t="s">
        <v>181</v>
      </c>
      <c r="C52" s="457"/>
      <c r="D52" s="457"/>
      <c r="E52" s="457"/>
      <c r="F52" s="448"/>
      <c r="G52" s="448"/>
      <c r="H52" s="448"/>
      <c r="I52" s="448"/>
      <c r="J52" s="448"/>
      <c r="K52" s="59"/>
      <c r="L52" s="55"/>
      <c r="M52" s="55"/>
      <c r="N52" s="55"/>
      <c r="O52" s="55"/>
      <c r="P52" s="55"/>
      <c r="Q52" s="55"/>
      <c r="R52" s="55"/>
      <c r="S52" s="55"/>
      <c r="T52" s="55"/>
      <c r="U52" s="55"/>
      <c r="V52" s="55"/>
      <c r="W52" s="55"/>
      <c r="X52" s="55"/>
      <c r="Y52" s="55"/>
      <c r="Z52" s="55"/>
      <c r="AA52" s="55"/>
      <c r="AB52" s="55"/>
      <c r="AC52" s="55"/>
      <c r="AD52" s="55"/>
      <c r="AE52" s="55"/>
      <c r="AF52" s="55"/>
      <c r="AG52" s="55"/>
      <c r="AH52" s="55"/>
      <c r="AI52" s="55"/>
      <c r="AJ52" s="55"/>
      <c r="AK52" s="55"/>
      <c r="AL52" s="55"/>
      <c r="AM52" s="55"/>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5"/>
      <c r="BQ52" s="55"/>
      <c r="BR52" s="55"/>
      <c r="BS52" s="55"/>
      <c r="BT52" s="55"/>
      <c r="BU52" s="55"/>
      <c r="BV52" s="55"/>
      <c r="BW52" s="55"/>
      <c r="BX52" s="55"/>
      <c r="BY52" s="55"/>
      <c r="BZ52" s="55"/>
      <c r="CA52" s="55"/>
      <c r="CB52" s="55"/>
      <c r="CC52" s="55"/>
      <c r="CD52" s="55"/>
      <c r="CE52" s="55"/>
      <c r="CF52" s="55"/>
      <c r="CG52" s="55"/>
      <c r="CH52" s="55"/>
      <c r="CI52" s="55"/>
      <c r="CJ52" s="55"/>
      <c r="CK52" s="55"/>
      <c r="CL52" s="55"/>
      <c r="CM52" s="55"/>
      <c r="CN52" s="55"/>
      <c r="CO52" s="55"/>
      <c r="CP52" s="55"/>
      <c r="CQ52" s="55"/>
      <c r="CR52" s="55"/>
      <c r="CS52" s="55"/>
      <c r="CT52" s="55"/>
      <c r="CU52" s="55"/>
      <c r="CV52" s="55"/>
      <c r="CW52" s="55"/>
      <c r="CX52" s="55"/>
      <c r="CY52" s="55"/>
      <c r="CZ52" s="55"/>
      <c r="DA52" s="55"/>
      <c r="DB52" s="55"/>
      <c r="DC52" s="55"/>
      <c r="DD52" s="55"/>
      <c r="DE52" s="55"/>
      <c r="DF52" s="55"/>
      <c r="DG52" s="55"/>
      <c r="DH52" s="55"/>
      <c r="DI52" s="55"/>
      <c r="DJ52" s="55"/>
      <c r="DK52" s="55"/>
      <c r="DL52" s="55"/>
      <c r="DM52" s="55"/>
      <c r="DN52" s="55"/>
      <c r="DO52" s="55"/>
      <c r="DP52" s="55"/>
      <c r="DQ52" s="55"/>
      <c r="DR52" s="55"/>
      <c r="DS52" s="55"/>
      <c r="DT52" s="55"/>
      <c r="DU52" s="55"/>
      <c r="DV52" s="55"/>
      <c r="DW52" s="55"/>
      <c r="DX52" s="55"/>
      <c r="DY52" s="55"/>
      <c r="DZ52" s="55"/>
      <c r="EA52" s="55"/>
      <c r="EB52" s="55"/>
      <c r="EC52" s="55"/>
      <c r="ED52" s="55"/>
      <c r="EE52" s="55"/>
      <c r="EF52" s="55"/>
      <c r="EG52" s="55"/>
      <c r="EH52" s="55"/>
      <c r="EI52" s="55"/>
      <c r="EJ52" s="55"/>
      <c r="EK52" s="55"/>
      <c r="EL52" s="55"/>
      <c r="EM52" s="55"/>
      <c r="EN52" s="55"/>
      <c r="EO52" s="55"/>
      <c r="EP52" s="55"/>
      <c r="EQ52" s="55"/>
      <c r="ER52" s="55"/>
      <c r="ES52" s="55"/>
      <c r="ET52" s="55"/>
      <c r="EU52" s="55"/>
      <c r="EV52" s="55"/>
      <c r="EW52" s="55"/>
      <c r="EX52" s="55"/>
      <c r="EY52" s="55"/>
      <c r="EZ52" s="55"/>
      <c r="FA52" s="55"/>
      <c r="FB52" s="55"/>
      <c r="FC52" s="55"/>
      <c r="FD52" s="55"/>
      <c r="FE52" s="55"/>
      <c r="FF52" s="55"/>
      <c r="FG52" s="55"/>
      <c r="FH52" s="55"/>
      <c r="FI52" s="55"/>
      <c r="FJ52" s="55"/>
      <c r="FK52" s="55"/>
      <c r="FL52" s="55"/>
      <c r="FM52" s="55"/>
      <c r="FN52" s="55"/>
      <c r="FO52" s="55"/>
      <c r="FP52" s="55"/>
      <c r="FQ52" s="55"/>
      <c r="FR52" s="55"/>
      <c r="FS52" s="55"/>
      <c r="FT52" s="55"/>
      <c r="FU52" s="55"/>
      <c r="FV52" s="55"/>
      <c r="FW52" s="55"/>
      <c r="FX52" s="55"/>
      <c r="FY52" s="55"/>
      <c r="FZ52" s="55"/>
      <c r="GA52" s="55"/>
      <c r="GB52" s="55"/>
      <c r="GC52" s="55"/>
      <c r="GD52" s="55"/>
      <c r="GE52" s="55"/>
      <c r="GF52" s="55"/>
      <c r="GG52" s="55"/>
      <c r="GH52" s="55"/>
      <c r="GI52" s="55"/>
      <c r="GJ52" s="55"/>
      <c r="GK52" s="55"/>
      <c r="GL52" s="55"/>
      <c r="GM52" s="55"/>
      <c r="GN52" s="55"/>
      <c r="GO52" s="55"/>
      <c r="GP52" s="55"/>
      <c r="GQ52" s="55"/>
      <c r="GR52" s="55"/>
      <c r="GS52" s="55"/>
      <c r="GT52" s="55"/>
      <c r="GU52" s="55"/>
      <c r="GV52" s="55"/>
      <c r="GW52" s="55"/>
      <c r="GX52" s="55"/>
      <c r="GY52" s="55"/>
      <c r="GZ52" s="55"/>
      <c r="HA52" s="55"/>
      <c r="HB52" s="55"/>
      <c r="HC52" s="55"/>
      <c r="HD52" s="55"/>
      <c r="HE52" s="55"/>
      <c r="HF52" s="55"/>
      <c r="HG52" s="55"/>
      <c r="HH52" s="55"/>
      <c r="HI52" s="55"/>
      <c r="HJ52" s="55"/>
      <c r="HK52" s="55"/>
      <c r="HL52" s="55"/>
      <c r="HM52" s="55"/>
      <c r="HN52" s="55"/>
      <c r="HO52" s="55"/>
      <c r="HP52" s="55"/>
      <c r="HQ52" s="55"/>
      <c r="HR52" s="55"/>
      <c r="HS52" s="55"/>
      <c r="HT52" s="55"/>
      <c r="HU52" s="55"/>
      <c r="HV52" s="55"/>
      <c r="HW52" s="55"/>
      <c r="HX52" s="55"/>
      <c r="HY52" s="55"/>
      <c r="HZ52" s="55"/>
      <c r="IA52" s="55"/>
      <c r="IB52" s="55"/>
      <c r="IC52" s="55"/>
      <c r="ID52" s="55"/>
      <c r="IE52" s="55"/>
      <c r="IF52" s="55"/>
      <c r="IG52" s="55"/>
      <c r="IH52" s="55"/>
      <c r="II52" s="55"/>
      <c r="IJ52" s="55"/>
    </row>
    <row r="53" spans="1:244" ht="17.399999999999999">
      <c r="A53" s="455"/>
      <c r="B53" s="456" t="s">
        <v>182</v>
      </c>
      <c r="C53" s="457"/>
      <c r="D53" s="457"/>
      <c r="E53" s="457"/>
      <c r="F53" s="448"/>
      <c r="G53" s="448"/>
      <c r="H53" s="448"/>
      <c r="I53" s="448"/>
      <c r="J53" s="448"/>
      <c r="K53" s="59"/>
      <c r="L53" s="55"/>
      <c r="M53" s="55"/>
      <c r="N53" s="55"/>
      <c r="O53" s="55"/>
      <c r="P53" s="55"/>
      <c r="Q53" s="55"/>
      <c r="R53" s="55"/>
      <c r="S53" s="55"/>
      <c r="T53" s="55"/>
      <c r="U53" s="55"/>
      <c r="V53" s="55"/>
      <c r="W53" s="55"/>
      <c r="X53" s="55"/>
      <c r="Y53" s="55"/>
      <c r="Z53" s="55"/>
      <c r="AA53" s="55"/>
      <c r="AB53" s="55"/>
      <c r="AC53" s="55"/>
      <c r="AD53" s="55"/>
      <c r="AE53" s="55"/>
      <c r="AF53" s="55"/>
      <c r="AG53" s="55"/>
      <c r="AH53" s="55"/>
      <c r="AI53" s="55"/>
      <c r="AJ53" s="55"/>
      <c r="AK53" s="55"/>
      <c r="AL53" s="55"/>
      <c r="AM53" s="55"/>
      <c r="AN53" s="55"/>
      <c r="AO53" s="55"/>
      <c r="AP53" s="55"/>
      <c r="AQ53" s="55"/>
      <c r="AR53" s="55"/>
      <c r="AS53" s="55"/>
      <c r="AT53" s="55"/>
      <c r="AU53" s="55"/>
      <c r="AV53" s="55"/>
      <c r="AW53" s="55"/>
      <c r="AX53" s="55"/>
      <c r="AY53" s="55"/>
      <c r="AZ53" s="55"/>
      <c r="BA53" s="55"/>
      <c r="BB53" s="55"/>
      <c r="BC53" s="55"/>
      <c r="BD53" s="55"/>
      <c r="BE53" s="55"/>
      <c r="BF53" s="55"/>
      <c r="BG53" s="55"/>
      <c r="BH53" s="55"/>
      <c r="BI53" s="55"/>
      <c r="BJ53" s="55"/>
      <c r="BK53" s="55"/>
      <c r="BL53" s="55"/>
      <c r="BM53" s="55"/>
      <c r="BN53" s="55"/>
      <c r="BO53" s="55"/>
      <c r="BP53" s="55"/>
      <c r="BQ53" s="55"/>
      <c r="BR53" s="55"/>
      <c r="BS53" s="55"/>
      <c r="BT53" s="55"/>
      <c r="BU53" s="55"/>
      <c r="BV53" s="55"/>
      <c r="BW53" s="55"/>
      <c r="BX53" s="55"/>
      <c r="BY53" s="55"/>
      <c r="BZ53" s="55"/>
      <c r="CA53" s="55"/>
      <c r="CB53" s="55"/>
      <c r="CC53" s="55"/>
      <c r="CD53" s="55"/>
      <c r="CE53" s="55"/>
      <c r="CF53" s="55"/>
      <c r="CG53" s="55"/>
      <c r="CH53" s="55"/>
      <c r="CI53" s="55"/>
      <c r="CJ53" s="55"/>
      <c r="CK53" s="55"/>
      <c r="CL53" s="55"/>
      <c r="CM53" s="55"/>
      <c r="CN53" s="55"/>
      <c r="CO53" s="55"/>
      <c r="CP53" s="55"/>
      <c r="CQ53" s="55"/>
      <c r="CR53" s="55"/>
      <c r="CS53" s="55"/>
      <c r="CT53" s="55"/>
      <c r="CU53" s="55"/>
      <c r="CV53" s="55"/>
      <c r="CW53" s="55"/>
      <c r="CX53" s="55"/>
      <c r="CY53" s="55"/>
      <c r="CZ53" s="55"/>
      <c r="DA53" s="55"/>
      <c r="DB53" s="55"/>
      <c r="DC53" s="55"/>
      <c r="DD53" s="55"/>
      <c r="DE53" s="55"/>
      <c r="DF53" s="55"/>
      <c r="DG53" s="55"/>
      <c r="DH53" s="55"/>
      <c r="DI53" s="55"/>
      <c r="DJ53" s="55"/>
      <c r="DK53" s="55"/>
      <c r="DL53" s="55"/>
      <c r="DM53" s="55"/>
      <c r="DN53" s="55"/>
      <c r="DO53" s="55"/>
      <c r="DP53" s="55"/>
      <c r="DQ53" s="55"/>
      <c r="DR53" s="55"/>
      <c r="DS53" s="55"/>
      <c r="DT53" s="55"/>
      <c r="DU53" s="55"/>
      <c r="DV53" s="55"/>
      <c r="DW53" s="55"/>
      <c r="DX53" s="55"/>
      <c r="DY53" s="55"/>
      <c r="DZ53" s="55"/>
      <c r="EA53" s="55"/>
      <c r="EB53" s="55"/>
      <c r="EC53" s="55"/>
      <c r="ED53" s="55"/>
      <c r="EE53" s="55"/>
      <c r="EF53" s="55"/>
      <c r="EG53" s="55"/>
      <c r="EH53" s="55"/>
      <c r="EI53" s="55"/>
      <c r="EJ53" s="55"/>
      <c r="EK53" s="55"/>
      <c r="EL53" s="55"/>
      <c r="EM53" s="55"/>
      <c r="EN53" s="55"/>
      <c r="EO53" s="55"/>
      <c r="EP53" s="55"/>
      <c r="EQ53" s="55"/>
      <c r="ER53" s="55"/>
      <c r="ES53" s="55"/>
      <c r="ET53" s="55"/>
      <c r="EU53" s="55"/>
      <c r="EV53" s="55"/>
      <c r="EW53" s="55"/>
      <c r="EX53" s="55"/>
      <c r="EY53" s="55"/>
      <c r="EZ53" s="55"/>
      <c r="FA53" s="55"/>
      <c r="FB53" s="55"/>
      <c r="FC53" s="55"/>
      <c r="FD53" s="55"/>
      <c r="FE53" s="55"/>
      <c r="FF53" s="55"/>
      <c r="FG53" s="55"/>
      <c r="FH53" s="55"/>
      <c r="FI53" s="55"/>
      <c r="FJ53" s="55"/>
      <c r="FK53" s="55"/>
      <c r="FL53" s="55"/>
      <c r="FM53" s="55"/>
      <c r="FN53" s="55"/>
      <c r="FO53" s="55"/>
      <c r="FP53" s="55"/>
      <c r="FQ53" s="55"/>
      <c r="FR53" s="55"/>
      <c r="FS53" s="55"/>
      <c r="FT53" s="55"/>
      <c r="FU53" s="55"/>
      <c r="FV53" s="55"/>
      <c r="FW53" s="55"/>
      <c r="FX53" s="55"/>
      <c r="FY53" s="55"/>
      <c r="FZ53" s="55"/>
      <c r="GA53" s="55"/>
      <c r="GB53" s="55"/>
      <c r="GC53" s="55"/>
      <c r="GD53" s="55"/>
      <c r="GE53" s="55"/>
      <c r="GF53" s="55"/>
      <c r="GG53" s="55"/>
      <c r="GH53" s="55"/>
      <c r="GI53" s="55"/>
      <c r="GJ53" s="55"/>
      <c r="GK53" s="55"/>
      <c r="GL53" s="55"/>
      <c r="GM53" s="55"/>
      <c r="GN53" s="55"/>
      <c r="GO53" s="55"/>
      <c r="GP53" s="55"/>
      <c r="GQ53" s="55"/>
      <c r="GR53" s="55"/>
      <c r="GS53" s="55"/>
      <c r="GT53" s="55"/>
      <c r="GU53" s="55"/>
      <c r="GV53" s="55"/>
      <c r="GW53" s="55"/>
      <c r="GX53" s="55"/>
      <c r="GY53" s="55"/>
      <c r="GZ53" s="55"/>
      <c r="HA53" s="55"/>
      <c r="HB53" s="55"/>
      <c r="HC53" s="55"/>
      <c r="HD53" s="55"/>
      <c r="HE53" s="55"/>
      <c r="HF53" s="55"/>
      <c r="HG53" s="55"/>
      <c r="HH53" s="55"/>
      <c r="HI53" s="55"/>
      <c r="HJ53" s="55"/>
      <c r="HK53" s="55"/>
      <c r="HL53" s="55"/>
      <c r="HM53" s="55"/>
      <c r="HN53" s="55"/>
      <c r="HO53" s="55"/>
      <c r="HP53" s="55"/>
      <c r="HQ53" s="55"/>
      <c r="HR53" s="55"/>
      <c r="HS53" s="55"/>
      <c r="HT53" s="55"/>
      <c r="HU53" s="55"/>
      <c r="HV53" s="55"/>
      <c r="HW53" s="55"/>
      <c r="HX53" s="55"/>
      <c r="HY53" s="55"/>
      <c r="HZ53" s="55"/>
      <c r="IA53" s="55"/>
      <c r="IB53" s="55"/>
      <c r="IC53" s="55"/>
      <c r="ID53" s="55"/>
      <c r="IE53" s="55"/>
      <c r="IF53" s="55"/>
      <c r="IG53" s="55"/>
      <c r="IH53" s="55"/>
      <c r="II53" s="55"/>
      <c r="IJ53" s="55"/>
    </row>
    <row r="54" spans="1:244" ht="28.8">
      <c r="A54" s="455"/>
      <c r="B54" s="456" t="s">
        <v>2</v>
      </c>
      <c r="C54" s="457">
        <f>C55+C56</f>
        <v>0</v>
      </c>
      <c r="D54" s="457">
        <f t="shared" ref="D54:E54" si="19">D55+D56</f>
        <v>0</v>
      </c>
      <c r="E54" s="457">
        <f t="shared" si="19"/>
        <v>0</v>
      </c>
      <c r="F54" s="448"/>
      <c r="G54" s="448"/>
      <c r="H54" s="448"/>
      <c r="I54" s="448"/>
      <c r="J54" s="448"/>
      <c r="K54" s="59"/>
      <c r="L54" s="55"/>
      <c r="M54" s="55"/>
      <c r="N54" s="55"/>
      <c r="O54" s="55"/>
      <c r="P54" s="55"/>
      <c r="Q54" s="55"/>
      <c r="R54" s="55"/>
      <c r="S54" s="55"/>
      <c r="T54" s="55"/>
      <c r="U54" s="55"/>
      <c r="V54" s="55"/>
      <c r="W54" s="55"/>
      <c r="X54" s="55"/>
      <c r="Y54" s="55"/>
      <c r="Z54" s="55"/>
      <c r="AA54" s="55"/>
      <c r="AB54" s="55"/>
      <c r="AC54" s="55"/>
      <c r="AD54" s="55"/>
      <c r="AE54" s="55"/>
      <c r="AF54" s="55"/>
      <c r="AG54" s="55"/>
      <c r="AH54" s="55"/>
      <c r="AI54" s="55"/>
      <c r="AJ54" s="55"/>
      <c r="AK54" s="55"/>
      <c r="AL54" s="55"/>
      <c r="AM54" s="55"/>
      <c r="AN54" s="55"/>
      <c r="AO54" s="55"/>
      <c r="AP54" s="55"/>
      <c r="AQ54" s="55"/>
      <c r="AR54" s="55"/>
      <c r="AS54" s="55"/>
      <c r="AT54" s="55"/>
      <c r="AU54" s="55"/>
      <c r="AV54" s="55"/>
      <c r="AW54" s="55"/>
      <c r="AX54" s="55"/>
      <c r="AY54" s="55"/>
      <c r="AZ54" s="55"/>
      <c r="BA54" s="55"/>
      <c r="BB54" s="55"/>
      <c r="BC54" s="55"/>
      <c r="BD54" s="55"/>
      <c r="BE54" s="55"/>
      <c r="BF54" s="55"/>
      <c r="BG54" s="55"/>
      <c r="BH54" s="55"/>
      <c r="BI54" s="55"/>
      <c r="BJ54" s="55"/>
      <c r="BK54" s="55"/>
      <c r="BL54" s="55"/>
      <c r="BM54" s="55"/>
      <c r="BN54" s="55"/>
      <c r="BO54" s="55"/>
      <c r="BP54" s="55"/>
      <c r="BQ54" s="55"/>
      <c r="BR54" s="55"/>
      <c r="BS54" s="55"/>
      <c r="BT54" s="55"/>
      <c r="BU54" s="55"/>
      <c r="BV54" s="55"/>
      <c r="BW54" s="55"/>
      <c r="BX54" s="55"/>
      <c r="BY54" s="55"/>
      <c r="BZ54" s="55"/>
      <c r="CA54" s="55"/>
      <c r="CB54" s="55"/>
      <c r="CC54" s="55"/>
      <c r="CD54" s="55"/>
      <c r="CE54" s="55"/>
      <c r="CF54" s="55"/>
      <c r="CG54" s="55"/>
      <c r="CH54" s="55"/>
      <c r="CI54" s="55"/>
      <c r="CJ54" s="55"/>
      <c r="CK54" s="55"/>
      <c r="CL54" s="55"/>
      <c r="CM54" s="55"/>
      <c r="CN54" s="55"/>
      <c r="CO54" s="55"/>
      <c r="CP54" s="55"/>
      <c r="CQ54" s="55"/>
      <c r="CR54" s="55"/>
      <c r="CS54" s="55"/>
      <c r="CT54" s="55"/>
      <c r="CU54" s="55"/>
      <c r="CV54" s="55"/>
      <c r="CW54" s="55"/>
      <c r="CX54" s="55"/>
      <c r="CY54" s="55"/>
      <c r="CZ54" s="55"/>
      <c r="DA54" s="55"/>
      <c r="DB54" s="55"/>
      <c r="DC54" s="55"/>
      <c r="DD54" s="55"/>
      <c r="DE54" s="55"/>
      <c r="DF54" s="55"/>
      <c r="DG54" s="55"/>
      <c r="DH54" s="55"/>
      <c r="DI54" s="55"/>
      <c r="DJ54" s="55"/>
      <c r="DK54" s="55"/>
      <c r="DL54" s="55"/>
      <c r="DM54" s="55"/>
      <c r="DN54" s="55"/>
      <c r="DO54" s="55"/>
      <c r="DP54" s="55"/>
      <c r="DQ54" s="55"/>
      <c r="DR54" s="55"/>
      <c r="DS54" s="55"/>
      <c r="DT54" s="55"/>
      <c r="DU54" s="55"/>
      <c r="DV54" s="55"/>
      <c r="DW54" s="55"/>
      <c r="DX54" s="55"/>
      <c r="DY54" s="55"/>
      <c r="DZ54" s="55"/>
      <c r="EA54" s="55"/>
      <c r="EB54" s="55"/>
      <c r="EC54" s="55"/>
      <c r="ED54" s="55"/>
      <c r="EE54" s="55"/>
      <c r="EF54" s="55"/>
      <c r="EG54" s="55"/>
      <c r="EH54" s="55"/>
      <c r="EI54" s="55"/>
      <c r="EJ54" s="55"/>
      <c r="EK54" s="55"/>
      <c r="EL54" s="55"/>
      <c r="EM54" s="55"/>
      <c r="EN54" s="55"/>
      <c r="EO54" s="55"/>
      <c r="EP54" s="55"/>
      <c r="EQ54" s="55"/>
      <c r="ER54" s="55"/>
      <c r="ES54" s="55"/>
      <c r="ET54" s="55"/>
      <c r="EU54" s="55"/>
      <c r="EV54" s="55"/>
      <c r="EW54" s="55"/>
      <c r="EX54" s="55"/>
      <c r="EY54" s="55"/>
      <c r="EZ54" s="55"/>
      <c r="FA54" s="55"/>
      <c r="FB54" s="55"/>
      <c r="FC54" s="55"/>
      <c r="FD54" s="55"/>
      <c r="FE54" s="55"/>
      <c r="FF54" s="55"/>
      <c r="FG54" s="55"/>
      <c r="FH54" s="55"/>
      <c r="FI54" s="55"/>
      <c r="FJ54" s="55"/>
      <c r="FK54" s="55"/>
      <c r="FL54" s="55"/>
      <c r="FM54" s="55"/>
      <c r="FN54" s="55"/>
      <c r="FO54" s="55"/>
      <c r="FP54" s="55"/>
      <c r="FQ54" s="55"/>
      <c r="FR54" s="55"/>
      <c r="FS54" s="55"/>
      <c r="FT54" s="55"/>
      <c r="FU54" s="55"/>
      <c r="FV54" s="55"/>
      <c r="FW54" s="55"/>
      <c r="FX54" s="55"/>
      <c r="FY54" s="55"/>
      <c r="FZ54" s="55"/>
      <c r="GA54" s="55"/>
      <c r="GB54" s="55"/>
      <c r="GC54" s="55"/>
      <c r="GD54" s="55"/>
      <c r="GE54" s="55"/>
      <c r="GF54" s="55"/>
      <c r="GG54" s="55"/>
      <c r="GH54" s="55"/>
      <c r="GI54" s="55"/>
      <c r="GJ54" s="55"/>
      <c r="GK54" s="55"/>
      <c r="GL54" s="55"/>
      <c r="GM54" s="55"/>
      <c r="GN54" s="55"/>
      <c r="GO54" s="55"/>
      <c r="GP54" s="55"/>
      <c r="GQ54" s="55"/>
      <c r="GR54" s="55"/>
      <c r="GS54" s="55"/>
      <c r="GT54" s="55"/>
      <c r="GU54" s="55"/>
      <c r="GV54" s="55"/>
      <c r="GW54" s="55"/>
      <c r="GX54" s="55"/>
      <c r="GY54" s="55"/>
      <c r="GZ54" s="55"/>
      <c r="HA54" s="55"/>
      <c r="HB54" s="55"/>
      <c r="HC54" s="55"/>
      <c r="HD54" s="55"/>
      <c r="HE54" s="55"/>
      <c r="HF54" s="55"/>
      <c r="HG54" s="55"/>
      <c r="HH54" s="55"/>
      <c r="HI54" s="55"/>
      <c r="HJ54" s="55"/>
      <c r="HK54" s="55"/>
      <c r="HL54" s="55"/>
      <c r="HM54" s="55"/>
      <c r="HN54" s="55"/>
      <c r="HO54" s="55"/>
      <c r="HP54" s="55"/>
      <c r="HQ54" s="55"/>
      <c r="HR54" s="55"/>
      <c r="HS54" s="55"/>
      <c r="HT54" s="55"/>
      <c r="HU54" s="55"/>
      <c r="HV54" s="55"/>
      <c r="HW54" s="55"/>
      <c r="HX54" s="55"/>
      <c r="HY54" s="55"/>
      <c r="HZ54" s="55"/>
      <c r="IA54" s="55"/>
      <c r="IB54" s="55"/>
      <c r="IC54" s="55"/>
      <c r="ID54" s="55"/>
      <c r="IE54" s="55"/>
      <c r="IF54" s="55"/>
      <c r="IG54" s="55"/>
      <c r="IH54" s="55"/>
      <c r="II54" s="55"/>
      <c r="IJ54" s="55"/>
    </row>
    <row r="55" spans="1:244" ht="28.8">
      <c r="A55" s="455"/>
      <c r="B55" s="456" t="s">
        <v>181</v>
      </c>
      <c r="C55" s="457"/>
      <c r="D55" s="457"/>
      <c r="E55" s="457"/>
      <c r="F55" s="448"/>
      <c r="G55" s="448"/>
      <c r="H55" s="448"/>
      <c r="I55" s="448"/>
      <c r="J55" s="448"/>
      <c r="K55" s="59"/>
      <c r="L55" s="55"/>
      <c r="M55" s="55"/>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c r="AY55" s="55"/>
      <c r="AZ55" s="55"/>
      <c r="BA55" s="55"/>
      <c r="BB55" s="55"/>
      <c r="BC55" s="55"/>
      <c r="BD55" s="55"/>
      <c r="BE55" s="55"/>
      <c r="BF55" s="55"/>
      <c r="BG55" s="55"/>
      <c r="BH55" s="55"/>
      <c r="BI55" s="55"/>
      <c r="BJ55" s="55"/>
      <c r="BK55" s="55"/>
      <c r="BL55" s="55"/>
      <c r="BM55" s="55"/>
      <c r="BN55" s="55"/>
      <c r="BO55" s="55"/>
      <c r="BP55" s="55"/>
      <c r="BQ55" s="55"/>
      <c r="BR55" s="55"/>
      <c r="BS55" s="55"/>
      <c r="BT55" s="55"/>
      <c r="BU55" s="55"/>
      <c r="BV55" s="55"/>
      <c r="BW55" s="55"/>
      <c r="BX55" s="55"/>
      <c r="BY55" s="55"/>
      <c r="BZ55" s="55"/>
      <c r="CA55" s="55"/>
      <c r="CB55" s="55"/>
      <c r="CC55" s="55"/>
      <c r="CD55" s="55"/>
      <c r="CE55" s="55"/>
      <c r="CF55" s="55"/>
      <c r="CG55" s="55"/>
      <c r="CH55" s="55"/>
      <c r="CI55" s="55"/>
      <c r="CJ55" s="55"/>
      <c r="CK55" s="55"/>
      <c r="CL55" s="55"/>
      <c r="CM55" s="55"/>
      <c r="CN55" s="55"/>
      <c r="CO55" s="55"/>
      <c r="CP55" s="55"/>
      <c r="CQ55" s="55"/>
      <c r="CR55" s="55"/>
      <c r="CS55" s="55"/>
      <c r="CT55" s="55"/>
      <c r="CU55" s="55"/>
      <c r="CV55" s="55"/>
      <c r="CW55" s="55"/>
      <c r="CX55" s="55"/>
      <c r="CY55" s="55"/>
      <c r="CZ55" s="55"/>
      <c r="DA55" s="55"/>
      <c r="DB55" s="55"/>
      <c r="DC55" s="55"/>
      <c r="DD55" s="55"/>
      <c r="DE55" s="55"/>
      <c r="DF55" s="55"/>
      <c r="DG55" s="55"/>
      <c r="DH55" s="55"/>
      <c r="DI55" s="55"/>
      <c r="DJ55" s="55"/>
      <c r="DK55" s="55"/>
      <c r="DL55" s="55"/>
      <c r="DM55" s="55"/>
      <c r="DN55" s="55"/>
      <c r="DO55" s="55"/>
      <c r="DP55" s="55"/>
      <c r="DQ55" s="55"/>
      <c r="DR55" s="55"/>
      <c r="DS55" s="55"/>
      <c r="DT55" s="55"/>
      <c r="DU55" s="55"/>
      <c r="DV55" s="55"/>
      <c r="DW55" s="55"/>
      <c r="DX55" s="55"/>
      <c r="DY55" s="55"/>
      <c r="DZ55" s="55"/>
      <c r="EA55" s="55"/>
      <c r="EB55" s="55"/>
      <c r="EC55" s="55"/>
      <c r="ED55" s="55"/>
      <c r="EE55" s="55"/>
      <c r="EF55" s="55"/>
      <c r="EG55" s="55"/>
      <c r="EH55" s="55"/>
      <c r="EI55" s="55"/>
      <c r="EJ55" s="55"/>
      <c r="EK55" s="55"/>
      <c r="EL55" s="55"/>
      <c r="EM55" s="55"/>
      <c r="EN55" s="55"/>
      <c r="EO55" s="55"/>
      <c r="EP55" s="55"/>
      <c r="EQ55" s="55"/>
      <c r="ER55" s="55"/>
      <c r="ES55" s="55"/>
      <c r="ET55" s="55"/>
      <c r="EU55" s="55"/>
      <c r="EV55" s="55"/>
      <c r="EW55" s="55"/>
      <c r="EX55" s="55"/>
      <c r="EY55" s="55"/>
      <c r="EZ55" s="55"/>
      <c r="FA55" s="55"/>
      <c r="FB55" s="55"/>
      <c r="FC55" s="55"/>
      <c r="FD55" s="55"/>
      <c r="FE55" s="55"/>
      <c r="FF55" s="55"/>
      <c r="FG55" s="55"/>
      <c r="FH55" s="55"/>
      <c r="FI55" s="55"/>
      <c r="FJ55" s="55"/>
      <c r="FK55" s="55"/>
      <c r="FL55" s="55"/>
      <c r="FM55" s="55"/>
      <c r="FN55" s="55"/>
      <c r="FO55" s="55"/>
      <c r="FP55" s="55"/>
      <c r="FQ55" s="55"/>
      <c r="FR55" s="55"/>
      <c r="FS55" s="55"/>
      <c r="FT55" s="55"/>
      <c r="FU55" s="55"/>
      <c r="FV55" s="55"/>
      <c r="FW55" s="55"/>
      <c r="FX55" s="55"/>
      <c r="FY55" s="55"/>
      <c r="FZ55" s="55"/>
      <c r="GA55" s="55"/>
      <c r="GB55" s="55"/>
      <c r="GC55" s="55"/>
      <c r="GD55" s="55"/>
      <c r="GE55" s="55"/>
      <c r="GF55" s="55"/>
      <c r="GG55" s="55"/>
      <c r="GH55" s="55"/>
      <c r="GI55" s="55"/>
      <c r="GJ55" s="55"/>
      <c r="GK55" s="55"/>
      <c r="GL55" s="55"/>
      <c r="GM55" s="55"/>
      <c r="GN55" s="55"/>
      <c r="GO55" s="55"/>
      <c r="GP55" s="55"/>
      <c r="GQ55" s="55"/>
      <c r="GR55" s="55"/>
      <c r="GS55" s="55"/>
      <c r="GT55" s="55"/>
      <c r="GU55" s="55"/>
      <c r="GV55" s="55"/>
      <c r="GW55" s="55"/>
      <c r="GX55" s="55"/>
      <c r="GY55" s="55"/>
      <c r="GZ55" s="55"/>
      <c r="HA55" s="55"/>
      <c r="HB55" s="55"/>
      <c r="HC55" s="55"/>
      <c r="HD55" s="55"/>
      <c r="HE55" s="55"/>
      <c r="HF55" s="55"/>
      <c r="HG55" s="55"/>
      <c r="HH55" s="55"/>
      <c r="HI55" s="55"/>
      <c r="HJ55" s="55"/>
      <c r="HK55" s="55"/>
      <c r="HL55" s="55"/>
      <c r="HM55" s="55"/>
      <c r="HN55" s="55"/>
      <c r="HO55" s="55"/>
      <c r="HP55" s="55"/>
      <c r="HQ55" s="55"/>
      <c r="HR55" s="55"/>
      <c r="HS55" s="55"/>
      <c r="HT55" s="55"/>
      <c r="HU55" s="55"/>
      <c r="HV55" s="55"/>
      <c r="HW55" s="55"/>
      <c r="HX55" s="55"/>
      <c r="HY55" s="55"/>
      <c r="HZ55" s="55"/>
      <c r="IA55" s="55"/>
      <c r="IB55" s="55"/>
      <c r="IC55" s="55"/>
      <c r="ID55" s="55"/>
      <c r="IE55" s="55"/>
      <c r="IF55" s="55"/>
      <c r="IG55" s="55"/>
      <c r="IH55" s="55"/>
      <c r="II55" s="55"/>
      <c r="IJ55" s="55"/>
    </row>
    <row r="56" spans="1:244" ht="17.399999999999999">
      <c r="A56" s="455"/>
      <c r="B56" s="456" t="s">
        <v>182</v>
      </c>
      <c r="C56" s="457"/>
      <c r="D56" s="457"/>
      <c r="E56" s="457"/>
      <c r="F56" s="448"/>
      <c r="G56" s="448"/>
      <c r="H56" s="448"/>
      <c r="I56" s="448"/>
      <c r="J56" s="448"/>
      <c r="K56" s="59"/>
      <c r="L56" s="55"/>
      <c r="M56" s="55"/>
      <c r="N56" s="55"/>
      <c r="O56" s="55"/>
      <c r="P56" s="55"/>
      <c r="Q56" s="55"/>
      <c r="R56" s="55"/>
      <c r="S56" s="55"/>
      <c r="T56" s="55"/>
      <c r="U56" s="55"/>
      <c r="V56" s="55"/>
      <c r="W56" s="55"/>
      <c r="X56" s="55"/>
      <c r="Y56" s="55"/>
      <c r="Z56" s="55"/>
      <c r="AA56" s="55"/>
      <c r="AB56" s="55"/>
      <c r="AC56" s="55"/>
      <c r="AD56" s="55"/>
      <c r="AE56" s="55"/>
      <c r="AF56" s="55"/>
      <c r="AG56" s="55"/>
      <c r="AH56" s="55"/>
      <c r="AI56" s="55"/>
      <c r="AJ56" s="55"/>
      <c r="AK56" s="55"/>
      <c r="AL56" s="55"/>
      <c r="AM56" s="55"/>
      <c r="AN56" s="55"/>
      <c r="AO56" s="55"/>
      <c r="AP56" s="55"/>
      <c r="AQ56" s="55"/>
      <c r="AR56" s="55"/>
      <c r="AS56" s="55"/>
      <c r="AT56" s="55"/>
      <c r="AU56" s="55"/>
      <c r="AV56" s="55"/>
      <c r="AW56" s="55"/>
      <c r="AX56" s="55"/>
      <c r="AY56" s="55"/>
      <c r="AZ56" s="55"/>
      <c r="BA56" s="55"/>
      <c r="BB56" s="55"/>
      <c r="BC56" s="55"/>
      <c r="BD56" s="55"/>
      <c r="BE56" s="55"/>
      <c r="BF56" s="55"/>
      <c r="BG56" s="55"/>
      <c r="BH56" s="55"/>
      <c r="BI56" s="55"/>
      <c r="BJ56" s="55"/>
      <c r="BK56" s="55"/>
      <c r="BL56" s="55"/>
      <c r="BM56" s="55"/>
      <c r="BN56" s="55"/>
      <c r="BO56" s="55"/>
      <c r="BP56" s="55"/>
      <c r="BQ56" s="55"/>
      <c r="BR56" s="55"/>
      <c r="BS56" s="55"/>
      <c r="BT56" s="55"/>
      <c r="BU56" s="55"/>
      <c r="BV56" s="55"/>
      <c r="BW56" s="55"/>
      <c r="BX56" s="55"/>
      <c r="BY56" s="55"/>
      <c r="BZ56" s="55"/>
      <c r="CA56" s="55"/>
      <c r="CB56" s="55"/>
      <c r="CC56" s="55"/>
      <c r="CD56" s="55"/>
      <c r="CE56" s="55"/>
      <c r="CF56" s="55"/>
      <c r="CG56" s="55"/>
      <c r="CH56" s="55"/>
      <c r="CI56" s="55"/>
      <c r="CJ56" s="55"/>
      <c r="CK56" s="55"/>
      <c r="CL56" s="55"/>
      <c r="CM56" s="55"/>
      <c r="CN56" s="55"/>
      <c r="CO56" s="55"/>
      <c r="CP56" s="55"/>
      <c r="CQ56" s="55"/>
      <c r="CR56" s="55"/>
      <c r="CS56" s="55"/>
      <c r="CT56" s="55"/>
      <c r="CU56" s="55"/>
      <c r="CV56" s="55"/>
      <c r="CW56" s="55"/>
      <c r="CX56" s="55"/>
      <c r="CY56" s="55"/>
      <c r="CZ56" s="55"/>
      <c r="DA56" s="55"/>
      <c r="DB56" s="55"/>
      <c r="DC56" s="55"/>
      <c r="DD56" s="55"/>
      <c r="DE56" s="55"/>
      <c r="DF56" s="55"/>
      <c r="DG56" s="55"/>
      <c r="DH56" s="55"/>
      <c r="DI56" s="55"/>
      <c r="DJ56" s="55"/>
      <c r="DK56" s="55"/>
      <c r="DL56" s="55"/>
      <c r="DM56" s="55"/>
      <c r="DN56" s="55"/>
      <c r="DO56" s="55"/>
      <c r="DP56" s="55"/>
      <c r="DQ56" s="55"/>
      <c r="DR56" s="55"/>
      <c r="DS56" s="55"/>
      <c r="DT56" s="55"/>
      <c r="DU56" s="55"/>
      <c r="DV56" s="55"/>
      <c r="DW56" s="55"/>
      <c r="DX56" s="55"/>
      <c r="DY56" s="55"/>
      <c r="DZ56" s="55"/>
      <c r="EA56" s="55"/>
      <c r="EB56" s="55"/>
      <c r="EC56" s="55"/>
      <c r="ED56" s="55"/>
      <c r="EE56" s="55"/>
      <c r="EF56" s="55"/>
      <c r="EG56" s="55"/>
      <c r="EH56" s="55"/>
      <c r="EI56" s="55"/>
      <c r="EJ56" s="55"/>
      <c r="EK56" s="55"/>
      <c r="EL56" s="55"/>
      <c r="EM56" s="55"/>
      <c r="EN56" s="55"/>
      <c r="EO56" s="55"/>
      <c r="EP56" s="55"/>
      <c r="EQ56" s="55"/>
      <c r="ER56" s="55"/>
      <c r="ES56" s="55"/>
      <c r="ET56" s="55"/>
      <c r="EU56" s="55"/>
      <c r="EV56" s="55"/>
      <c r="EW56" s="55"/>
      <c r="EX56" s="55"/>
      <c r="EY56" s="55"/>
      <c r="EZ56" s="55"/>
      <c r="FA56" s="55"/>
      <c r="FB56" s="55"/>
      <c r="FC56" s="55"/>
      <c r="FD56" s="55"/>
      <c r="FE56" s="55"/>
      <c r="FF56" s="55"/>
      <c r="FG56" s="55"/>
      <c r="FH56" s="55"/>
      <c r="FI56" s="55"/>
      <c r="FJ56" s="55"/>
      <c r="FK56" s="55"/>
      <c r="FL56" s="55"/>
      <c r="FM56" s="55"/>
      <c r="FN56" s="55"/>
      <c r="FO56" s="55"/>
      <c r="FP56" s="55"/>
      <c r="FQ56" s="55"/>
      <c r="FR56" s="55"/>
      <c r="FS56" s="55"/>
      <c r="FT56" s="55"/>
      <c r="FU56" s="55"/>
      <c r="FV56" s="55"/>
      <c r="FW56" s="55"/>
      <c r="FX56" s="55"/>
      <c r="FY56" s="55"/>
      <c r="FZ56" s="55"/>
      <c r="GA56" s="55"/>
      <c r="GB56" s="55"/>
      <c r="GC56" s="55"/>
      <c r="GD56" s="55"/>
      <c r="GE56" s="55"/>
      <c r="GF56" s="55"/>
      <c r="GG56" s="55"/>
      <c r="GH56" s="55"/>
      <c r="GI56" s="55"/>
      <c r="GJ56" s="55"/>
      <c r="GK56" s="55"/>
      <c r="GL56" s="55"/>
      <c r="GM56" s="55"/>
      <c r="GN56" s="55"/>
      <c r="GO56" s="55"/>
      <c r="GP56" s="55"/>
      <c r="GQ56" s="55"/>
      <c r="GR56" s="55"/>
      <c r="GS56" s="55"/>
      <c r="GT56" s="55"/>
      <c r="GU56" s="55"/>
      <c r="GV56" s="55"/>
      <c r="GW56" s="55"/>
      <c r="GX56" s="55"/>
      <c r="GY56" s="55"/>
      <c r="GZ56" s="55"/>
      <c r="HA56" s="55"/>
      <c r="HB56" s="55"/>
      <c r="HC56" s="55"/>
      <c r="HD56" s="55"/>
      <c r="HE56" s="55"/>
      <c r="HF56" s="55"/>
      <c r="HG56" s="55"/>
      <c r="HH56" s="55"/>
      <c r="HI56" s="55"/>
      <c r="HJ56" s="55"/>
      <c r="HK56" s="55"/>
      <c r="HL56" s="55"/>
      <c r="HM56" s="55"/>
      <c r="HN56" s="55"/>
      <c r="HO56" s="55"/>
      <c r="HP56" s="55"/>
      <c r="HQ56" s="55"/>
      <c r="HR56" s="55"/>
      <c r="HS56" s="55"/>
      <c r="HT56" s="55"/>
      <c r="HU56" s="55"/>
      <c r="HV56" s="55"/>
      <c r="HW56" s="55"/>
      <c r="HX56" s="55"/>
      <c r="HY56" s="55"/>
      <c r="HZ56" s="55"/>
      <c r="IA56" s="55"/>
      <c r="IB56" s="55"/>
      <c r="IC56" s="55"/>
      <c r="ID56" s="55"/>
      <c r="IE56" s="55"/>
      <c r="IF56" s="55"/>
      <c r="IG56" s="55"/>
      <c r="IH56" s="55"/>
      <c r="II56" s="55"/>
      <c r="IJ56" s="55"/>
    </row>
    <row r="57" spans="1:244" ht="28.8">
      <c r="A57" s="455"/>
      <c r="B57" s="456" t="s">
        <v>3</v>
      </c>
      <c r="C57" s="457">
        <f>C58+C59</f>
        <v>0</v>
      </c>
      <c r="D57" s="457">
        <f t="shared" ref="D57:E57" si="20">D58+D59</f>
        <v>0</v>
      </c>
      <c r="E57" s="457">
        <f t="shared" si="20"/>
        <v>0</v>
      </c>
      <c r="F57" s="448"/>
      <c r="G57" s="448"/>
      <c r="H57" s="448"/>
      <c r="I57" s="448"/>
      <c r="J57" s="448"/>
      <c r="K57" s="59"/>
      <c r="L57" s="55"/>
      <c r="M57" s="55"/>
      <c r="N57" s="55"/>
      <c r="O57" s="55"/>
      <c r="P57" s="55"/>
      <c r="Q57" s="55"/>
      <c r="R57" s="55"/>
      <c r="S57" s="55"/>
      <c r="T57" s="55"/>
      <c r="U57" s="55"/>
      <c r="V57" s="55"/>
      <c r="W57" s="55"/>
      <c r="X57" s="55"/>
      <c r="Y57" s="55"/>
      <c r="Z57" s="55"/>
      <c r="AA57" s="55"/>
      <c r="AB57" s="55"/>
      <c r="AC57" s="55"/>
      <c r="AD57" s="55"/>
      <c r="AE57" s="55"/>
      <c r="AF57" s="55"/>
      <c r="AG57" s="55"/>
      <c r="AH57" s="55"/>
      <c r="AI57" s="55"/>
      <c r="AJ57" s="55"/>
      <c r="AK57" s="55"/>
      <c r="AL57" s="55"/>
      <c r="AM57" s="55"/>
      <c r="AN57" s="55"/>
      <c r="AO57" s="55"/>
      <c r="AP57" s="55"/>
      <c r="AQ57" s="55"/>
      <c r="AR57" s="55"/>
      <c r="AS57" s="55"/>
      <c r="AT57" s="55"/>
      <c r="AU57" s="55"/>
      <c r="AV57" s="55"/>
      <c r="AW57" s="55"/>
      <c r="AX57" s="55"/>
      <c r="AY57" s="55"/>
      <c r="AZ57" s="55"/>
      <c r="BA57" s="55"/>
      <c r="BB57" s="55"/>
      <c r="BC57" s="55"/>
      <c r="BD57" s="55"/>
      <c r="BE57" s="55"/>
      <c r="BF57" s="55"/>
      <c r="BG57" s="55"/>
      <c r="BH57" s="55"/>
      <c r="BI57" s="55"/>
      <c r="BJ57" s="55"/>
      <c r="BK57" s="55"/>
      <c r="BL57" s="55"/>
      <c r="BM57" s="55"/>
      <c r="BN57" s="55"/>
      <c r="BO57" s="55"/>
      <c r="BP57" s="55"/>
      <c r="BQ57" s="55"/>
      <c r="BR57" s="55"/>
      <c r="BS57" s="55"/>
      <c r="BT57" s="55"/>
      <c r="BU57" s="55"/>
      <c r="BV57" s="55"/>
      <c r="BW57" s="55"/>
      <c r="BX57" s="55"/>
      <c r="BY57" s="55"/>
      <c r="BZ57" s="55"/>
      <c r="CA57" s="55"/>
      <c r="CB57" s="55"/>
      <c r="CC57" s="55"/>
      <c r="CD57" s="55"/>
      <c r="CE57" s="55"/>
      <c r="CF57" s="55"/>
      <c r="CG57" s="55"/>
      <c r="CH57" s="55"/>
      <c r="CI57" s="55"/>
      <c r="CJ57" s="55"/>
      <c r="CK57" s="55"/>
      <c r="CL57" s="55"/>
      <c r="CM57" s="55"/>
      <c r="CN57" s="55"/>
      <c r="CO57" s="55"/>
      <c r="CP57" s="55"/>
      <c r="CQ57" s="55"/>
      <c r="CR57" s="55"/>
      <c r="CS57" s="55"/>
      <c r="CT57" s="55"/>
      <c r="CU57" s="55"/>
      <c r="CV57" s="55"/>
      <c r="CW57" s="55"/>
      <c r="CX57" s="55"/>
      <c r="CY57" s="55"/>
      <c r="CZ57" s="55"/>
      <c r="DA57" s="55"/>
      <c r="DB57" s="55"/>
      <c r="DC57" s="55"/>
      <c r="DD57" s="55"/>
      <c r="DE57" s="55"/>
      <c r="DF57" s="55"/>
      <c r="DG57" s="55"/>
      <c r="DH57" s="55"/>
      <c r="DI57" s="55"/>
      <c r="DJ57" s="55"/>
      <c r="DK57" s="55"/>
      <c r="DL57" s="55"/>
      <c r="DM57" s="55"/>
      <c r="DN57" s="55"/>
      <c r="DO57" s="55"/>
      <c r="DP57" s="55"/>
      <c r="DQ57" s="55"/>
      <c r="DR57" s="55"/>
      <c r="DS57" s="55"/>
      <c r="DT57" s="55"/>
      <c r="DU57" s="55"/>
      <c r="DV57" s="55"/>
      <c r="DW57" s="55"/>
      <c r="DX57" s="55"/>
      <c r="DY57" s="55"/>
      <c r="DZ57" s="55"/>
      <c r="EA57" s="55"/>
      <c r="EB57" s="55"/>
      <c r="EC57" s="55"/>
      <c r="ED57" s="55"/>
      <c r="EE57" s="55"/>
      <c r="EF57" s="55"/>
      <c r="EG57" s="55"/>
      <c r="EH57" s="55"/>
      <c r="EI57" s="55"/>
      <c r="EJ57" s="55"/>
      <c r="EK57" s="55"/>
      <c r="EL57" s="55"/>
      <c r="EM57" s="55"/>
      <c r="EN57" s="55"/>
      <c r="EO57" s="55"/>
      <c r="EP57" s="55"/>
      <c r="EQ57" s="55"/>
      <c r="ER57" s="55"/>
      <c r="ES57" s="55"/>
      <c r="ET57" s="55"/>
      <c r="EU57" s="55"/>
      <c r="EV57" s="55"/>
      <c r="EW57" s="55"/>
      <c r="EX57" s="55"/>
      <c r="EY57" s="55"/>
      <c r="EZ57" s="55"/>
      <c r="FA57" s="55"/>
      <c r="FB57" s="55"/>
      <c r="FC57" s="55"/>
      <c r="FD57" s="55"/>
      <c r="FE57" s="55"/>
      <c r="FF57" s="55"/>
      <c r="FG57" s="55"/>
      <c r="FH57" s="55"/>
      <c r="FI57" s="55"/>
      <c r="FJ57" s="55"/>
      <c r="FK57" s="55"/>
      <c r="FL57" s="55"/>
      <c r="FM57" s="55"/>
      <c r="FN57" s="55"/>
      <c r="FO57" s="55"/>
      <c r="FP57" s="55"/>
      <c r="FQ57" s="55"/>
      <c r="FR57" s="55"/>
      <c r="FS57" s="55"/>
      <c r="FT57" s="55"/>
      <c r="FU57" s="55"/>
      <c r="FV57" s="55"/>
      <c r="FW57" s="55"/>
      <c r="FX57" s="55"/>
      <c r="FY57" s="55"/>
      <c r="FZ57" s="55"/>
      <c r="GA57" s="55"/>
      <c r="GB57" s="55"/>
      <c r="GC57" s="55"/>
      <c r="GD57" s="55"/>
      <c r="GE57" s="55"/>
      <c r="GF57" s="55"/>
      <c r="GG57" s="55"/>
      <c r="GH57" s="55"/>
      <c r="GI57" s="55"/>
      <c r="GJ57" s="55"/>
      <c r="GK57" s="55"/>
      <c r="GL57" s="55"/>
      <c r="GM57" s="55"/>
      <c r="GN57" s="55"/>
      <c r="GO57" s="55"/>
      <c r="GP57" s="55"/>
      <c r="GQ57" s="55"/>
      <c r="GR57" s="55"/>
      <c r="GS57" s="55"/>
      <c r="GT57" s="55"/>
      <c r="GU57" s="55"/>
      <c r="GV57" s="55"/>
      <c r="GW57" s="55"/>
      <c r="GX57" s="55"/>
      <c r="GY57" s="55"/>
      <c r="GZ57" s="55"/>
      <c r="HA57" s="55"/>
      <c r="HB57" s="55"/>
      <c r="HC57" s="55"/>
      <c r="HD57" s="55"/>
      <c r="HE57" s="55"/>
      <c r="HF57" s="55"/>
      <c r="HG57" s="55"/>
      <c r="HH57" s="55"/>
      <c r="HI57" s="55"/>
      <c r="HJ57" s="55"/>
      <c r="HK57" s="55"/>
      <c r="HL57" s="55"/>
      <c r="HM57" s="55"/>
      <c r="HN57" s="55"/>
      <c r="HO57" s="55"/>
      <c r="HP57" s="55"/>
      <c r="HQ57" s="55"/>
      <c r="HR57" s="55"/>
      <c r="HS57" s="55"/>
      <c r="HT57" s="55"/>
      <c r="HU57" s="55"/>
      <c r="HV57" s="55"/>
      <c r="HW57" s="55"/>
      <c r="HX57" s="55"/>
      <c r="HY57" s="55"/>
      <c r="HZ57" s="55"/>
      <c r="IA57" s="55"/>
      <c r="IB57" s="55"/>
      <c r="IC57" s="55"/>
      <c r="ID57" s="55"/>
      <c r="IE57" s="55"/>
      <c r="IF57" s="55"/>
      <c r="IG57" s="55"/>
      <c r="IH57" s="55"/>
      <c r="II57" s="55"/>
      <c r="IJ57" s="55"/>
    </row>
    <row r="58" spans="1:244" ht="28.8">
      <c r="A58" s="455"/>
      <c r="B58" s="456" t="s">
        <v>183</v>
      </c>
      <c r="C58" s="457"/>
      <c r="D58" s="457"/>
      <c r="E58" s="457"/>
      <c r="F58" s="448"/>
      <c r="G58" s="448"/>
      <c r="H58" s="448"/>
      <c r="I58" s="448"/>
      <c r="J58" s="448"/>
      <c r="K58" s="59"/>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55"/>
      <c r="AQ58" s="55"/>
      <c r="AR58" s="55"/>
      <c r="AS58" s="55"/>
      <c r="AT58" s="55"/>
      <c r="AU58" s="55"/>
      <c r="AV58" s="55"/>
      <c r="AW58" s="55"/>
      <c r="AX58" s="55"/>
      <c r="AY58" s="55"/>
      <c r="AZ58" s="55"/>
      <c r="BA58" s="55"/>
      <c r="BB58" s="55"/>
      <c r="BC58" s="55"/>
      <c r="BD58" s="55"/>
      <c r="BE58" s="55"/>
      <c r="BF58" s="55"/>
      <c r="BG58" s="55"/>
      <c r="BH58" s="55"/>
      <c r="BI58" s="55"/>
      <c r="BJ58" s="55"/>
      <c r="BK58" s="55"/>
      <c r="BL58" s="55"/>
      <c r="BM58" s="55"/>
      <c r="BN58" s="55"/>
      <c r="BO58" s="55"/>
      <c r="BP58" s="55"/>
      <c r="BQ58" s="55"/>
      <c r="BR58" s="55"/>
      <c r="BS58" s="55"/>
      <c r="BT58" s="55"/>
      <c r="BU58" s="55"/>
      <c r="BV58" s="55"/>
      <c r="BW58" s="55"/>
      <c r="BX58" s="55"/>
      <c r="BY58" s="55"/>
      <c r="BZ58" s="55"/>
      <c r="CA58" s="55"/>
      <c r="CB58" s="55"/>
      <c r="CC58" s="55"/>
      <c r="CD58" s="55"/>
      <c r="CE58" s="55"/>
      <c r="CF58" s="55"/>
      <c r="CG58" s="55"/>
      <c r="CH58" s="55"/>
      <c r="CI58" s="55"/>
      <c r="CJ58" s="55"/>
      <c r="CK58" s="55"/>
      <c r="CL58" s="55"/>
      <c r="CM58" s="55"/>
      <c r="CN58" s="55"/>
      <c r="CO58" s="55"/>
      <c r="CP58" s="55"/>
      <c r="CQ58" s="55"/>
      <c r="CR58" s="55"/>
      <c r="CS58" s="55"/>
      <c r="CT58" s="55"/>
      <c r="CU58" s="55"/>
      <c r="CV58" s="55"/>
      <c r="CW58" s="55"/>
      <c r="CX58" s="55"/>
      <c r="CY58" s="55"/>
      <c r="CZ58" s="55"/>
      <c r="DA58" s="55"/>
      <c r="DB58" s="55"/>
      <c r="DC58" s="55"/>
      <c r="DD58" s="55"/>
      <c r="DE58" s="55"/>
      <c r="DF58" s="55"/>
      <c r="DG58" s="55"/>
      <c r="DH58" s="55"/>
      <c r="DI58" s="55"/>
      <c r="DJ58" s="55"/>
      <c r="DK58" s="55"/>
      <c r="DL58" s="55"/>
      <c r="DM58" s="55"/>
      <c r="DN58" s="55"/>
      <c r="DO58" s="55"/>
      <c r="DP58" s="55"/>
      <c r="DQ58" s="55"/>
      <c r="DR58" s="55"/>
      <c r="DS58" s="55"/>
      <c r="DT58" s="55"/>
      <c r="DU58" s="55"/>
      <c r="DV58" s="55"/>
      <c r="DW58" s="55"/>
      <c r="DX58" s="55"/>
      <c r="DY58" s="55"/>
      <c r="DZ58" s="55"/>
      <c r="EA58" s="55"/>
      <c r="EB58" s="55"/>
      <c r="EC58" s="55"/>
      <c r="ED58" s="55"/>
      <c r="EE58" s="55"/>
      <c r="EF58" s="55"/>
      <c r="EG58" s="55"/>
      <c r="EH58" s="55"/>
      <c r="EI58" s="55"/>
      <c r="EJ58" s="55"/>
      <c r="EK58" s="55"/>
      <c r="EL58" s="55"/>
      <c r="EM58" s="55"/>
      <c r="EN58" s="55"/>
      <c r="EO58" s="55"/>
      <c r="EP58" s="55"/>
      <c r="EQ58" s="55"/>
      <c r="ER58" s="55"/>
      <c r="ES58" s="55"/>
      <c r="ET58" s="55"/>
      <c r="EU58" s="55"/>
      <c r="EV58" s="55"/>
      <c r="EW58" s="55"/>
      <c r="EX58" s="55"/>
      <c r="EY58" s="55"/>
      <c r="EZ58" s="55"/>
      <c r="FA58" s="55"/>
      <c r="FB58" s="55"/>
      <c r="FC58" s="55"/>
      <c r="FD58" s="55"/>
      <c r="FE58" s="55"/>
      <c r="FF58" s="55"/>
      <c r="FG58" s="55"/>
      <c r="FH58" s="55"/>
      <c r="FI58" s="55"/>
      <c r="FJ58" s="55"/>
      <c r="FK58" s="55"/>
      <c r="FL58" s="55"/>
      <c r="FM58" s="55"/>
      <c r="FN58" s="55"/>
      <c r="FO58" s="55"/>
      <c r="FP58" s="55"/>
      <c r="FQ58" s="55"/>
      <c r="FR58" s="55"/>
      <c r="FS58" s="55"/>
      <c r="FT58" s="55"/>
      <c r="FU58" s="55"/>
      <c r="FV58" s="55"/>
      <c r="FW58" s="55"/>
      <c r="FX58" s="55"/>
      <c r="FY58" s="55"/>
      <c r="FZ58" s="55"/>
      <c r="GA58" s="55"/>
      <c r="GB58" s="55"/>
      <c r="GC58" s="55"/>
      <c r="GD58" s="55"/>
      <c r="GE58" s="55"/>
      <c r="GF58" s="55"/>
      <c r="GG58" s="55"/>
      <c r="GH58" s="55"/>
      <c r="GI58" s="55"/>
      <c r="GJ58" s="55"/>
      <c r="GK58" s="55"/>
      <c r="GL58" s="55"/>
      <c r="GM58" s="55"/>
      <c r="GN58" s="55"/>
      <c r="GO58" s="55"/>
      <c r="GP58" s="55"/>
      <c r="GQ58" s="55"/>
      <c r="GR58" s="55"/>
      <c r="GS58" s="55"/>
      <c r="GT58" s="55"/>
      <c r="GU58" s="55"/>
      <c r="GV58" s="55"/>
      <c r="GW58" s="55"/>
      <c r="GX58" s="55"/>
      <c r="GY58" s="55"/>
      <c r="GZ58" s="55"/>
      <c r="HA58" s="55"/>
      <c r="HB58" s="55"/>
      <c r="HC58" s="55"/>
      <c r="HD58" s="55"/>
      <c r="HE58" s="55"/>
      <c r="HF58" s="55"/>
      <c r="HG58" s="55"/>
      <c r="HH58" s="55"/>
      <c r="HI58" s="55"/>
      <c r="HJ58" s="55"/>
      <c r="HK58" s="55"/>
      <c r="HL58" s="55"/>
      <c r="HM58" s="55"/>
      <c r="HN58" s="55"/>
      <c r="HO58" s="55"/>
      <c r="HP58" s="55"/>
      <c r="HQ58" s="55"/>
      <c r="HR58" s="55"/>
      <c r="HS58" s="55"/>
      <c r="HT58" s="55"/>
      <c r="HU58" s="55"/>
      <c r="HV58" s="55"/>
      <c r="HW58" s="55"/>
      <c r="HX58" s="55"/>
      <c r="HY58" s="55"/>
      <c r="HZ58" s="55"/>
      <c r="IA58" s="55"/>
      <c r="IB58" s="55"/>
      <c r="IC58" s="55"/>
      <c r="ID58" s="55"/>
      <c r="IE58" s="55"/>
      <c r="IF58" s="55"/>
      <c r="IG58" s="55"/>
      <c r="IH58" s="55"/>
      <c r="II58" s="55"/>
      <c r="IJ58" s="55"/>
    </row>
    <row r="59" spans="1:244" ht="17.399999999999999">
      <c r="A59" s="455"/>
      <c r="B59" s="456" t="s">
        <v>182</v>
      </c>
      <c r="C59" s="457"/>
      <c r="D59" s="457"/>
      <c r="E59" s="457"/>
      <c r="F59" s="448"/>
      <c r="G59" s="448"/>
      <c r="H59" s="448"/>
      <c r="I59" s="448"/>
      <c r="J59" s="448"/>
      <c r="K59" s="59"/>
      <c r="L59" s="55"/>
      <c r="M59" s="55"/>
      <c r="N59" s="55"/>
      <c r="O59" s="55"/>
      <c r="P59" s="55"/>
      <c r="Q59" s="55"/>
      <c r="R59" s="55"/>
      <c r="S59" s="55"/>
      <c r="T59" s="55"/>
      <c r="U59" s="55"/>
      <c r="V59" s="55"/>
      <c r="W59" s="55"/>
      <c r="X59" s="55"/>
      <c r="Y59" s="55"/>
      <c r="Z59" s="55"/>
      <c r="AA59" s="55"/>
      <c r="AB59" s="55"/>
      <c r="AC59" s="55"/>
      <c r="AD59" s="55"/>
      <c r="AE59" s="55"/>
      <c r="AF59" s="55"/>
      <c r="AG59" s="55"/>
      <c r="AH59" s="55"/>
      <c r="AI59" s="55"/>
      <c r="AJ59" s="55"/>
      <c r="AK59" s="55"/>
      <c r="AL59" s="55"/>
      <c r="AM59" s="55"/>
      <c r="AN59" s="55"/>
      <c r="AO59" s="55"/>
      <c r="AP59" s="55"/>
      <c r="AQ59" s="55"/>
      <c r="AR59" s="55"/>
      <c r="AS59" s="55"/>
      <c r="AT59" s="55"/>
      <c r="AU59" s="55"/>
      <c r="AV59" s="55"/>
      <c r="AW59" s="55"/>
      <c r="AX59" s="55"/>
      <c r="AY59" s="55"/>
      <c r="AZ59" s="55"/>
      <c r="BA59" s="55"/>
      <c r="BB59" s="55"/>
      <c r="BC59" s="55"/>
      <c r="BD59" s="55"/>
      <c r="BE59" s="55"/>
      <c r="BF59" s="55"/>
      <c r="BG59" s="55"/>
      <c r="BH59" s="55"/>
      <c r="BI59" s="55"/>
      <c r="BJ59" s="55"/>
      <c r="BK59" s="55"/>
      <c r="BL59" s="55"/>
      <c r="BM59" s="55"/>
      <c r="BN59" s="55"/>
      <c r="BO59" s="55"/>
      <c r="BP59" s="55"/>
      <c r="BQ59" s="55"/>
      <c r="BR59" s="55"/>
      <c r="BS59" s="55"/>
      <c r="BT59" s="55"/>
      <c r="BU59" s="55"/>
      <c r="BV59" s="55"/>
      <c r="BW59" s="55"/>
      <c r="BX59" s="55"/>
      <c r="BY59" s="55"/>
      <c r="BZ59" s="55"/>
      <c r="CA59" s="55"/>
      <c r="CB59" s="55"/>
      <c r="CC59" s="55"/>
      <c r="CD59" s="55"/>
      <c r="CE59" s="55"/>
      <c r="CF59" s="55"/>
      <c r="CG59" s="55"/>
      <c r="CH59" s="55"/>
      <c r="CI59" s="55"/>
      <c r="CJ59" s="55"/>
      <c r="CK59" s="55"/>
      <c r="CL59" s="55"/>
      <c r="CM59" s="55"/>
      <c r="CN59" s="55"/>
      <c r="CO59" s="55"/>
      <c r="CP59" s="55"/>
      <c r="CQ59" s="55"/>
      <c r="CR59" s="55"/>
      <c r="CS59" s="55"/>
      <c r="CT59" s="55"/>
      <c r="CU59" s="55"/>
      <c r="CV59" s="55"/>
      <c r="CW59" s="55"/>
      <c r="CX59" s="55"/>
      <c r="CY59" s="55"/>
      <c r="CZ59" s="55"/>
      <c r="DA59" s="55"/>
      <c r="DB59" s="55"/>
      <c r="DC59" s="55"/>
      <c r="DD59" s="55"/>
      <c r="DE59" s="55"/>
      <c r="DF59" s="55"/>
      <c r="DG59" s="55"/>
      <c r="DH59" s="55"/>
      <c r="DI59" s="55"/>
      <c r="DJ59" s="55"/>
      <c r="DK59" s="55"/>
      <c r="DL59" s="55"/>
      <c r="DM59" s="55"/>
      <c r="DN59" s="55"/>
      <c r="DO59" s="55"/>
      <c r="DP59" s="55"/>
      <c r="DQ59" s="55"/>
      <c r="DR59" s="55"/>
      <c r="DS59" s="55"/>
      <c r="DT59" s="55"/>
      <c r="DU59" s="55"/>
      <c r="DV59" s="55"/>
      <c r="DW59" s="55"/>
      <c r="DX59" s="55"/>
      <c r="DY59" s="55"/>
      <c r="DZ59" s="55"/>
      <c r="EA59" s="55"/>
      <c r="EB59" s="55"/>
      <c r="EC59" s="55"/>
      <c r="ED59" s="55"/>
      <c r="EE59" s="55"/>
      <c r="EF59" s="55"/>
      <c r="EG59" s="55"/>
      <c r="EH59" s="55"/>
      <c r="EI59" s="55"/>
      <c r="EJ59" s="55"/>
      <c r="EK59" s="55"/>
      <c r="EL59" s="55"/>
      <c r="EM59" s="55"/>
      <c r="EN59" s="55"/>
      <c r="EO59" s="55"/>
      <c r="EP59" s="55"/>
      <c r="EQ59" s="55"/>
      <c r="ER59" s="55"/>
      <c r="ES59" s="55"/>
      <c r="ET59" s="55"/>
      <c r="EU59" s="55"/>
      <c r="EV59" s="55"/>
      <c r="EW59" s="55"/>
      <c r="EX59" s="55"/>
      <c r="EY59" s="55"/>
      <c r="EZ59" s="55"/>
      <c r="FA59" s="55"/>
      <c r="FB59" s="55"/>
      <c r="FC59" s="55"/>
      <c r="FD59" s="55"/>
      <c r="FE59" s="55"/>
      <c r="FF59" s="55"/>
      <c r="FG59" s="55"/>
      <c r="FH59" s="55"/>
      <c r="FI59" s="55"/>
      <c r="FJ59" s="55"/>
      <c r="FK59" s="55"/>
      <c r="FL59" s="55"/>
      <c r="FM59" s="55"/>
      <c r="FN59" s="55"/>
      <c r="FO59" s="55"/>
      <c r="FP59" s="55"/>
      <c r="FQ59" s="55"/>
      <c r="FR59" s="55"/>
      <c r="FS59" s="55"/>
      <c r="FT59" s="55"/>
      <c r="FU59" s="55"/>
      <c r="FV59" s="55"/>
      <c r="FW59" s="55"/>
      <c r="FX59" s="55"/>
      <c r="FY59" s="55"/>
      <c r="FZ59" s="55"/>
      <c r="GA59" s="55"/>
      <c r="GB59" s="55"/>
      <c r="GC59" s="55"/>
      <c r="GD59" s="55"/>
      <c r="GE59" s="55"/>
      <c r="GF59" s="55"/>
      <c r="GG59" s="55"/>
      <c r="GH59" s="55"/>
      <c r="GI59" s="55"/>
      <c r="GJ59" s="55"/>
      <c r="GK59" s="55"/>
      <c r="GL59" s="55"/>
      <c r="GM59" s="55"/>
      <c r="GN59" s="55"/>
      <c r="GO59" s="55"/>
      <c r="GP59" s="55"/>
      <c r="GQ59" s="55"/>
      <c r="GR59" s="55"/>
      <c r="GS59" s="55"/>
      <c r="GT59" s="55"/>
      <c r="GU59" s="55"/>
      <c r="GV59" s="55"/>
      <c r="GW59" s="55"/>
      <c r="GX59" s="55"/>
      <c r="GY59" s="55"/>
      <c r="GZ59" s="55"/>
      <c r="HA59" s="55"/>
      <c r="HB59" s="55"/>
      <c r="HC59" s="55"/>
      <c r="HD59" s="55"/>
      <c r="HE59" s="55"/>
      <c r="HF59" s="55"/>
      <c r="HG59" s="55"/>
      <c r="HH59" s="55"/>
      <c r="HI59" s="55"/>
      <c r="HJ59" s="55"/>
      <c r="HK59" s="55"/>
      <c r="HL59" s="55"/>
      <c r="HM59" s="55"/>
      <c r="HN59" s="55"/>
      <c r="HO59" s="55"/>
      <c r="HP59" s="55"/>
      <c r="HQ59" s="55"/>
      <c r="HR59" s="55"/>
      <c r="HS59" s="55"/>
      <c r="HT59" s="55"/>
      <c r="HU59" s="55"/>
      <c r="HV59" s="55"/>
      <c r="HW59" s="55"/>
      <c r="HX59" s="55"/>
      <c r="HY59" s="55"/>
      <c r="HZ59" s="55"/>
      <c r="IA59" s="55"/>
      <c r="IB59" s="55"/>
      <c r="IC59" s="55"/>
      <c r="ID59" s="55"/>
      <c r="IE59" s="55"/>
      <c r="IF59" s="55"/>
      <c r="IG59" s="55"/>
      <c r="IH59" s="55"/>
      <c r="II59" s="55"/>
      <c r="IJ59" s="55"/>
    </row>
    <row r="60" spans="1:244" ht="17.399999999999999">
      <c r="A60" s="452">
        <v>2</v>
      </c>
      <c r="B60" s="453" t="s">
        <v>99</v>
      </c>
      <c r="C60" s="454">
        <f>C61+C62+C63</f>
        <v>0</v>
      </c>
      <c r="D60" s="454">
        <f>D61+D62+D63</f>
        <v>0</v>
      </c>
      <c r="E60" s="454">
        <f>E61+E62+E63</f>
        <v>0</v>
      </c>
      <c r="F60" s="448"/>
      <c r="G60" s="448"/>
      <c r="H60" s="448"/>
      <c r="I60" s="448"/>
      <c r="J60" s="448"/>
      <c r="K60" s="59"/>
      <c r="L60" s="55"/>
      <c r="M60" s="55"/>
      <c r="N60" s="55"/>
      <c r="O60" s="55"/>
      <c r="P60" s="55"/>
      <c r="Q60" s="55"/>
      <c r="R60" s="55"/>
      <c r="S60" s="55"/>
      <c r="T60" s="55"/>
      <c r="U60" s="55"/>
      <c r="V60" s="55"/>
      <c r="W60" s="55"/>
      <c r="X60" s="55"/>
      <c r="Y60" s="55"/>
      <c r="Z60" s="55"/>
      <c r="AA60" s="55"/>
      <c r="AB60" s="55"/>
      <c r="AC60" s="55"/>
      <c r="AD60" s="55"/>
      <c r="AE60" s="55"/>
      <c r="AF60" s="55"/>
      <c r="AG60" s="55"/>
      <c r="AH60" s="55"/>
      <c r="AI60" s="55"/>
      <c r="AJ60" s="55"/>
      <c r="AK60" s="55"/>
      <c r="AL60" s="55"/>
      <c r="AM60" s="55"/>
      <c r="AN60" s="55"/>
      <c r="AO60" s="55"/>
      <c r="AP60" s="55"/>
      <c r="AQ60" s="55"/>
      <c r="AR60" s="55"/>
      <c r="AS60" s="55"/>
      <c r="AT60" s="55"/>
      <c r="AU60" s="55"/>
      <c r="AV60" s="55"/>
      <c r="AW60" s="55"/>
      <c r="AX60" s="55"/>
      <c r="AY60" s="55"/>
      <c r="AZ60" s="55"/>
      <c r="BA60" s="55"/>
      <c r="BB60" s="55"/>
      <c r="BC60" s="55"/>
      <c r="BD60" s="55"/>
      <c r="BE60" s="55"/>
      <c r="BF60" s="55"/>
      <c r="BG60" s="55"/>
      <c r="BH60" s="55"/>
      <c r="BI60" s="55"/>
      <c r="BJ60" s="55"/>
      <c r="BK60" s="55"/>
      <c r="BL60" s="55"/>
      <c r="BM60" s="55"/>
      <c r="BN60" s="55"/>
      <c r="BO60" s="55"/>
      <c r="BP60" s="55"/>
      <c r="BQ60" s="55"/>
      <c r="BR60" s="55"/>
      <c r="BS60" s="55"/>
      <c r="BT60" s="55"/>
      <c r="BU60" s="55"/>
      <c r="BV60" s="55"/>
      <c r="BW60" s="55"/>
      <c r="BX60" s="55"/>
      <c r="BY60" s="55"/>
      <c r="BZ60" s="55"/>
      <c r="CA60" s="55"/>
      <c r="CB60" s="55"/>
      <c r="CC60" s="55"/>
      <c r="CD60" s="55"/>
      <c r="CE60" s="55"/>
      <c r="CF60" s="55"/>
      <c r="CG60" s="55"/>
      <c r="CH60" s="55"/>
      <c r="CI60" s="55"/>
      <c r="CJ60" s="55"/>
      <c r="CK60" s="55"/>
      <c r="CL60" s="55"/>
      <c r="CM60" s="55"/>
      <c r="CN60" s="55"/>
      <c r="CO60" s="55"/>
      <c r="CP60" s="55"/>
      <c r="CQ60" s="55"/>
      <c r="CR60" s="55"/>
      <c r="CS60" s="55"/>
      <c r="CT60" s="55"/>
      <c r="CU60" s="55"/>
      <c r="CV60" s="55"/>
      <c r="CW60" s="55"/>
      <c r="CX60" s="55"/>
      <c r="CY60" s="55"/>
      <c r="CZ60" s="55"/>
      <c r="DA60" s="55"/>
      <c r="DB60" s="55"/>
      <c r="DC60" s="55"/>
      <c r="DD60" s="55"/>
      <c r="DE60" s="55"/>
      <c r="DF60" s="55"/>
      <c r="DG60" s="55"/>
      <c r="DH60" s="55"/>
      <c r="DI60" s="55"/>
      <c r="DJ60" s="55"/>
      <c r="DK60" s="55"/>
      <c r="DL60" s="55"/>
      <c r="DM60" s="55"/>
      <c r="DN60" s="55"/>
      <c r="DO60" s="55"/>
      <c r="DP60" s="55"/>
      <c r="DQ60" s="55"/>
      <c r="DR60" s="55"/>
      <c r="DS60" s="55"/>
      <c r="DT60" s="55"/>
      <c r="DU60" s="55"/>
      <c r="DV60" s="55"/>
      <c r="DW60" s="55"/>
      <c r="DX60" s="55"/>
      <c r="DY60" s="55"/>
      <c r="DZ60" s="55"/>
      <c r="EA60" s="55"/>
      <c r="EB60" s="55"/>
      <c r="EC60" s="55"/>
      <c r="ED60" s="55"/>
      <c r="EE60" s="55"/>
      <c r="EF60" s="55"/>
      <c r="EG60" s="55"/>
      <c r="EH60" s="55"/>
      <c r="EI60" s="55"/>
      <c r="EJ60" s="55"/>
      <c r="EK60" s="55"/>
      <c r="EL60" s="55"/>
      <c r="EM60" s="55"/>
      <c r="EN60" s="55"/>
      <c r="EO60" s="55"/>
      <c r="EP60" s="55"/>
      <c r="EQ60" s="55"/>
      <c r="ER60" s="55"/>
      <c r="ES60" s="55"/>
      <c r="ET60" s="55"/>
      <c r="EU60" s="55"/>
      <c r="EV60" s="55"/>
      <c r="EW60" s="55"/>
      <c r="EX60" s="55"/>
      <c r="EY60" s="55"/>
      <c r="EZ60" s="55"/>
      <c r="FA60" s="55"/>
      <c r="FB60" s="55"/>
      <c r="FC60" s="55"/>
      <c r="FD60" s="55"/>
      <c r="FE60" s="55"/>
      <c r="FF60" s="55"/>
      <c r="FG60" s="55"/>
      <c r="FH60" s="55"/>
      <c r="FI60" s="55"/>
      <c r="FJ60" s="55"/>
      <c r="FK60" s="55"/>
      <c r="FL60" s="55"/>
      <c r="FM60" s="55"/>
      <c r="FN60" s="55"/>
      <c r="FO60" s="55"/>
      <c r="FP60" s="55"/>
      <c r="FQ60" s="55"/>
      <c r="FR60" s="55"/>
      <c r="FS60" s="55"/>
      <c r="FT60" s="55"/>
      <c r="FU60" s="55"/>
      <c r="FV60" s="55"/>
      <c r="FW60" s="55"/>
      <c r="FX60" s="55"/>
      <c r="FY60" s="55"/>
      <c r="FZ60" s="55"/>
      <c r="GA60" s="55"/>
      <c r="GB60" s="55"/>
      <c r="GC60" s="55"/>
      <c r="GD60" s="55"/>
      <c r="GE60" s="55"/>
      <c r="GF60" s="55"/>
      <c r="GG60" s="55"/>
      <c r="GH60" s="55"/>
      <c r="GI60" s="55"/>
      <c r="GJ60" s="55"/>
      <c r="GK60" s="55"/>
      <c r="GL60" s="55"/>
      <c r="GM60" s="55"/>
      <c r="GN60" s="55"/>
      <c r="GO60" s="55"/>
      <c r="GP60" s="55"/>
      <c r="GQ60" s="55"/>
      <c r="GR60" s="55"/>
      <c r="GS60" s="55"/>
      <c r="GT60" s="55"/>
      <c r="GU60" s="55"/>
      <c r="GV60" s="55"/>
      <c r="GW60" s="55"/>
      <c r="GX60" s="55"/>
      <c r="GY60" s="55"/>
      <c r="GZ60" s="55"/>
      <c r="HA60" s="55"/>
      <c r="HB60" s="55"/>
      <c r="HC60" s="55"/>
      <c r="HD60" s="55"/>
      <c r="HE60" s="55"/>
      <c r="HF60" s="55"/>
      <c r="HG60" s="55"/>
      <c r="HH60" s="55"/>
      <c r="HI60" s="55"/>
      <c r="HJ60" s="55"/>
      <c r="HK60" s="55"/>
      <c r="HL60" s="55"/>
      <c r="HM60" s="55"/>
      <c r="HN60" s="55"/>
      <c r="HO60" s="55"/>
      <c r="HP60" s="55"/>
      <c r="HQ60" s="55"/>
      <c r="HR60" s="55"/>
      <c r="HS60" s="55"/>
      <c r="HT60" s="55"/>
      <c r="HU60" s="55"/>
      <c r="HV60" s="55"/>
      <c r="HW60" s="55"/>
      <c r="HX60" s="55"/>
      <c r="HY60" s="55"/>
      <c r="HZ60" s="55"/>
      <c r="IA60" s="55"/>
      <c r="IB60" s="55"/>
      <c r="IC60" s="55"/>
      <c r="ID60" s="55"/>
      <c r="IE60" s="55"/>
      <c r="IF60" s="55"/>
      <c r="IG60" s="55"/>
      <c r="IH60" s="55"/>
      <c r="II60" s="55"/>
      <c r="IJ60" s="55"/>
    </row>
    <row r="61" spans="1:244" ht="43.2">
      <c r="A61" s="455"/>
      <c r="B61" s="456" t="s">
        <v>4</v>
      </c>
      <c r="C61" s="457"/>
      <c r="D61" s="457"/>
      <c r="E61" s="457"/>
      <c r="F61" s="448"/>
      <c r="G61" s="448"/>
      <c r="H61" s="448"/>
      <c r="I61" s="448"/>
      <c r="J61" s="448"/>
      <c r="K61" s="59"/>
      <c r="L61" s="55"/>
      <c r="M61" s="55"/>
      <c r="N61" s="55"/>
      <c r="O61" s="55"/>
      <c r="P61" s="55"/>
      <c r="Q61" s="55"/>
      <c r="R61" s="55"/>
      <c r="S61" s="55"/>
      <c r="T61" s="55"/>
      <c r="U61" s="55"/>
      <c r="V61" s="55"/>
      <c r="W61" s="55"/>
      <c r="X61" s="55"/>
      <c r="Y61" s="55"/>
      <c r="Z61" s="55"/>
      <c r="AA61" s="55"/>
      <c r="AB61" s="55"/>
      <c r="AC61" s="55"/>
      <c r="AD61" s="55"/>
      <c r="AE61" s="55"/>
      <c r="AF61" s="55"/>
      <c r="AG61" s="55"/>
      <c r="AH61" s="55"/>
      <c r="AI61" s="55"/>
      <c r="AJ61" s="55"/>
      <c r="AK61" s="55"/>
      <c r="AL61" s="55"/>
      <c r="AM61" s="55"/>
      <c r="AN61" s="55"/>
      <c r="AO61" s="55"/>
      <c r="AP61" s="55"/>
      <c r="AQ61" s="55"/>
      <c r="AR61" s="55"/>
      <c r="AS61" s="55"/>
      <c r="AT61" s="55"/>
      <c r="AU61" s="55"/>
      <c r="AV61" s="55"/>
      <c r="AW61" s="55"/>
      <c r="AX61" s="55"/>
      <c r="AY61" s="55"/>
      <c r="AZ61" s="55"/>
      <c r="BA61" s="55"/>
      <c r="BB61" s="55"/>
      <c r="BC61" s="55"/>
      <c r="BD61" s="55"/>
      <c r="BE61" s="55"/>
      <c r="BF61" s="55"/>
      <c r="BG61" s="55"/>
      <c r="BH61" s="55"/>
      <c r="BI61" s="55"/>
      <c r="BJ61" s="55"/>
      <c r="BK61" s="55"/>
      <c r="BL61" s="55"/>
      <c r="BM61" s="55"/>
      <c r="BN61" s="55"/>
      <c r="BO61" s="55"/>
      <c r="BP61" s="55"/>
      <c r="BQ61" s="55"/>
      <c r="BR61" s="55"/>
      <c r="BS61" s="55"/>
      <c r="BT61" s="55"/>
      <c r="BU61" s="55"/>
      <c r="BV61" s="55"/>
      <c r="BW61" s="55"/>
      <c r="BX61" s="55"/>
      <c r="BY61" s="55"/>
      <c r="BZ61" s="55"/>
      <c r="CA61" s="55"/>
      <c r="CB61" s="55"/>
      <c r="CC61" s="55"/>
      <c r="CD61" s="55"/>
      <c r="CE61" s="55"/>
      <c r="CF61" s="55"/>
      <c r="CG61" s="55"/>
      <c r="CH61" s="55"/>
      <c r="CI61" s="55"/>
      <c r="CJ61" s="55"/>
      <c r="CK61" s="55"/>
      <c r="CL61" s="55"/>
      <c r="CM61" s="55"/>
      <c r="CN61" s="55"/>
      <c r="CO61" s="55"/>
      <c r="CP61" s="55"/>
      <c r="CQ61" s="55"/>
      <c r="CR61" s="55"/>
      <c r="CS61" s="55"/>
      <c r="CT61" s="55"/>
      <c r="CU61" s="55"/>
      <c r="CV61" s="55"/>
      <c r="CW61" s="55"/>
      <c r="CX61" s="55"/>
      <c r="CY61" s="55"/>
      <c r="CZ61" s="55"/>
      <c r="DA61" s="55"/>
      <c r="DB61" s="55"/>
      <c r="DC61" s="55"/>
      <c r="DD61" s="55"/>
      <c r="DE61" s="55"/>
      <c r="DF61" s="55"/>
      <c r="DG61" s="55"/>
      <c r="DH61" s="55"/>
      <c r="DI61" s="55"/>
      <c r="DJ61" s="55"/>
      <c r="DK61" s="55"/>
      <c r="DL61" s="55"/>
      <c r="DM61" s="55"/>
      <c r="DN61" s="55"/>
      <c r="DO61" s="55"/>
      <c r="DP61" s="55"/>
      <c r="DQ61" s="55"/>
      <c r="DR61" s="55"/>
      <c r="DS61" s="55"/>
      <c r="DT61" s="55"/>
      <c r="DU61" s="55"/>
      <c r="DV61" s="55"/>
      <c r="DW61" s="55"/>
      <c r="DX61" s="55"/>
      <c r="DY61" s="55"/>
      <c r="DZ61" s="55"/>
      <c r="EA61" s="55"/>
      <c r="EB61" s="55"/>
      <c r="EC61" s="55"/>
      <c r="ED61" s="55"/>
      <c r="EE61" s="55"/>
      <c r="EF61" s="55"/>
      <c r="EG61" s="55"/>
      <c r="EH61" s="55"/>
      <c r="EI61" s="55"/>
      <c r="EJ61" s="55"/>
      <c r="EK61" s="55"/>
      <c r="EL61" s="55"/>
      <c r="EM61" s="55"/>
      <c r="EN61" s="55"/>
      <c r="EO61" s="55"/>
      <c r="EP61" s="55"/>
      <c r="EQ61" s="55"/>
      <c r="ER61" s="55"/>
      <c r="ES61" s="55"/>
      <c r="ET61" s="55"/>
      <c r="EU61" s="55"/>
      <c r="EV61" s="55"/>
      <c r="EW61" s="55"/>
      <c r="EX61" s="55"/>
      <c r="EY61" s="55"/>
      <c r="EZ61" s="55"/>
      <c r="FA61" s="55"/>
      <c r="FB61" s="55"/>
      <c r="FC61" s="55"/>
      <c r="FD61" s="55"/>
      <c r="FE61" s="55"/>
      <c r="FF61" s="55"/>
      <c r="FG61" s="55"/>
      <c r="FH61" s="55"/>
      <c r="FI61" s="55"/>
      <c r="FJ61" s="55"/>
      <c r="FK61" s="55"/>
      <c r="FL61" s="55"/>
      <c r="FM61" s="55"/>
      <c r="FN61" s="55"/>
      <c r="FO61" s="55"/>
      <c r="FP61" s="55"/>
      <c r="FQ61" s="55"/>
      <c r="FR61" s="55"/>
      <c r="FS61" s="55"/>
      <c r="FT61" s="55"/>
      <c r="FU61" s="55"/>
      <c r="FV61" s="55"/>
      <c r="FW61" s="55"/>
      <c r="FX61" s="55"/>
      <c r="FY61" s="55"/>
      <c r="FZ61" s="55"/>
      <c r="GA61" s="55"/>
      <c r="GB61" s="55"/>
      <c r="GC61" s="55"/>
      <c r="GD61" s="55"/>
      <c r="GE61" s="55"/>
      <c r="GF61" s="55"/>
      <c r="GG61" s="55"/>
      <c r="GH61" s="55"/>
      <c r="GI61" s="55"/>
      <c r="GJ61" s="55"/>
      <c r="GK61" s="55"/>
      <c r="GL61" s="55"/>
      <c r="GM61" s="55"/>
      <c r="GN61" s="55"/>
      <c r="GO61" s="55"/>
      <c r="GP61" s="55"/>
      <c r="GQ61" s="55"/>
      <c r="GR61" s="55"/>
      <c r="GS61" s="55"/>
      <c r="GT61" s="55"/>
      <c r="GU61" s="55"/>
      <c r="GV61" s="55"/>
      <c r="GW61" s="55"/>
      <c r="GX61" s="55"/>
      <c r="GY61" s="55"/>
      <c r="GZ61" s="55"/>
      <c r="HA61" s="55"/>
      <c r="HB61" s="55"/>
      <c r="HC61" s="55"/>
      <c r="HD61" s="55"/>
      <c r="HE61" s="55"/>
      <c r="HF61" s="55"/>
      <c r="HG61" s="55"/>
      <c r="HH61" s="55"/>
      <c r="HI61" s="55"/>
      <c r="HJ61" s="55"/>
      <c r="HK61" s="55"/>
      <c r="HL61" s="55"/>
      <c r="HM61" s="55"/>
      <c r="HN61" s="55"/>
      <c r="HO61" s="55"/>
      <c r="HP61" s="55"/>
      <c r="HQ61" s="55"/>
      <c r="HR61" s="55"/>
      <c r="HS61" s="55"/>
      <c r="HT61" s="55"/>
      <c r="HU61" s="55"/>
      <c r="HV61" s="55"/>
      <c r="HW61" s="55"/>
      <c r="HX61" s="55"/>
      <c r="HY61" s="55"/>
      <c r="HZ61" s="55"/>
      <c r="IA61" s="55"/>
      <c r="IB61" s="55"/>
      <c r="IC61" s="55"/>
      <c r="ID61" s="55"/>
      <c r="IE61" s="55"/>
      <c r="IF61" s="55"/>
      <c r="IG61" s="55"/>
      <c r="IH61" s="55"/>
      <c r="II61" s="55"/>
      <c r="IJ61" s="55"/>
    </row>
    <row r="62" spans="1:244" ht="43.2">
      <c r="A62" s="455"/>
      <c r="B62" s="456" t="s">
        <v>5</v>
      </c>
      <c r="C62" s="457"/>
      <c r="D62" s="457"/>
      <c r="E62" s="457"/>
      <c r="F62" s="448"/>
      <c r="G62" s="448"/>
      <c r="H62" s="448"/>
      <c r="I62" s="448"/>
      <c r="J62" s="448"/>
      <c r="K62" s="59"/>
      <c r="L62" s="55"/>
      <c r="M62" s="55"/>
      <c r="N62" s="55"/>
      <c r="O62" s="55"/>
      <c r="P62" s="55"/>
      <c r="Q62" s="55"/>
      <c r="R62" s="55"/>
      <c r="S62" s="55"/>
      <c r="T62" s="55"/>
      <c r="U62" s="55"/>
      <c r="V62" s="55"/>
      <c r="W62" s="55"/>
      <c r="X62" s="55"/>
      <c r="Y62" s="55"/>
      <c r="Z62" s="55"/>
      <c r="AA62" s="55"/>
      <c r="AB62" s="55"/>
      <c r="AC62" s="55"/>
      <c r="AD62" s="55"/>
      <c r="AE62" s="55"/>
      <c r="AF62" s="55"/>
      <c r="AG62" s="55"/>
      <c r="AH62" s="55"/>
      <c r="AI62" s="55"/>
      <c r="AJ62" s="55"/>
      <c r="AK62" s="55"/>
      <c r="AL62" s="55"/>
      <c r="AM62" s="55"/>
      <c r="AN62" s="55"/>
      <c r="AO62" s="55"/>
      <c r="AP62" s="55"/>
      <c r="AQ62" s="55"/>
      <c r="AR62" s="55"/>
      <c r="AS62" s="55"/>
      <c r="AT62" s="55"/>
      <c r="AU62" s="55"/>
      <c r="AV62" s="55"/>
      <c r="AW62" s="55"/>
      <c r="AX62" s="55"/>
      <c r="AY62" s="55"/>
      <c r="AZ62" s="55"/>
      <c r="BA62" s="55"/>
      <c r="BB62" s="55"/>
      <c r="BC62" s="55"/>
      <c r="BD62" s="55"/>
      <c r="BE62" s="55"/>
      <c r="BF62" s="55"/>
      <c r="BG62" s="55"/>
      <c r="BH62" s="55"/>
      <c r="BI62" s="55"/>
      <c r="BJ62" s="55"/>
      <c r="BK62" s="55"/>
      <c r="BL62" s="55"/>
      <c r="BM62" s="55"/>
      <c r="BN62" s="55"/>
      <c r="BO62" s="55"/>
      <c r="BP62" s="55"/>
      <c r="BQ62" s="55"/>
      <c r="BR62" s="55"/>
      <c r="BS62" s="55"/>
      <c r="BT62" s="55"/>
      <c r="BU62" s="55"/>
      <c r="BV62" s="55"/>
      <c r="BW62" s="55"/>
      <c r="BX62" s="55"/>
      <c r="BY62" s="55"/>
      <c r="BZ62" s="55"/>
      <c r="CA62" s="55"/>
      <c r="CB62" s="55"/>
      <c r="CC62" s="55"/>
      <c r="CD62" s="55"/>
      <c r="CE62" s="55"/>
      <c r="CF62" s="55"/>
      <c r="CG62" s="55"/>
      <c r="CH62" s="55"/>
      <c r="CI62" s="55"/>
      <c r="CJ62" s="55"/>
      <c r="CK62" s="55"/>
      <c r="CL62" s="55"/>
      <c r="CM62" s="55"/>
      <c r="CN62" s="55"/>
      <c r="CO62" s="55"/>
      <c r="CP62" s="55"/>
      <c r="CQ62" s="55"/>
      <c r="CR62" s="55"/>
      <c r="CS62" s="55"/>
      <c r="CT62" s="55"/>
      <c r="CU62" s="55"/>
      <c r="CV62" s="55"/>
      <c r="CW62" s="55"/>
      <c r="CX62" s="55"/>
      <c r="CY62" s="55"/>
      <c r="CZ62" s="55"/>
      <c r="DA62" s="55"/>
      <c r="DB62" s="55"/>
      <c r="DC62" s="55"/>
      <c r="DD62" s="55"/>
      <c r="DE62" s="55"/>
      <c r="DF62" s="55"/>
      <c r="DG62" s="55"/>
      <c r="DH62" s="55"/>
      <c r="DI62" s="55"/>
      <c r="DJ62" s="55"/>
      <c r="DK62" s="55"/>
      <c r="DL62" s="55"/>
      <c r="DM62" s="55"/>
      <c r="DN62" s="55"/>
      <c r="DO62" s="55"/>
      <c r="DP62" s="55"/>
      <c r="DQ62" s="55"/>
      <c r="DR62" s="55"/>
      <c r="DS62" s="55"/>
      <c r="DT62" s="55"/>
      <c r="DU62" s="55"/>
      <c r="DV62" s="55"/>
      <c r="DW62" s="55"/>
      <c r="DX62" s="55"/>
      <c r="DY62" s="55"/>
      <c r="DZ62" s="55"/>
      <c r="EA62" s="55"/>
      <c r="EB62" s="55"/>
      <c r="EC62" s="55"/>
      <c r="ED62" s="55"/>
      <c r="EE62" s="55"/>
      <c r="EF62" s="55"/>
      <c r="EG62" s="55"/>
      <c r="EH62" s="55"/>
      <c r="EI62" s="55"/>
      <c r="EJ62" s="55"/>
      <c r="EK62" s="55"/>
      <c r="EL62" s="55"/>
      <c r="EM62" s="55"/>
      <c r="EN62" s="55"/>
      <c r="EO62" s="55"/>
      <c r="EP62" s="55"/>
      <c r="EQ62" s="55"/>
      <c r="ER62" s="55"/>
      <c r="ES62" s="55"/>
      <c r="ET62" s="55"/>
      <c r="EU62" s="55"/>
      <c r="EV62" s="55"/>
      <c r="EW62" s="55"/>
      <c r="EX62" s="55"/>
      <c r="EY62" s="55"/>
      <c r="EZ62" s="55"/>
      <c r="FA62" s="55"/>
      <c r="FB62" s="55"/>
      <c r="FC62" s="55"/>
      <c r="FD62" s="55"/>
      <c r="FE62" s="55"/>
      <c r="FF62" s="55"/>
      <c r="FG62" s="55"/>
      <c r="FH62" s="55"/>
      <c r="FI62" s="55"/>
      <c r="FJ62" s="55"/>
      <c r="FK62" s="55"/>
      <c r="FL62" s="55"/>
      <c r="FM62" s="55"/>
      <c r="FN62" s="55"/>
      <c r="FO62" s="55"/>
      <c r="FP62" s="55"/>
      <c r="FQ62" s="55"/>
      <c r="FR62" s="55"/>
      <c r="FS62" s="55"/>
      <c r="FT62" s="55"/>
      <c r="FU62" s="55"/>
      <c r="FV62" s="55"/>
      <c r="FW62" s="55"/>
      <c r="FX62" s="55"/>
      <c r="FY62" s="55"/>
      <c r="FZ62" s="55"/>
      <c r="GA62" s="55"/>
      <c r="GB62" s="55"/>
      <c r="GC62" s="55"/>
      <c r="GD62" s="55"/>
      <c r="GE62" s="55"/>
      <c r="GF62" s="55"/>
      <c r="GG62" s="55"/>
      <c r="GH62" s="55"/>
      <c r="GI62" s="55"/>
      <c r="GJ62" s="55"/>
      <c r="GK62" s="55"/>
      <c r="GL62" s="55"/>
      <c r="GM62" s="55"/>
      <c r="GN62" s="55"/>
      <c r="GO62" s="55"/>
      <c r="GP62" s="55"/>
      <c r="GQ62" s="55"/>
      <c r="GR62" s="55"/>
      <c r="GS62" s="55"/>
      <c r="GT62" s="55"/>
      <c r="GU62" s="55"/>
      <c r="GV62" s="55"/>
      <c r="GW62" s="55"/>
      <c r="GX62" s="55"/>
      <c r="GY62" s="55"/>
      <c r="GZ62" s="55"/>
      <c r="HA62" s="55"/>
      <c r="HB62" s="55"/>
      <c r="HC62" s="55"/>
      <c r="HD62" s="55"/>
      <c r="HE62" s="55"/>
      <c r="HF62" s="55"/>
      <c r="HG62" s="55"/>
      <c r="HH62" s="55"/>
      <c r="HI62" s="55"/>
      <c r="HJ62" s="55"/>
      <c r="HK62" s="55"/>
      <c r="HL62" s="55"/>
      <c r="HM62" s="55"/>
      <c r="HN62" s="55"/>
      <c r="HO62" s="55"/>
      <c r="HP62" s="55"/>
      <c r="HQ62" s="55"/>
      <c r="HR62" s="55"/>
      <c r="HS62" s="55"/>
      <c r="HT62" s="55"/>
      <c r="HU62" s="55"/>
      <c r="HV62" s="55"/>
      <c r="HW62" s="55"/>
      <c r="HX62" s="55"/>
      <c r="HY62" s="55"/>
      <c r="HZ62" s="55"/>
      <c r="IA62" s="55"/>
      <c r="IB62" s="55"/>
      <c r="IC62" s="55"/>
      <c r="ID62" s="55"/>
      <c r="IE62" s="55"/>
      <c r="IF62" s="55"/>
      <c r="IG62" s="55"/>
      <c r="IH62" s="55"/>
      <c r="II62" s="55"/>
      <c r="IJ62" s="55"/>
    </row>
    <row r="63" spans="1:244" ht="43.2">
      <c r="A63" s="455"/>
      <c r="B63" s="456" t="s">
        <v>6</v>
      </c>
      <c r="C63" s="457"/>
      <c r="D63" s="457"/>
      <c r="E63" s="457"/>
      <c r="F63" s="448"/>
      <c r="G63" s="448"/>
      <c r="H63" s="448"/>
      <c r="I63" s="448"/>
      <c r="J63" s="448"/>
      <c r="K63" s="59"/>
      <c r="L63" s="55"/>
      <c r="M63" s="55"/>
      <c r="N63" s="55"/>
      <c r="O63" s="55"/>
      <c r="P63" s="55"/>
      <c r="Q63" s="55"/>
      <c r="R63" s="55"/>
      <c r="S63" s="55"/>
      <c r="T63" s="55"/>
      <c r="U63" s="55"/>
      <c r="V63" s="55"/>
      <c r="W63" s="55"/>
      <c r="X63" s="55"/>
      <c r="Y63" s="55"/>
      <c r="Z63" s="55"/>
      <c r="AA63" s="55"/>
      <c r="AB63" s="55"/>
      <c r="AC63" s="55"/>
      <c r="AD63" s="55"/>
      <c r="AE63" s="55"/>
      <c r="AF63" s="55"/>
      <c r="AG63" s="55"/>
      <c r="AH63" s="55"/>
      <c r="AI63" s="55"/>
      <c r="AJ63" s="55"/>
      <c r="AK63" s="55"/>
      <c r="AL63" s="55"/>
      <c r="AM63" s="55"/>
      <c r="AN63" s="55"/>
      <c r="AO63" s="55"/>
      <c r="AP63" s="55"/>
      <c r="AQ63" s="55"/>
      <c r="AR63" s="55"/>
      <c r="AS63" s="55"/>
      <c r="AT63" s="55"/>
      <c r="AU63" s="55"/>
      <c r="AV63" s="55"/>
      <c r="AW63" s="55"/>
      <c r="AX63" s="55"/>
      <c r="AY63" s="55"/>
      <c r="AZ63" s="55"/>
      <c r="BA63" s="55"/>
      <c r="BB63" s="55"/>
      <c r="BC63" s="55"/>
      <c r="BD63" s="55"/>
      <c r="BE63" s="55"/>
      <c r="BF63" s="55"/>
      <c r="BG63" s="55"/>
      <c r="BH63" s="55"/>
      <c r="BI63" s="55"/>
      <c r="BJ63" s="55"/>
      <c r="BK63" s="55"/>
      <c r="BL63" s="55"/>
      <c r="BM63" s="55"/>
      <c r="BN63" s="55"/>
      <c r="BO63" s="55"/>
      <c r="BP63" s="55"/>
      <c r="BQ63" s="55"/>
      <c r="BR63" s="55"/>
      <c r="BS63" s="55"/>
      <c r="BT63" s="55"/>
      <c r="BU63" s="55"/>
      <c r="BV63" s="55"/>
      <c r="BW63" s="55"/>
      <c r="BX63" s="55"/>
      <c r="BY63" s="55"/>
      <c r="BZ63" s="55"/>
      <c r="CA63" s="55"/>
      <c r="CB63" s="55"/>
      <c r="CC63" s="55"/>
      <c r="CD63" s="55"/>
      <c r="CE63" s="55"/>
      <c r="CF63" s="55"/>
      <c r="CG63" s="55"/>
      <c r="CH63" s="55"/>
      <c r="CI63" s="55"/>
      <c r="CJ63" s="55"/>
      <c r="CK63" s="55"/>
      <c r="CL63" s="55"/>
      <c r="CM63" s="55"/>
      <c r="CN63" s="55"/>
      <c r="CO63" s="55"/>
      <c r="CP63" s="55"/>
      <c r="CQ63" s="55"/>
      <c r="CR63" s="55"/>
      <c r="CS63" s="55"/>
      <c r="CT63" s="55"/>
      <c r="CU63" s="55"/>
      <c r="CV63" s="55"/>
      <c r="CW63" s="55"/>
      <c r="CX63" s="55"/>
      <c r="CY63" s="55"/>
      <c r="CZ63" s="55"/>
      <c r="DA63" s="55"/>
      <c r="DB63" s="55"/>
      <c r="DC63" s="55"/>
      <c r="DD63" s="55"/>
      <c r="DE63" s="55"/>
      <c r="DF63" s="55"/>
      <c r="DG63" s="55"/>
      <c r="DH63" s="55"/>
      <c r="DI63" s="55"/>
      <c r="DJ63" s="55"/>
      <c r="DK63" s="55"/>
      <c r="DL63" s="55"/>
      <c r="DM63" s="55"/>
      <c r="DN63" s="55"/>
      <c r="DO63" s="55"/>
      <c r="DP63" s="55"/>
      <c r="DQ63" s="55"/>
      <c r="DR63" s="55"/>
      <c r="DS63" s="55"/>
      <c r="DT63" s="55"/>
      <c r="DU63" s="55"/>
      <c r="DV63" s="55"/>
      <c r="DW63" s="55"/>
      <c r="DX63" s="55"/>
      <c r="DY63" s="55"/>
      <c r="DZ63" s="55"/>
      <c r="EA63" s="55"/>
      <c r="EB63" s="55"/>
      <c r="EC63" s="55"/>
      <c r="ED63" s="55"/>
      <c r="EE63" s="55"/>
      <c r="EF63" s="55"/>
      <c r="EG63" s="55"/>
      <c r="EH63" s="55"/>
      <c r="EI63" s="55"/>
      <c r="EJ63" s="55"/>
      <c r="EK63" s="55"/>
      <c r="EL63" s="55"/>
      <c r="EM63" s="55"/>
      <c r="EN63" s="55"/>
      <c r="EO63" s="55"/>
      <c r="EP63" s="55"/>
      <c r="EQ63" s="55"/>
      <c r="ER63" s="55"/>
      <c r="ES63" s="55"/>
      <c r="ET63" s="55"/>
      <c r="EU63" s="55"/>
      <c r="EV63" s="55"/>
      <c r="EW63" s="55"/>
      <c r="EX63" s="55"/>
      <c r="EY63" s="55"/>
      <c r="EZ63" s="55"/>
      <c r="FA63" s="55"/>
      <c r="FB63" s="55"/>
      <c r="FC63" s="55"/>
      <c r="FD63" s="55"/>
      <c r="FE63" s="55"/>
      <c r="FF63" s="55"/>
      <c r="FG63" s="55"/>
      <c r="FH63" s="55"/>
      <c r="FI63" s="55"/>
      <c r="FJ63" s="55"/>
      <c r="FK63" s="55"/>
      <c r="FL63" s="55"/>
      <c r="FM63" s="55"/>
      <c r="FN63" s="55"/>
      <c r="FO63" s="55"/>
      <c r="FP63" s="55"/>
      <c r="FQ63" s="55"/>
      <c r="FR63" s="55"/>
      <c r="FS63" s="55"/>
      <c r="FT63" s="55"/>
      <c r="FU63" s="55"/>
      <c r="FV63" s="55"/>
      <c r="FW63" s="55"/>
      <c r="FX63" s="55"/>
      <c r="FY63" s="55"/>
      <c r="FZ63" s="55"/>
      <c r="GA63" s="55"/>
      <c r="GB63" s="55"/>
      <c r="GC63" s="55"/>
      <c r="GD63" s="55"/>
      <c r="GE63" s="55"/>
      <c r="GF63" s="55"/>
      <c r="GG63" s="55"/>
      <c r="GH63" s="55"/>
      <c r="GI63" s="55"/>
      <c r="GJ63" s="55"/>
      <c r="GK63" s="55"/>
      <c r="GL63" s="55"/>
      <c r="GM63" s="55"/>
      <c r="GN63" s="55"/>
      <c r="GO63" s="55"/>
      <c r="GP63" s="55"/>
      <c r="GQ63" s="55"/>
      <c r="GR63" s="55"/>
      <c r="GS63" s="55"/>
      <c r="GT63" s="55"/>
      <c r="GU63" s="55"/>
      <c r="GV63" s="55"/>
      <c r="GW63" s="55"/>
      <c r="GX63" s="55"/>
      <c r="GY63" s="55"/>
      <c r="GZ63" s="55"/>
      <c r="HA63" s="55"/>
      <c r="HB63" s="55"/>
      <c r="HC63" s="55"/>
      <c r="HD63" s="55"/>
      <c r="HE63" s="55"/>
      <c r="HF63" s="55"/>
      <c r="HG63" s="55"/>
      <c r="HH63" s="55"/>
      <c r="HI63" s="55"/>
      <c r="HJ63" s="55"/>
      <c r="HK63" s="55"/>
      <c r="HL63" s="55"/>
      <c r="HM63" s="55"/>
      <c r="HN63" s="55"/>
      <c r="HO63" s="55"/>
      <c r="HP63" s="55"/>
      <c r="HQ63" s="55"/>
      <c r="HR63" s="55"/>
      <c r="HS63" s="55"/>
      <c r="HT63" s="55"/>
      <c r="HU63" s="55"/>
      <c r="HV63" s="55"/>
      <c r="HW63" s="55"/>
      <c r="HX63" s="55"/>
      <c r="HY63" s="55"/>
      <c r="HZ63" s="55"/>
      <c r="IA63" s="55"/>
      <c r="IB63" s="55"/>
      <c r="IC63" s="55"/>
      <c r="ID63" s="55"/>
      <c r="IE63" s="55"/>
      <c r="IF63" s="55"/>
      <c r="IG63" s="55"/>
      <c r="IH63" s="55"/>
      <c r="II63" s="55"/>
      <c r="IJ63" s="55"/>
    </row>
    <row r="64" spans="1:244" ht="17.399999999999999">
      <c r="A64" s="452">
        <v>3</v>
      </c>
      <c r="B64" s="458" t="s">
        <v>100</v>
      </c>
      <c r="C64" s="459"/>
      <c r="D64" s="459"/>
      <c r="E64" s="459"/>
      <c r="F64" s="448"/>
      <c r="G64" s="448"/>
      <c r="H64" s="448"/>
      <c r="I64" s="448"/>
      <c r="J64" s="448"/>
      <c r="K64" s="59"/>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5"/>
      <c r="BR64" s="55"/>
      <c r="BS64" s="55"/>
      <c r="BT64" s="55"/>
      <c r="BU64" s="55"/>
      <c r="BV64" s="55"/>
      <c r="BW64" s="55"/>
      <c r="BX64" s="55"/>
      <c r="BY64" s="55"/>
      <c r="BZ64" s="55"/>
      <c r="CA64" s="55"/>
      <c r="CB64" s="55"/>
      <c r="CC64" s="55"/>
      <c r="CD64" s="55"/>
      <c r="CE64" s="55"/>
      <c r="CF64" s="55"/>
      <c r="CG64" s="55"/>
      <c r="CH64" s="55"/>
      <c r="CI64" s="55"/>
      <c r="CJ64" s="55"/>
      <c r="CK64" s="55"/>
      <c r="CL64" s="55"/>
      <c r="CM64" s="55"/>
      <c r="CN64" s="55"/>
      <c r="CO64" s="55"/>
      <c r="CP64" s="55"/>
      <c r="CQ64" s="55"/>
      <c r="CR64" s="55"/>
      <c r="CS64" s="55"/>
      <c r="CT64" s="55"/>
      <c r="CU64" s="55"/>
      <c r="CV64" s="55"/>
      <c r="CW64" s="55"/>
      <c r="CX64" s="55"/>
      <c r="CY64" s="55"/>
      <c r="CZ64" s="55"/>
      <c r="DA64" s="55"/>
      <c r="DB64" s="55"/>
      <c r="DC64" s="55"/>
      <c r="DD64" s="55"/>
      <c r="DE64" s="55"/>
      <c r="DF64" s="55"/>
      <c r="DG64" s="55"/>
      <c r="DH64" s="55"/>
      <c r="DI64" s="55"/>
      <c r="DJ64" s="55"/>
      <c r="DK64" s="55"/>
      <c r="DL64" s="55"/>
      <c r="DM64" s="55"/>
      <c r="DN64" s="55"/>
      <c r="DO64" s="55"/>
      <c r="DP64" s="55"/>
      <c r="DQ64" s="55"/>
      <c r="DR64" s="55"/>
      <c r="DS64" s="55"/>
      <c r="DT64" s="55"/>
      <c r="DU64" s="55"/>
      <c r="DV64" s="55"/>
      <c r="DW64" s="55"/>
      <c r="DX64" s="55"/>
      <c r="DY64" s="55"/>
      <c r="DZ64" s="55"/>
      <c r="EA64" s="55"/>
      <c r="EB64" s="55"/>
      <c r="EC64" s="55"/>
      <c r="ED64" s="55"/>
      <c r="EE64" s="55"/>
      <c r="EF64" s="55"/>
      <c r="EG64" s="55"/>
      <c r="EH64" s="55"/>
      <c r="EI64" s="55"/>
      <c r="EJ64" s="55"/>
      <c r="EK64" s="55"/>
      <c r="EL64" s="55"/>
      <c r="EM64" s="55"/>
      <c r="EN64" s="55"/>
      <c r="EO64" s="55"/>
      <c r="EP64" s="55"/>
      <c r="EQ64" s="55"/>
      <c r="ER64" s="55"/>
      <c r="ES64" s="55"/>
      <c r="ET64" s="55"/>
      <c r="EU64" s="55"/>
      <c r="EV64" s="55"/>
      <c r="EW64" s="55"/>
      <c r="EX64" s="55"/>
      <c r="EY64" s="55"/>
      <c r="EZ64" s="55"/>
      <c r="FA64" s="55"/>
      <c r="FB64" s="55"/>
      <c r="FC64" s="55"/>
      <c r="FD64" s="55"/>
      <c r="FE64" s="55"/>
      <c r="FF64" s="55"/>
      <c r="FG64" s="55"/>
      <c r="FH64" s="55"/>
      <c r="FI64" s="55"/>
      <c r="FJ64" s="55"/>
      <c r="FK64" s="55"/>
      <c r="FL64" s="55"/>
      <c r="FM64" s="55"/>
      <c r="FN64" s="55"/>
      <c r="FO64" s="55"/>
      <c r="FP64" s="55"/>
      <c r="FQ64" s="55"/>
      <c r="FR64" s="55"/>
      <c r="FS64" s="55"/>
      <c r="FT64" s="55"/>
      <c r="FU64" s="55"/>
      <c r="FV64" s="55"/>
      <c r="FW64" s="55"/>
      <c r="FX64" s="55"/>
      <c r="FY64" s="55"/>
      <c r="FZ64" s="55"/>
      <c r="GA64" s="55"/>
      <c r="GB64" s="55"/>
      <c r="GC64" s="55"/>
      <c r="GD64" s="55"/>
      <c r="GE64" s="55"/>
      <c r="GF64" s="55"/>
      <c r="GG64" s="55"/>
      <c r="GH64" s="55"/>
      <c r="GI64" s="55"/>
      <c r="GJ64" s="55"/>
      <c r="GK64" s="55"/>
      <c r="GL64" s="55"/>
      <c r="GM64" s="55"/>
      <c r="GN64" s="55"/>
      <c r="GO64" s="55"/>
      <c r="GP64" s="55"/>
      <c r="GQ64" s="55"/>
      <c r="GR64" s="55"/>
      <c r="GS64" s="55"/>
      <c r="GT64" s="55"/>
      <c r="GU64" s="55"/>
      <c r="GV64" s="55"/>
      <c r="GW64" s="55"/>
      <c r="GX64" s="55"/>
      <c r="GY64" s="55"/>
      <c r="GZ64" s="55"/>
      <c r="HA64" s="55"/>
      <c r="HB64" s="55"/>
      <c r="HC64" s="55"/>
      <c r="HD64" s="55"/>
      <c r="HE64" s="55"/>
      <c r="HF64" s="55"/>
      <c r="HG64" s="55"/>
      <c r="HH64" s="55"/>
      <c r="HI64" s="55"/>
      <c r="HJ64" s="55"/>
      <c r="HK64" s="55"/>
      <c r="HL64" s="55"/>
      <c r="HM64" s="55"/>
      <c r="HN64" s="55"/>
      <c r="HO64" s="55"/>
      <c r="HP64" s="55"/>
      <c r="HQ64" s="55"/>
      <c r="HR64" s="55"/>
      <c r="HS64" s="55"/>
      <c r="HT64" s="55"/>
      <c r="HU64" s="55"/>
      <c r="HV64" s="55"/>
      <c r="HW64" s="55"/>
      <c r="HX64" s="55"/>
      <c r="HY64" s="55"/>
      <c r="HZ64" s="55"/>
      <c r="IA64" s="55"/>
      <c r="IB64" s="55"/>
      <c r="IC64" s="55"/>
      <c r="ID64" s="55"/>
      <c r="IE64" s="55"/>
      <c r="IF64" s="55"/>
      <c r="IG64" s="55"/>
      <c r="IH64" s="55"/>
      <c r="II64" s="55"/>
      <c r="IJ64" s="55"/>
    </row>
    <row r="65" spans="1:245" ht="41.4">
      <c r="A65" s="452">
        <v>4</v>
      </c>
      <c r="B65" s="453" t="s">
        <v>101</v>
      </c>
      <c r="C65" s="459">
        <f>C66+C67</f>
        <v>0</v>
      </c>
      <c r="D65" s="459">
        <f>D66+D67</f>
        <v>0</v>
      </c>
      <c r="E65" s="459">
        <f>E66+E67</f>
        <v>0</v>
      </c>
      <c r="F65" s="448"/>
      <c r="G65" s="448"/>
      <c r="H65" s="448"/>
      <c r="I65" s="448"/>
      <c r="J65" s="448"/>
      <c r="K65" s="59"/>
      <c r="L65" s="55"/>
      <c r="M65" s="55"/>
      <c r="N65" s="55"/>
      <c r="O65" s="55"/>
      <c r="P65" s="55"/>
      <c r="Q65" s="55"/>
      <c r="R65" s="55"/>
      <c r="S65" s="55"/>
      <c r="T65" s="55"/>
      <c r="U65" s="55"/>
      <c r="V65" s="55"/>
      <c r="W65" s="55"/>
      <c r="X65" s="55"/>
      <c r="Y65" s="55"/>
      <c r="Z65" s="55"/>
      <c r="AA65" s="55"/>
      <c r="AB65" s="55"/>
      <c r="AC65" s="55"/>
      <c r="AD65" s="55"/>
      <c r="AE65" s="55"/>
      <c r="AF65" s="55"/>
      <c r="AG65" s="55"/>
      <c r="AH65" s="55"/>
      <c r="AI65" s="55"/>
      <c r="AJ65" s="55"/>
      <c r="AK65" s="55"/>
      <c r="AL65" s="55"/>
      <c r="AM65" s="55"/>
      <c r="AN65" s="55"/>
      <c r="AO65" s="55"/>
      <c r="AP65" s="55"/>
      <c r="AQ65" s="55"/>
      <c r="AR65" s="55"/>
      <c r="AS65" s="55"/>
      <c r="AT65" s="55"/>
      <c r="AU65" s="55"/>
      <c r="AV65" s="55"/>
      <c r="AW65" s="55"/>
      <c r="AX65" s="55"/>
      <c r="AY65" s="55"/>
      <c r="AZ65" s="55"/>
      <c r="BA65" s="55"/>
      <c r="BB65" s="55"/>
      <c r="BC65" s="55"/>
      <c r="BD65" s="55"/>
      <c r="BE65" s="55"/>
      <c r="BF65" s="55"/>
      <c r="BG65" s="55"/>
      <c r="BH65" s="55"/>
      <c r="BI65" s="55"/>
      <c r="BJ65" s="55"/>
      <c r="BK65" s="55"/>
      <c r="BL65" s="55"/>
      <c r="BM65" s="55"/>
      <c r="BN65" s="55"/>
      <c r="BO65" s="55"/>
      <c r="BP65" s="55"/>
      <c r="BQ65" s="55"/>
      <c r="BR65" s="55"/>
      <c r="BS65" s="55"/>
      <c r="BT65" s="55"/>
      <c r="BU65" s="55"/>
      <c r="BV65" s="55"/>
      <c r="BW65" s="55"/>
      <c r="BX65" s="55"/>
      <c r="BY65" s="55"/>
      <c r="BZ65" s="55"/>
      <c r="CA65" s="55"/>
      <c r="CB65" s="55"/>
      <c r="CC65" s="55"/>
      <c r="CD65" s="55"/>
      <c r="CE65" s="55"/>
      <c r="CF65" s="55"/>
      <c r="CG65" s="55"/>
      <c r="CH65" s="55"/>
      <c r="CI65" s="55"/>
      <c r="CJ65" s="55"/>
      <c r="CK65" s="55"/>
      <c r="CL65" s="55"/>
      <c r="CM65" s="55"/>
      <c r="CN65" s="55"/>
      <c r="CO65" s="55"/>
      <c r="CP65" s="55"/>
      <c r="CQ65" s="55"/>
      <c r="CR65" s="55"/>
      <c r="CS65" s="55"/>
      <c r="CT65" s="55"/>
      <c r="CU65" s="55"/>
      <c r="CV65" s="55"/>
      <c r="CW65" s="55"/>
      <c r="CX65" s="55"/>
      <c r="CY65" s="55"/>
      <c r="CZ65" s="55"/>
      <c r="DA65" s="55"/>
      <c r="DB65" s="55"/>
      <c r="DC65" s="55"/>
      <c r="DD65" s="55"/>
      <c r="DE65" s="55"/>
      <c r="DF65" s="55"/>
      <c r="DG65" s="55"/>
      <c r="DH65" s="55"/>
      <c r="DI65" s="55"/>
      <c r="DJ65" s="55"/>
      <c r="DK65" s="55"/>
      <c r="DL65" s="55"/>
      <c r="DM65" s="55"/>
      <c r="DN65" s="55"/>
      <c r="DO65" s="55"/>
      <c r="DP65" s="55"/>
      <c r="DQ65" s="55"/>
      <c r="DR65" s="55"/>
      <c r="DS65" s="55"/>
      <c r="DT65" s="55"/>
      <c r="DU65" s="55"/>
      <c r="DV65" s="55"/>
      <c r="DW65" s="55"/>
      <c r="DX65" s="55"/>
      <c r="DY65" s="55"/>
      <c r="DZ65" s="55"/>
      <c r="EA65" s="55"/>
      <c r="EB65" s="55"/>
      <c r="EC65" s="55"/>
      <c r="ED65" s="55"/>
      <c r="EE65" s="55"/>
      <c r="EF65" s="55"/>
      <c r="EG65" s="55"/>
      <c r="EH65" s="55"/>
      <c r="EI65" s="55"/>
      <c r="EJ65" s="55"/>
      <c r="EK65" s="55"/>
      <c r="EL65" s="55"/>
      <c r="EM65" s="55"/>
      <c r="EN65" s="55"/>
      <c r="EO65" s="55"/>
      <c r="EP65" s="55"/>
      <c r="EQ65" s="55"/>
      <c r="ER65" s="55"/>
      <c r="ES65" s="55"/>
      <c r="ET65" s="55"/>
      <c r="EU65" s="55"/>
      <c r="EV65" s="55"/>
      <c r="EW65" s="55"/>
      <c r="EX65" s="55"/>
      <c r="EY65" s="55"/>
      <c r="EZ65" s="55"/>
      <c r="FA65" s="55"/>
      <c r="FB65" s="55"/>
      <c r="FC65" s="55"/>
      <c r="FD65" s="55"/>
      <c r="FE65" s="55"/>
      <c r="FF65" s="55"/>
      <c r="FG65" s="55"/>
      <c r="FH65" s="55"/>
      <c r="FI65" s="55"/>
      <c r="FJ65" s="55"/>
      <c r="FK65" s="55"/>
      <c r="FL65" s="55"/>
      <c r="FM65" s="55"/>
      <c r="FN65" s="55"/>
      <c r="FO65" s="55"/>
      <c r="FP65" s="55"/>
      <c r="FQ65" s="55"/>
      <c r="FR65" s="55"/>
      <c r="FS65" s="55"/>
      <c r="FT65" s="55"/>
      <c r="FU65" s="55"/>
      <c r="FV65" s="55"/>
      <c r="FW65" s="55"/>
      <c r="FX65" s="55"/>
      <c r="FY65" s="55"/>
      <c r="FZ65" s="55"/>
      <c r="GA65" s="55"/>
      <c r="GB65" s="55"/>
      <c r="GC65" s="55"/>
      <c r="GD65" s="55"/>
      <c r="GE65" s="55"/>
      <c r="GF65" s="55"/>
      <c r="GG65" s="55"/>
      <c r="GH65" s="55"/>
      <c r="GI65" s="55"/>
      <c r="GJ65" s="55"/>
      <c r="GK65" s="55"/>
      <c r="GL65" s="55"/>
      <c r="GM65" s="55"/>
      <c r="GN65" s="55"/>
      <c r="GO65" s="55"/>
      <c r="GP65" s="55"/>
      <c r="GQ65" s="55"/>
      <c r="GR65" s="55"/>
      <c r="GS65" s="55"/>
      <c r="GT65" s="55"/>
      <c r="GU65" s="55"/>
      <c r="GV65" s="55"/>
      <c r="GW65" s="55"/>
      <c r="GX65" s="55"/>
      <c r="GY65" s="55"/>
      <c r="GZ65" s="55"/>
      <c r="HA65" s="55"/>
      <c r="HB65" s="55"/>
      <c r="HC65" s="55"/>
      <c r="HD65" s="55"/>
      <c r="HE65" s="55"/>
      <c r="HF65" s="55"/>
      <c r="HG65" s="55"/>
      <c r="HH65" s="55"/>
      <c r="HI65" s="55"/>
      <c r="HJ65" s="55"/>
      <c r="HK65" s="55"/>
      <c r="HL65" s="55"/>
      <c r="HM65" s="55"/>
      <c r="HN65" s="55"/>
      <c r="HO65" s="55"/>
      <c r="HP65" s="55"/>
      <c r="HQ65" s="55"/>
      <c r="HR65" s="55"/>
      <c r="HS65" s="55"/>
      <c r="HT65" s="55"/>
      <c r="HU65" s="55"/>
      <c r="HV65" s="55"/>
      <c r="HW65" s="55"/>
      <c r="HX65" s="55"/>
      <c r="HY65" s="55"/>
      <c r="HZ65" s="55"/>
      <c r="IA65" s="55"/>
      <c r="IB65" s="55"/>
      <c r="IC65" s="55"/>
      <c r="ID65" s="55"/>
      <c r="IE65" s="55"/>
      <c r="IF65" s="55"/>
      <c r="IG65" s="55"/>
      <c r="IH65" s="55"/>
      <c r="II65" s="55"/>
      <c r="IJ65" s="55"/>
    </row>
    <row r="66" spans="1:245" ht="17.399999999999999">
      <c r="A66" s="455"/>
      <c r="B66" s="456" t="s">
        <v>7</v>
      </c>
      <c r="C66" s="457"/>
      <c r="D66" s="457"/>
      <c r="E66" s="457"/>
      <c r="F66" s="448"/>
      <c r="G66" s="448"/>
      <c r="H66" s="448"/>
      <c r="I66" s="448"/>
      <c r="J66" s="448"/>
      <c r="K66" s="59"/>
      <c r="L66" s="55"/>
      <c r="M66" s="55"/>
      <c r="N66" s="55"/>
      <c r="O66" s="55"/>
      <c r="P66" s="55"/>
      <c r="Q66" s="55"/>
      <c r="R66" s="55"/>
      <c r="S66" s="55"/>
      <c r="T66" s="55"/>
      <c r="U66" s="55"/>
      <c r="V66" s="55"/>
      <c r="W66" s="55"/>
      <c r="X66" s="55"/>
      <c r="Y66" s="55"/>
      <c r="Z66" s="55"/>
      <c r="AA66" s="55"/>
      <c r="AB66" s="55"/>
      <c r="AC66" s="55"/>
      <c r="AD66" s="55"/>
      <c r="AE66" s="55"/>
      <c r="AF66" s="55"/>
      <c r="AG66" s="55"/>
      <c r="AH66" s="55"/>
      <c r="AI66" s="55"/>
      <c r="AJ66" s="55"/>
      <c r="AK66" s="55"/>
      <c r="AL66" s="55"/>
      <c r="AM66" s="55"/>
      <c r="AN66" s="55"/>
      <c r="AO66" s="55"/>
      <c r="AP66" s="55"/>
      <c r="AQ66" s="55"/>
      <c r="AR66" s="55"/>
      <c r="AS66" s="55"/>
      <c r="AT66" s="55"/>
      <c r="AU66" s="55"/>
      <c r="AV66" s="55"/>
      <c r="AW66" s="55"/>
      <c r="AX66" s="55"/>
      <c r="AY66" s="55"/>
      <c r="AZ66" s="55"/>
      <c r="BA66" s="55"/>
      <c r="BB66" s="55"/>
      <c r="BC66" s="55"/>
      <c r="BD66" s="55"/>
      <c r="BE66" s="55"/>
      <c r="BF66" s="55"/>
      <c r="BG66" s="55"/>
      <c r="BH66" s="55"/>
      <c r="BI66" s="55"/>
      <c r="BJ66" s="55"/>
      <c r="BK66" s="55"/>
      <c r="BL66" s="55"/>
      <c r="BM66" s="55"/>
      <c r="BN66" s="55"/>
      <c r="BO66" s="55"/>
      <c r="BP66" s="55"/>
      <c r="BQ66" s="55"/>
      <c r="BR66" s="55"/>
      <c r="BS66" s="55"/>
      <c r="BT66" s="55"/>
      <c r="BU66" s="55"/>
      <c r="BV66" s="55"/>
      <c r="BW66" s="55"/>
      <c r="BX66" s="55"/>
      <c r="BY66" s="55"/>
      <c r="BZ66" s="55"/>
      <c r="CA66" s="55"/>
      <c r="CB66" s="55"/>
      <c r="CC66" s="55"/>
      <c r="CD66" s="55"/>
      <c r="CE66" s="55"/>
      <c r="CF66" s="55"/>
      <c r="CG66" s="55"/>
      <c r="CH66" s="55"/>
      <c r="CI66" s="55"/>
      <c r="CJ66" s="55"/>
      <c r="CK66" s="55"/>
      <c r="CL66" s="55"/>
      <c r="CM66" s="55"/>
      <c r="CN66" s="55"/>
      <c r="CO66" s="55"/>
      <c r="CP66" s="55"/>
      <c r="CQ66" s="55"/>
      <c r="CR66" s="55"/>
      <c r="CS66" s="55"/>
      <c r="CT66" s="55"/>
      <c r="CU66" s="55"/>
      <c r="CV66" s="55"/>
      <c r="CW66" s="55"/>
      <c r="CX66" s="55"/>
      <c r="CY66" s="55"/>
      <c r="CZ66" s="55"/>
      <c r="DA66" s="55"/>
      <c r="DB66" s="55"/>
      <c r="DC66" s="55"/>
      <c r="DD66" s="55"/>
      <c r="DE66" s="55"/>
      <c r="DF66" s="55"/>
      <c r="DG66" s="55"/>
      <c r="DH66" s="55"/>
      <c r="DI66" s="55"/>
      <c r="DJ66" s="55"/>
      <c r="DK66" s="55"/>
      <c r="DL66" s="55"/>
      <c r="DM66" s="55"/>
      <c r="DN66" s="55"/>
      <c r="DO66" s="55"/>
      <c r="DP66" s="55"/>
      <c r="DQ66" s="55"/>
      <c r="DR66" s="55"/>
      <c r="DS66" s="55"/>
      <c r="DT66" s="55"/>
      <c r="DU66" s="55"/>
      <c r="DV66" s="55"/>
      <c r="DW66" s="55"/>
      <c r="DX66" s="55"/>
      <c r="DY66" s="55"/>
      <c r="DZ66" s="55"/>
      <c r="EA66" s="55"/>
      <c r="EB66" s="55"/>
      <c r="EC66" s="55"/>
      <c r="ED66" s="55"/>
      <c r="EE66" s="55"/>
      <c r="EF66" s="55"/>
      <c r="EG66" s="55"/>
      <c r="EH66" s="55"/>
      <c r="EI66" s="55"/>
      <c r="EJ66" s="55"/>
      <c r="EK66" s="55"/>
      <c r="EL66" s="55"/>
      <c r="EM66" s="55"/>
      <c r="EN66" s="55"/>
      <c r="EO66" s="55"/>
      <c r="EP66" s="55"/>
      <c r="EQ66" s="55"/>
      <c r="ER66" s="55"/>
      <c r="ES66" s="55"/>
      <c r="ET66" s="55"/>
      <c r="EU66" s="55"/>
      <c r="EV66" s="55"/>
      <c r="EW66" s="55"/>
      <c r="EX66" s="55"/>
      <c r="EY66" s="55"/>
      <c r="EZ66" s="55"/>
      <c r="FA66" s="55"/>
      <c r="FB66" s="55"/>
      <c r="FC66" s="55"/>
      <c r="FD66" s="55"/>
      <c r="FE66" s="55"/>
      <c r="FF66" s="55"/>
      <c r="FG66" s="55"/>
      <c r="FH66" s="55"/>
      <c r="FI66" s="55"/>
      <c r="FJ66" s="55"/>
      <c r="FK66" s="55"/>
      <c r="FL66" s="55"/>
      <c r="FM66" s="55"/>
      <c r="FN66" s="55"/>
      <c r="FO66" s="55"/>
      <c r="FP66" s="55"/>
      <c r="FQ66" s="55"/>
      <c r="FR66" s="55"/>
      <c r="FS66" s="55"/>
      <c r="FT66" s="55"/>
      <c r="FU66" s="55"/>
      <c r="FV66" s="55"/>
      <c r="FW66" s="55"/>
      <c r="FX66" s="55"/>
      <c r="FY66" s="55"/>
      <c r="FZ66" s="55"/>
      <c r="GA66" s="55"/>
      <c r="GB66" s="55"/>
      <c r="GC66" s="55"/>
      <c r="GD66" s="55"/>
      <c r="GE66" s="55"/>
      <c r="GF66" s="55"/>
      <c r="GG66" s="55"/>
      <c r="GH66" s="55"/>
      <c r="GI66" s="55"/>
      <c r="GJ66" s="55"/>
      <c r="GK66" s="55"/>
      <c r="GL66" s="55"/>
      <c r="GM66" s="55"/>
      <c r="GN66" s="55"/>
      <c r="GO66" s="55"/>
      <c r="GP66" s="55"/>
      <c r="GQ66" s="55"/>
      <c r="GR66" s="55"/>
      <c r="GS66" s="55"/>
      <c r="GT66" s="55"/>
      <c r="GU66" s="55"/>
      <c r="GV66" s="55"/>
      <c r="GW66" s="55"/>
      <c r="GX66" s="55"/>
      <c r="GY66" s="55"/>
      <c r="GZ66" s="55"/>
      <c r="HA66" s="55"/>
      <c r="HB66" s="55"/>
      <c r="HC66" s="55"/>
      <c r="HD66" s="55"/>
      <c r="HE66" s="55"/>
      <c r="HF66" s="55"/>
      <c r="HG66" s="55"/>
      <c r="HH66" s="55"/>
      <c r="HI66" s="55"/>
      <c r="HJ66" s="55"/>
      <c r="HK66" s="55"/>
      <c r="HL66" s="55"/>
      <c r="HM66" s="55"/>
      <c r="HN66" s="55"/>
      <c r="HO66" s="55"/>
      <c r="HP66" s="55"/>
      <c r="HQ66" s="55"/>
      <c r="HR66" s="55"/>
      <c r="HS66" s="55"/>
      <c r="HT66" s="55"/>
      <c r="HU66" s="55"/>
      <c r="HV66" s="55"/>
      <c r="HW66" s="55"/>
      <c r="HX66" s="55"/>
      <c r="HY66" s="55"/>
      <c r="HZ66" s="55"/>
      <c r="IA66" s="55"/>
      <c r="IB66" s="55"/>
      <c r="IC66" s="55"/>
      <c r="ID66" s="55"/>
      <c r="IE66" s="55"/>
      <c r="IF66" s="55"/>
      <c r="IG66" s="55"/>
      <c r="IH66" s="55"/>
      <c r="II66" s="55"/>
      <c r="IJ66" s="55"/>
    </row>
    <row r="67" spans="1:245" ht="18" thickBot="1">
      <c r="A67" s="460"/>
      <c r="B67" s="461" t="s">
        <v>8</v>
      </c>
      <c r="C67" s="462"/>
      <c r="D67" s="462"/>
      <c r="E67" s="462"/>
      <c r="F67" s="448"/>
      <c r="G67" s="448"/>
      <c r="H67" s="448"/>
      <c r="I67" s="448"/>
      <c r="J67" s="448"/>
      <c r="K67" s="59"/>
      <c r="L67" s="55"/>
      <c r="M67" s="55"/>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5"/>
      <c r="AM67" s="55"/>
      <c r="AN67" s="55"/>
      <c r="AO67" s="55"/>
      <c r="AP67" s="55"/>
      <c r="AQ67" s="55"/>
      <c r="AR67" s="55"/>
      <c r="AS67" s="55"/>
      <c r="AT67" s="55"/>
      <c r="AU67" s="55"/>
      <c r="AV67" s="55"/>
      <c r="AW67" s="55"/>
      <c r="AX67" s="55"/>
      <c r="AY67" s="55"/>
      <c r="AZ67" s="55"/>
      <c r="BA67" s="55"/>
      <c r="BB67" s="55"/>
      <c r="BC67" s="55"/>
      <c r="BD67" s="55"/>
      <c r="BE67" s="55"/>
      <c r="BF67" s="55"/>
      <c r="BG67" s="55"/>
      <c r="BH67" s="55"/>
      <c r="BI67" s="55"/>
      <c r="BJ67" s="55"/>
      <c r="BK67" s="55"/>
      <c r="BL67" s="55"/>
      <c r="BM67" s="55"/>
      <c r="BN67" s="55"/>
      <c r="BO67" s="55"/>
      <c r="BP67" s="55"/>
      <c r="BQ67" s="55"/>
      <c r="BR67" s="55"/>
      <c r="BS67" s="55"/>
      <c r="BT67" s="55"/>
      <c r="BU67" s="55"/>
      <c r="BV67" s="55"/>
      <c r="BW67" s="55"/>
      <c r="BX67" s="55"/>
      <c r="BY67" s="55"/>
      <c r="BZ67" s="55"/>
      <c r="CA67" s="55"/>
      <c r="CB67" s="55"/>
      <c r="CC67" s="55"/>
      <c r="CD67" s="55"/>
      <c r="CE67" s="55"/>
      <c r="CF67" s="55"/>
      <c r="CG67" s="55"/>
      <c r="CH67" s="55"/>
      <c r="CI67" s="55"/>
      <c r="CJ67" s="55"/>
      <c r="CK67" s="55"/>
      <c r="CL67" s="55"/>
      <c r="CM67" s="55"/>
      <c r="CN67" s="55"/>
      <c r="CO67" s="55"/>
      <c r="CP67" s="55"/>
      <c r="CQ67" s="55"/>
      <c r="CR67" s="55"/>
      <c r="CS67" s="55"/>
      <c r="CT67" s="55"/>
      <c r="CU67" s="55"/>
      <c r="CV67" s="55"/>
      <c r="CW67" s="55"/>
      <c r="CX67" s="55"/>
      <c r="CY67" s="55"/>
      <c r="CZ67" s="55"/>
      <c r="DA67" s="55"/>
      <c r="DB67" s="55"/>
      <c r="DC67" s="55"/>
      <c r="DD67" s="55"/>
      <c r="DE67" s="55"/>
      <c r="DF67" s="55"/>
      <c r="DG67" s="55"/>
      <c r="DH67" s="55"/>
      <c r="DI67" s="55"/>
      <c r="DJ67" s="55"/>
      <c r="DK67" s="55"/>
      <c r="DL67" s="55"/>
      <c r="DM67" s="55"/>
      <c r="DN67" s="55"/>
      <c r="DO67" s="55"/>
      <c r="DP67" s="55"/>
      <c r="DQ67" s="55"/>
      <c r="DR67" s="55"/>
      <c r="DS67" s="55"/>
      <c r="DT67" s="55"/>
      <c r="DU67" s="55"/>
      <c r="DV67" s="55"/>
      <c r="DW67" s="55"/>
      <c r="DX67" s="55"/>
      <c r="DY67" s="55"/>
      <c r="DZ67" s="55"/>
      <c r="EA67" s="55"/>
      <c r="EB67" s="55"/>
      <c r="EC67" s="55"/>
      <c r="ED67" s="55"/>
      <c r="EE67" s="55"/>
      <c r="EF67" s="55"/>
      <c r="EG67" s="55"/>
      <c r="EH67" s="55"/>
      <c r="EI67" s="55"/>
      <c r="EJ67" s="55"/>
      <c r="EK67" s="55"/>
      <c r="EL67" s="55"/>
      <c r="EM67" s="55"/>
      <c r="EN67" s="55"/>
      <c r="EO67" s="55"/>
      <c r="EP67" s="55"/>
      <c r="EQ67" s="55"/>
      <c r="ER67" s="55"/>
      <c r="ES67" s="55"/>
      <c r="ET67" s="55"/>
      <c r="EU67" s="55"/>
      <c r="EV67" s="55"/>
      <c r="EW67" s="55"/>
      <c r="EX67" s="55"/>
      <c r="EY67" s="55"/>
      <c r="EZ67" s="55"/>
      <c r="FA67" s="55"/>
      <c r="FB67" s="55"/>
      <c r="FC67" s="55"/>
      <c r="FD67" s="55"/>
      <c r="FE67" s="55"/>
      <c r="FF67" s="55"/>
      <c r="FG67" s="55"/>
      <c r="FH67" s="55"/>
      <c r="FI67" s="55"/>
      <c r="FJ67" s="55"/>
      <c r="FK67" s="55"/>
      <c r="FL67" s="55"/>
      <c r="FM67" s="55"/>
      <c r="FN67" s="55"/>
      <c r="FO67" s="55"/>
      <c r="FP67" s="55"/>
      <c r="FQ67" s="55"/>
      <c r="FR67" s="55"/>
      <c r="FS67" s="55"/>
      <c r="FT67" s="55"/>
      <c r="FU67" s="55"/>
      <c r="FV67" s="55"/>
      <c r="FW67" s="55"/>
      <c r="FX67" s="55"/>
      <c r="FY67" s="55"/>
      <c r="FZ67" s="55"/>
      <c r="GA67" s="55"/>
      <c r="GB67" s="55"/>
      <c r="GC67" s="55"/>
      <c r="GD67" s="55"/>
      <c r="GE67" s="55"/>
      <c r="GF67" s="55"/>
      <c r="GG67" s="55"/>
      <c r="GH67" s="55"/>
      <c r="GI67" s="55"/>
      <c r="GJ67" s="55"/>
      <c r="GK67" s="55"/>
      <c r="GL67" s="55"/>
      <c r="GM67" s="55"/>
      <c r="GN67" s="55"/>
      <c r="GO67" s="55"/>
      <c r="GP67" s="55"/>
      <c r="GQ67" s="55"/>
      <c r="GR67" s="55"/>
      <c r="GS67" s="55"/>
      <c r="GT67" s="55"/>
      <c r="GU67" s="55"/>
      <c r="GV67" s="55"/>
      <c r="GW67" s="55"/>
      <c r="GX67" s="55"/>
      <c r="GY67" s="55"/>
      <c r="GZ67" s="55"/>
      <c r="HA67" s="55"/>
      <c r="HB67" s="55"/>
      <c r="HC67" s="55"/>
      <c r="HD67" s="55"/>
      <c r="HE67" s="55"/>
      <c r="HF67" s="55"/>
      <c r="HG67" s="55"/>
      <c r="HH67" s="55"/>
      <c r="HI67" s="55"/>
      <c r="HJ67" s="55"/>
      <c r="HK67" s="55"/>
      <c r="HL67" s="55"/>
      <c r="HM67" s="55"/>
      <c r="HN67" s="55"/>
      <c r="HO67" s="55"/>
      <c r="HP67" s="55"/>
      <c r="HQ67" s="55"/>
      <c r="HR67" s="55"/>
      <c r="HS67" s="55"/>
      <c r="HT67" s="55"/>
      <c r="HU67" s="55"/>
      <c r="HV67" s="55"/>
      <c r="HW67" s="55"/>
      <c r="HX67" s="55"/>
      <c r="HY67" s="55"/>
      <c r="HZ67" s="55"/>
      <c r="IA67" s="55"/>
      <c r="IB67" s="55"/>
      <c r="IC67" s="55"/>
      <c r="ID67" s="55"/>
      <c r="IE67" s="55"/>
      <c r="IF67" s="55"/>
      <c r="IG67" s="55"/>
      <c r="IH67" s="55"/>
      <c r="II67" s="55"/>
      <c r="IJ67" s="55"/>
    </row>
    <row r="68" spans="1:245" ht="17.25" customHeight="1" thickTop="1">
      <c r="A68" s="502"/>
      <c r="B68" s="502"/>
      <c r="C68" s="503"/>
      <c r="D68" s="503"/>
      <c r="E68" s="503"/>
      <c r="F68" s="503"/>
      <c r="G68" s="503"/>
      <c r="H68" s="503"/>
      <c r="I68" s="503"/>
      <c r="J68" s="503"/>
      <c r="K68" s="55"/>
      <c r="L68" s="55"/>
      <c r="M68" s="55"/>
      <c r="N68" s="55"/>
      <c r="O68" s="55"/>
      <c r="P68" s="55"/>
      <c r="Q68" s="55"/>
      <c r="R68" s="55"/>
      <c r="S68" s="55"/>
      <c r="T68" s="55"/>
      <c r="U68" s="55"/>
      <c r="V68" s="55"/>
      <c r="W68" s="55"/>
      <c r="X68" s="55"/>
      <c r="Y68" s="55"/>
      <c r="Z68" s="55"/>
      <c r="AA68" s="55"/>
      <c r="AB68" s="55"/>
      <c r="AC68" s="55"/>
      <c r="AD68" s="55"/>
      <c r="AE68" s="55"/>
      <c r="AF68" s="55"/>
      <c r="AG68" s="55"/>
      <c r="AH68" s="55"/>
      <c r="AI68" s="55"/>
      <c r="AJ68" s="55"/>
      <c r="AK68" s="55"/>
      <c r="AL68" s="55"/>
      <c r="AM68" s="55"/>
      <c r="AN68" s="55"/>
      <c r="AO68" s="55"/>
      <c r="AP68" s="55"/>
      <c r="AQ68" s="55"/>
      <c r="AR68" s="55"/>
      <c r="AS68" s="55"/>
      <c r="AT68" s="55"/>
      <c r="AU68" s="55"/>
      <c r="AV68" s="55"/>
      <c r="AW68" s="55"/>
      <c r="AX68" s="55"/>
      <c r="AY68" s="55"/>
      <c r="AZ68" s="55"/>
      <c r="BA68" s="55"/>
      <c r="BB68" s="55"/>
      <c r="BC68" s="55"/>
      <c r="BD68" s="55"/>
      <c r="BE68" s="55"/>
      <c r="BF68" s="55"/>
      <c r="BG68" s="55"/>
      <c r="BH68" s="55"/>
      <c r="BI68" s="55"/>
      <c r="BJ68" s="55"/>
      <c r="BK68" s="55"/>
      <c r="BL68" s="55"/>
      <c r="BM68" s="55"/>
      <c r="BN68" s="55"/>
      <c r="BO68" s="55"/>
      <c r="BP68" s="55"/>
      <c r="BQ68" s="55"/>
      <c r="BR68" s="55"/>
      <c r="BS68" s="55"/>
      <c r="BT68" s="55"/>
      <c r="BU68" s="55"/>
      <c r="BV68" s="55"/>
      <c r="BW68" s="55"/>
      <c r="BX68" s="55"/>
      <c r="BY68" s="55"/>
      <c r="BZ68" s="55"/>
      <c r="CA68" s="55"/>
      <c r="CB68" s="55"/>
      <c r="CC68" s="55"/>
      <c r="CD68" s="55"/>
      <c r="CE68" s="55"/>
      <c r="CF68" s="55"/>
      <c r="CG68" s="55"/>
      <c r="CH68" s="55"/>
      <c r="CI68" s="55"/>
      <c r="CJ68" s="55"/>
      <c r="CK68" s="55"/>
      <c r="CL68" s="55"/>
      <c r="CM68" s="55"/>
      <c r="CN68" s="55"/>
      <c r="CO68" s="55"/>
      <c r="CP68" s="55"/>
      <c r="CQ68" s="55"/>
      <c r="CR68" s="55"/>
      <c r="CS68" s="55"/>
      <c r="CT68" s="55"/>
      <c r="CU68" s="55"/>
      <c r="CV68" s="55"/>
      <c r="CW68" s="55"/>
      <c r="CX68" s="55"/>
      <c r="CY68" s="55"/>
      <c r="CZ68" s="55"/>
      <c r="DA68" s="55"/>
      <c r="DB68" s="55"/>
      <c r="DC68" s="55"/>
      <c r="DD68" s="55"/>
      <c r="DE68" s="55"/>
      <c r="DF68" s="55"/>
      <c r="DG68" s="55"/>
      <c r="DH68" s="55"/>
      <c r="DI68" s="55"/>
      <c r="DJ68" s="55"/>
      <c r="DK68" s="55"/>
      <c r="DL68" s="55"/>
      <c r="DM68" s="55"/>
      <c r="DN68" s="55"/>
      <c r="DO68" s="55"/>
      <c r="DP68" s="55"/>
      <c r="DQ68" s="55"/>
      <c r="DR68" s="55"/>
      <c r="DS68" s="55"/>
      <c r="DT68" s="55"/>
      <c r="DU68" s="55"/>
      <c r="DV68" s="55"/>
      <c r="DW68" s="55"/>
      <c r="DX68" s="55"/>
      <c r="DY68" s="55"/>
      <c r="DZ68" s="55"/>
      <c r="EA68" s="55"/>
      <c r="EB68" s="55"/>
      <c r="EC68" s="55"/>
      <c r="ED68" s="55"/>
      <c r="EE68" s="55"/>
      <c r="EF68" s="55"/>
      <c r="EG68" s="55"/>
      <c r="EH68" s="55"/>
      <c r="EI68" s="55"/>
      <c r="EJ68" s="55"/>
      <c r="EK68" s="55"/>
      <c r="EL68" s="55"/>
      <c r="EM68" s="55"/>
      <c r="EN68" s="55"/>
      <c r="EO68" s="55"/>
      <c r="EP68" s="55"/>
      <c r="EQ68" s="55"/>
      <c r="ER68" s="55"/>
      <c r="ES68" s="55"/>
      <c r="ET68" s="55"/>
      <c r="EU68" s="55"/>
      <c r="EV68" s="55"/>
      <c r="EW68" s="55"/>
      <c r="EX68" s="55"/>
      <c r="EY68" s="55"/>
      <c r="EZ68" s="55"/>
      <c r="FA68" s="55"/>
      <c r="FB68" s="55"/>
      <c r="FC68" s="55"/>
      <c r="FD68" s="55"/>
      <c r="FE68" s="55"/>
      <c r="FF68" s="55"/>
      <c r="FG68" s="55"/>
      <c r="FH68" s="55"/>
      <c r="FI68" s="55"/>
      <c r="FJ68" s="55"/>
      <c r="FK68" s="55"/>
      <c r="FL68" s="55"/>
      <c r="FM68" s="55"/>
      <c r="FN68" s="55"/>
      <c r="FO68" s="55"/>
      <c r="FP68" s="55"/>
      <c r="FQ68" s="55"/>
      <c r="FR68" s="55"/>
      <c r="FS68" s="55"/>
      <c r="FT68" s="55"/>
      <c r="FU68" s="55"/>
      <c r="FV68" s="55"/>
      <c r="FW68" s="55"/>
      <c r="FX68" s="55"/>
      <c r="FY68" s="55"/>
      <c r="FZ68" s="55"/>
      <c r="GA68" s="55"/>
      <c r="GB68" s="55"/>
      <c r="GC68" s="55"/>
      <c r="GD68" s="55"/>
      <c r="GE68" s="55"/>
      <c r="GF68" s="55"/>
      <c r="GG68" s="55"/>
      <c r="GH68" s="55"/>
      <c r="GI68" s="55"/>
      <c r="GJ68" s="55"/>
      <c r="GK68" s="55"/>
      <c r="GL68" s="55"/>
      <c r="GM68" s="55"/>
      <c r="GN68" s="55"/>
      <c r="GO68" s="55"/>
      <c r="GP68" s="55"/>
      <c r="GQ68" s="55"/>
      <c r="GR68" s="55"/>
      <c r="GS68" s="55"/>
      <c r="GT68" s="55"/>
      <c r="GU68" s="55"/>
      <c r="GV68" s="55"/>
      <c r="GW68" s="55"/>
      <c r="GX68" s="55"/>
      <c r="GY68" s="55"/>
      <c r="GZ68" s="55"/>
      <c r="HA68" s="55"/>
      <c r="HB68" s="55"/>
      <c r="HC68" s="55"/>
      <c r="HD68" s="55"/>
      <c r="HE68" s="55"/>
      <c r="HF68" s="55"/>
      <c r="HG68" s="55"/>
      <c r="HH68" s="55"/>
      <c r="HI68" s="55"/>
      <c r="HJ68" s="55"/>
      <c r="HK68" s="55"/>
      <c r="HL68" s="55"/>
      <c r="HM68" s="55"/>
      <c r="HN68" s="55"/>
      <c r="HO68" s="55"/>
      <c r="HP68" s="55"/>
      <c r="HQ68" s="55"/>
      <c r="HR68" s="55"/>
      <c r="HS68" s="55"/>
      <c r="HT68" s="55"/>
      <c r="HU68" s="55"/>
      <c r="HV68" s="55"/>
      <c r="HW68" s="55"/>
      <c r="HX68" s="55"/>
      <c r="HY68" s="55"/>
      <c r="HZ68" s="55"/>
      <c r="IA68" s="55"/>
      <c r="IB68" s="55"/>
      <c r="IC68" s="55"/>
      <c r="ID68" s="55"/>
      <c r="IE68" s="55"/>
      <c r="IF68" s="55"/>
      <c r="IG68" s="55"/>
      <c r="IH68" s="55"/>
      <c r="II68" s="55"/>
      <c r="IJ68" s="55"/>
      <c r="IK68" s="55"/>
    </row>
    <row r="69" spans="1:245" ht="10.5" hidden="1" customHeight="1">
      <c r="A69" s="502"/>
      <c r="B69" s="502"/>
      <c r="C69" s="503"/>
      <c r="D69" s="503"/>
      <c r="E69" s="503"/>
      <c r="F69" s="503"/>
      <c r="G69" s="503"/>
      <c r="H69" s="503"/>
      <c r="I69" s="503"/>
      <c r="J69" s="503"/>
      <c r="K69" s="55"/>
      <c r="L69" s="55"/>
      <c r="M69" s="55"/>
      <c r="N69" s="55"/>
      <c r="O69" s="55"/>
      <c r="P69" s="55"/>
      <c r="Q69" s="55"/>
      <c r="R69" s="55"/>
      <c r="S69" s="55"/>
      <c r="T69" s="55"/>
      <c r="U69" s="55"/>
      <c r="V69" s="55"/>
      <c r="W69" s="55"/>
      <c r="X69" s="55"/>
      <c r="Y69" s="55"/>
      <c r="Z69" s="55"/>
      <c r="AA69" s="55"/>
      <c r="AB69" s="55"/>
      <c r="AC69" s="55"/>
      <c r="AD69" s="55"/>
      <c r="AE69" s="55"/>
      <c r="AF69" s="55"/>
      <c r="AG69" s="55"/>
      <c r="AH69" s="55"/>
      <c r="AI69" s="55"/>
      <c r="AJ69" s="55"/>
      <c r="AK69" s="55"/>
      <c r="AL69" s="55"/>
      <c r="AM69" s="55"/>
      <c r="AN69" s="55"/>
      <c r="AO69" s="55"/>
      <c r="AP69" s="55"/>
      <c r="AQ69" s="55"/>
      <c r="AR69" s="55"/>
      <c r="AS69" s="55"/>
      <c r="AT69" s="55"/>
      <c r="AU69" s="55"/>
      <c r="AV69" s="55"/>
      <c r="AW69" s="55"/>
      <c r="AX69" s="55"/>
      <c r="AY69" s="55"/>
      <c r="AZ69" s="55"/>
      <c r="BA69" s="55"/>
      <c r="BB69" s="55"/>
      <c r="BC69" s="55"/>
      <c r="BD69" s="55"/>
      <c r="BE69" s="55"/>
      <c r="BF69" s="55"/>
      <c r="BG69" s="55"/>
      <c r="BH69" s="55"/>
      <c r="BI69" s="55"/>
      <c r="BJ69" s="55"/>
      <c r="BK69" s="55"/>
      <c r="BL69" s="55"/>
      <c r="BM69" s="55"/>
      <c r="BN69" s="55"/>
      <c r="BO69" s="55"/>
      <c r="BP69" s="55"/>
      <c r="BQ69" s="55"/>
      <c r="BR69" s="55"/>
      <c r="BS69" s="55"/>
      <c r="BT69" s="55"/>
      <c r="BU69" s="55"/>
      <c r="BV69" s="55"/>
      <c r="BW69" s="55"/>
      <c r="BX69" s="55"/>
      <c r="BY69" s="55"/>
      <c r="BZ69" s="55"/>
      <c r="CA69" s="55"/>
      <c r="CB69" s="55"/>
      <c r="CC69" s="55"/>
      <c r="CD69" s="55"/>
      <c r="CE69" s="55"/>
      <c r="CF69" s="55"/>
      <c r="CG69" s="55"/>
      <c r="CH69" s="55"/>
      <c r="CI69" s="55"/>
      <c r="CJ69" s="55"/>
      <c r="CK69" s="55"/>
      <c r="CL69" s="55"/>
      <c r="CM69" s="55"/>
      <c r="CN69" s="55"/>
      <c r="CO69" s="55"/>
      <c r="CP69" s="55"/>
      <c r="CQ69" s="55"/>
      <c r="CR69" s="55"/>
      <c r="CS69" s="55"/>
      <c r="CT69" s="55"/>
      <c r="CU69" s="55"/>
      <c r="CV69" s="55"/>
      <c r="CW69" s="55"/>
      <c r="CX69" s="55"/>
      <c r="CY69" s="55"/>
      <c r="CZ69" s="55"/>
      <c r="DA69" s="55"/>
      <c r="DB69" s="55"/>
      <c r="DC69" s="55"/>
      <c r="DD69" s="55"/>
      <c r="DE69" s="55"/>
      <c r="DF69" s="55"/>
      <c r="DG69" s="55"/>
      <c r="DH69" s="55"/>
      <c r="DI69" s="55"/>
      <c r="DJ69" s="55"/>
      <c r="DK69" s="55"/>
      <c r="DL69" s="55"/>
      <c r="DM69" s="55"/>
      <c r="DN69" s="55"/>
      <c r="DO69" s="55"/>
      <c r="DP69" s="55"/>
      <c r="DQ69" s="55"/>
      <c r="DR69" s="55"/>
      <c r="DS69" s="55"/>
      <c r="DT69" s="55"/>
      <c r="DU69" s="55"/>
      <c r="DV69" s="55"/>
      <c r="DW69" s="55"/>
      <c r="DX69" s="55"/>
      <c r="DY69" s="55"/>
      <c r="DZ69" s="55"/>
      <c r="EA69" s="55"/>
      <c r="EB69" s="55"/>
      <c r="EC69" s="55"/>
      <c r="ED69" s="55"/>
      <c r="EE69" s="55"/>
      <c r="EF69" s="55"/>
      <c r="EG69" s="55"/>
      <c r="EH69" s="55"/>
      <c r="EI69" s="55"/>
      <c r="EJ69" s="55"/>
      <c r="EK69" s="55"/>
      <c r="EL69" s="55"/>
      <c r="EM69" s="55"/>
      <c r="EN69" s="55"/>
      <c r="EO69" s="55"/>
      <c r="EP69" s="55"/>
      <c r="EQ69" s="55"/>
      <c r="ER69" s="55"/>
      <c r="ES69" s="55"/>
      <c r="ET69" s="55"/>
      <c r="EU69" s="55"/>
      <c r="EV69" s="55"/>
      <c r="EW69" s="55"/>
      <c r="EX69" s="55"/>
      <c r="EY69" s="55"/>
      <c r="EZ69" s="55"/>
      <c r="FA69" s="55"/>
      <c r="FB69" s="55"/>
      <c r="FC69" s="55"/>
      <c r="FD69" s="55"/>
      <c r="FE69" s="55"/>
      <c r="FF69" s="55"/>
      <c r="FG69" s="55"/>
      <c r="FH69" s="55"/>
      <c r="FI69" s="55"/>
      <c r="FJ69" s="55"/>
      <c r="FK69" s="55"/>
      <c r="FL69" s="55"/>
      <c r="FM69" s="55"/>
      <c r="FN69" s="55"/>
      <c r="FO69" s="55"/>
      <c r="FP69" s="55"/>
      <c r="FQ69" s="55"/>
      <c r="FR69" s="55"/>
      <c r="FS69" s="55"/>
      <c r="FT69" s="55"/>
      <c r="FU69" s="55"/>
      <c r="FV69" s="55"/>
      <c r="FW69" s="55"/>
      <c r="FX69" s="55"/>
      <c r="FY69" s="55"/>
      <c r="FZ69" s="55"/>
      <c r="GA69" s="55"/>
      <c r="GB69" s="55"/>
      <c r="GC69" s="55"/>
      <c r="GD69" s="55"/>
      <c r="GE69" s="55"/>
      <c r="GF69" s="55"/>
      <c r="GG69" s="55"/>
      <c r="GH69" s="55"/>
      <c r="GI69" s="55"/>
      <c r="GJ69" s="55"/>
      <c r="GK69" s="55"/>
      <c r="GL69" s="55"/>
      <c r="GM69" s="55"/>
      <c r="GN69" s="55"/>
      <c r="GO69" s="55"/>
      <c r="GP69" s="55"/>
      <c r="GQ69" s="55"/>
      <c r="GR69" s="55"/>
      <c r="GS69" s="55"/>
      <c r="GT69" s="55"/>
      <c r="GU69" s="55"/>
      <c r="GV69" s="55"/>
      <c r="GW69" s="55"/>
      <c r="GX69" s="55"/>
      <c r="GY69" s="55"/>
      <c r="GZ69" s="55"/>
      <c r="HA69" s="55"/>
      <c r="HB69" s="55"/>
      <c r="HC69" s="55"/>
      <c r="HD69" s="55"/>
      <c r="HE69" s="55"/>
      <c r="HF69" s="55"/>
      <c r="HG69" s="55"/>
      <c r="HH69" s="55"/>
      <c r="HI69" s="55"/>
      <c r="HJ69" s="55"/>
      <c r="HK69" s="55"/>
      <c r="HL69" s="55"/>
      <c r="HM69" s="55"/>
      <c r="HN69" s="55"/>
      <c r="HO69" s="55"/>
      <c r="HP69" s="55"/>
      <c r="HQ69" s="55"/>
      <c r="HR69" s="55"/>
      <c r="HS69" s="55"/>
      <c r="HT69" s="55"/>
      <c r="HU69" s="55"/>
      <c r="HV69" s="55"/>
      <c r="HW69" s="55"/>
      <c r="HX69" s="55"/>
      <c r="HY69" s="55"/>
      <c r="HZ69" s="55"/>
      <c r="IA69" s="55"/>
      <c r="IB69" s="55"/>
      <c r="IC69" s="55"/>
      <c r="ID69" s="55"/>
      <c r="IE69" s="55"/>
      <c r="IF69" s="55"/>
      <c r="IG69" s="55"/>
      <c r="IH69" s="55"/>
      <c r="II69" s="55"/>
      <c r="IJ69" s="55"/>
      <c r="IK69" s="55"/>
    </row>
    <row r="70" spans="1:245" ht="8.25" hidden="1" customHeight="1">
      <c r="A70" s="463"/>
      <c r="B70" s="464"/>
      <c r="C70" s="465"/>
      <c r="D70" s="465"/>
      <c r="E70" s="465"/>
      <c r="F70" s="465"/>
      <c r="G70" s="465"/>
      <c r="H70" s="466"/>
      <c r="I70" s="467"/>
      <c r="J70" s="467"/>
      <c r="K70" s="55"/>
      <c r="L70" s="55"/>
      <c r="M70" s="55"/>
      <c r="N70" s="55"/>
      <c r="O70" s="55"/>
      <c r="P70" s="55"/>
      <c r="Q70" s="55"/>
      <c r="R70" s="55"/>
      <c r="S70" s="55"/>
      <c r="T70" s="55"/>
      <c r="U70" s="55"/>
      <c r="V70" s="55"/>
      <c r="W70" s="55"/>
      <c r="X70" s="55"/>
      <c r="Y70" s="55"/>
      <c r="Z70" s="55"/>
      <c r="AA70" s="55"/>
      <c r="AB70" s="55"/>
      <c r="AC70" s="55"/>
      <c r="AD70" s="55"/>
      <c r="AE70" s="55"/>
      <c r="AF70" s="55"/>
      <c r="AG70" s="55"/>
      <c r="AH70" s="55"/>
      <c r="AI70" s="55"/>
      <c r="AJ70" s="55"/>
      <c r="AK70" s="55"/>
      <c r="AL70" s="55"/>
      <c r="AM70" s="55"/>
      <c r="AN70" s="55"/>
      <c r="AO70" s="55"/>
      <c r="AP70" s="55"/>
      <c r="AQ70" s="55"/>
      <c r="AR70" s="55"/>
      <c r="AS70" s="55"/>
      <c r="AT70" s="55"/>
      <c r="AU70" s="55"/>
      <c r="AV70" s="55"/>
      <c r="AW70" s="55"/>
      <c r="AX70" s="55"/>
      <c r="AY70" s="55"/>
      <c r="AZ70" s="55"/>
      <c r="BA70" s="55"/>
      <c r="BB70" s="55"/>
      <c r="BC70" s="55"/>
      <c r="BD70" s="55"/>
      <c r="BE70" s="55"/>
      <c r="BF70" s="55"/>
      <c r="BG70" s="55"/>
      <c r="BH70" s="55"/>
      <c r="BI70" s="55"/>
      <c r="BJ70" s="55"/>
      <c r="BK70" s="55"/>
      <c r="BL70" s="55"/>
      <c r="BM70" s="55"/>
      <c r="BN70" s="55"/>
      <c r="BO70" s="55"/>
      <c r="BP70" s="55"/>
      <c r="BQ70" s="55"/>
      <c r="BR70" s="55"/>
      <c r="BS70" s="55"/>
      <c r="BT70" s="55"/>
      <c r="BU70" s="55"/>
      <c r="BV70" s="55"/>
      <c r="BW70" s="55"/>
      <c r="BX70" s="55"/>
      <c r="BY70" s="55"/>
      <c r="BZ70" s="55"/>
      <c r="CA70" s="55"/>
      <c r="CB70" s="55"/>
      <c r="CC70" s="55"/>
      <c r="CD70" s="55"/>
      <c r="CE70" s="55"/>
      <c r="CF70" s="55"/>
      <c r="CG70" s="55"/>
      <c r="CH70" s="55"/>
      <c r="CI70" s="55"/>
      <c r="CJ70" s="55"/>
      <c r="CK70" s="55"/>
      <c r="CL70" s="55"/>
      <c r="CM70" s="55"/>
      <c r="CN70" s="55"/>
      <c r="CO70" s="55"/>
      <c r="CP70" s="55"/>
      <c r="CQ70" s="55"/>
      <c r="CR70" s="55"/>
      <c r="CS70" s="55"/>
      <c r="CT70" s="55"/>
      <c r="CU70" s="55"/>
      <c r="CV70" s="55"/>
      <c r="CW70" s="55"/>
      <c r="CX70" s="55"/>
      <c r="CY70" s="55"/>
      <c r="CZ70" s="55"/>
      <c r="DA70" s="55"/>
      <c r="DB70" s="55"/>
      <c r="DC70" s="55"/>
      <c r="DD70" s="55"/>
      <c r="DE70" s="55"/>
      <c r="DF70" s="55"/>
      <c r="DG70" s="55"/>
      <c r="DH70" s="55"/>
      <c r="DI70" s="55"/>
      <c r="DJ70" s="55"/>
      <c r="DK70" s="55"/>
      <c r="DL70" s="55"/>
      <c r="DM70" s="55"/>
      <c r="DN70" s="55"/>
      <c r="DO70" s="55"/>
      <c r="DP70" s="55"/>
      <c r="DQ70" s="55"/>
      <c r="DR70" s="55"/>
      <c r="DS70" s="55"/>
      <c r="DT70" s="55"/>
      <c r="DU70" s="55"/>
      <c r="DV70" s="55"/>
      <c r="DW70" s="55"/>
      <c r="DX70" s="55"/>
      <c r="DY70" s="55"/>
      <c r="DZ70" s="55"/>
      <c r="EA70" s="55"/>
      <c r="EB70" s="55"/>
      <c r="EC70" s="55"/>
      <c r="ED70" s="55"/>
      <c r="EE70" s="55"/>
      <c r="EF70" s="55"/>
      <c r="EG70" s="55"/>
      <c r="EH70" s="55"/>
      <c r="EI70" s="55"/>
      <c r="EJ70" s="55"/>
      <c r="EK70" s="55"/>
      <c r="EL70" s="55"/>
      <c r="EM70" s="55"/>
      <c r="EN70" s="55"/>
      <c r="EO70" s="55"/>
      <c r="EP70" s="55"/>
      <c r="EQ70" s="55"/>
      <c r="ER70" s="55"/>
      <c r="ES70" s="55"/>
      <c r="ET70" s="55"/>
      <c r="EU70" s="55"/>
      <c r="EV70" s="55"/>
      <c r="EW70" s="55"/>
      <c r="EX70" s="55"/>
      <c r="EY70" s="55"/>
      <c r="EZ70" s="55"/>
      <c r="FA70" s="55"/>
      <c r="FB70" s="55"/>
      <c r="FC70" s="55"/>
      <c r="FD70" s="55"/>
      <c r="FE70" s="55"/>
      <c r="FF70" s="55"/>
      <c r="FG70" s="55"/>
      <c r="FH70" s="55"/>
      <c r="FI70" s="55"/>
      <c r="FJ70" s="55"/>
      <c r="FK70" s="55"/>
      <c r="FL70" s="55"/>
      <c r="FM70" s="55"/>
      <c r="FN70" s="55"/>
      <c r="FO70" s="55"/>
      <c r="FP70" s="55"/>
      <c r="FQ70" s="55"/>
      <c r="FR70" s="55"/>
      <c r="FS70" s="55"/>
      <c r="FT70" s="55"/>
      <c r="FU70" s="55"/>
      <c r="FV70" s="55"/>
      <c r="FW70" s="55"/>
      <c r="FX70" s="55"/>
      <c r="FY70" s="55"/>
      <c r="FZ70" s="55"/>
      <c r="GA70" s="55"/>
      <c r="GB70" s="55"/>
      <c r="GC70" s="55"/>
      <c r="GD70" s="55"/>
      <c r="GE70" s="55"/>
      <c r="GF70" s="55"/>
      <c r="GG70" s="55"/>
      <c r="GH70" s="55"/>
      <c r="GI70" s="55"/>
      <c r="GJ70" s="55"/>
      <c r="GK70" s="55"/>
      <c r="GL70" s="55"/>
      <c r="GM70" s="55"/>
      <c r="GN70" s="55"/>
      <c r="GO70" s="55"/>
      <c r="GP70" s="55"/>
      <c r="GQ70" s="55"/>
      <c r="GR70" s="55"/>
      <c r="GS70" s="55"/>
      <c r="GT70" s="55"/>
      <c r="GU70" s="55"/>
      <c r="GV70" s="55"/>
      <c r="GW70" s="55"/>
      <c r="GX70" s="55"/>
      <c r="GY70" s="55"/>
      <c r="GZ70" s="55"/>
      <c r="HA70" s="55"/>
      <c r="HB70" s="55"/>
      <c r="HC70" s="55"/>
      <c r="HD70" s="55"/>
      <c r="HE70" s="55"/>
      <c r="HF70" s="55"/>
      <c r="HG70" s="55"/>
      <c r="HH70" s="55"/>
      <c r="HI70" s="55"/>
      <c r="HJ70" s="55"/>
      <c r="HK70" s="55"/>
      <c r="HL70" s="55"/>
      <c r="HM70" s="55"/>
      <c r="HN70" s="55"/>
      <c r="HO70" s="55"/>
      <c r="HP70" s="55"/>
      <c r="HQ70" s="55"/>
      <c r="HR70" s="55"/>
      <c r="HS70" s="55"/>
      <c r="HT70" s="55"/>
      <c r="HU70" s="55"/>
      <c r="HV70" s="55"/>
      <c r="HW70" s="55"/>
      <c r="HX70" s="55"/>
      <c r="HY70" s="55"/>
      <c r="HZ70" s="55"/>
      <c r="IA70" s="55"/>
      <c r="IB70" s="55"/>
      <c r="IC70" s="55"/>
      <c r="ID70" s="55"/>
      <c r="IE70" s="55"/>
      <c r="IF70" s="55"/>
      <c r="IG70" s="55"/>
      <c r="IH70" s="55"/>
      <c r="II70" s="55"/>
      <c r="IJ70" s="55"/>
      <c r="IK70" s="55"/>
    </row>
    <row r="71" spans="1:245" ht="10.5" hidden="1" customHeight="1">
      <c r="A71" s="463"/>
      <c r="B71" s="464"/>
      <c r="C71" s="465"/>
      <c r="D71" s="465"/>
      <c r="E71" s="465"/>
      <c r="F71" s="465"/>
      <c r="G71" s="465"/>
      <c r="H71" s="466"/>
      <c r="I71" s="467"/>
      <c r="J71" s="467"/>
      <c r="K71" s="55"/>
      <c r="L71" s="55"/>
      <c r="M71" s="55"/>
      <c r="N71" s="55"/>
      <c r="O71" s="55"/>
      <c r="P71" s="55"/>
      <c r="Q71" s="55"/>
      <c r="R71" s="55"/>
      <c r="S71" s="55"/>
      <c r="T71" s="55"/>
      <c r="U71" s="55"/>
      <c r="V71" s="55"/>
      <c r="W71" s="55"/>
      <c r="X71" s="55"/>
      <c r="Y71" s="55"/>
      <c r="Z71" s="55"/>
      <c r="AA71" s="55"/>
      <c r="AB71" s="55"/>
      <c r="AC71" s="55"/>
      <c r="AD71" s="55"/>
      <c r="AE71" s="55"/>
      <c r="AF71" s="55"/>
      <c r="AG71" s="55"/>
      <c r="AH71" s="55"/>
      <c r="AI71" s="55"/>
      <c r="AJ71" s="55"/>
      <c r="AK71" s="55"/>
      <c r="AL71" s="55"/>
      <c r="AM71" s="55"/>
      <c r="AN71" s="55"/>
      <c r="AO71" s="55"/>
      <c r="AP71" s="55"/>
      <c r="AQ71" s="55"/>
      <c r="AR71" s="55"/>
      <c r="AS71" s="55"/>
      <c r="AT71" s="55"/>
      <c r="AU71" s="55"/>
      <c r="AV71" s="55"/>
      <c r="AW71" s="55"/>
      <c r="AX71" s="55"/>
      <c r="AY71" s="55"/>
      <c r="AZ71" s="55"/>
      <c r="BA71" s="55"/>
      <c r="BB71" s="55"/>
      <c r="BC71" s="55"/>
      <c r="BD71" s="55"/>
      <c r="BE71" s="55"/>
      <c r="BF71" s="55"/>
      <c r="BG71" s="55"/>
      <c r="BH71" s="55"/>
      <c r="BI71" s="55"/>
      <c r="BJ71" s="55"/>
      <c r="BK71" s="55"/>
      <c r="BL71" s="55"/>
      <c r="BM71" s="55"/>
      <c r="BN71" s="55"/>
      <c r="BO71" s="55"/>
      <c r="BP71" s="55"/>
      <c r="BQ71" s="55"/>
      <c r="BR71" s="55"/>
      <c r="BS71" s="55"/>
      <c r="BT71" s="55"/>
      <c r="BU71" s="55"/>
      <c r="BV71" s="55"/>
      <c r="BW71" s="55"/>
      <c r="BX71" s="55"/>
      <c r="BY71" s="55"/>
      <c r="BZ71" s="55"/>
      <c r="CA71" s="55"/>
      <c r="CB71" s="55"/>
      <c r="CC71" s="55"/>
      <c r="CD71" s="55"/>
      <c r="CE71" s="55"/>
      <c r="CF71" s="55"/>
      <c r="CG71" s="55"/>
      <c r="CH71" s="55"/>
      <c r="CI71" s="55"/>
      <c r="CJ71" s="55"/>
      <c r="CK71" s="55"/>
      <c r="CL71" s="55"/>
      <c r="CM71" s="55"/>
      <c r="CN71" s="55"/>
      <c r="CO71" s="55"/>
      <c r="CP71" s="55"/>
      <c r="CQ71" s="55"/>
      <c r="CR71" s="55"/>
      <c r="CS71" s="55"/>
      <c r="CT71" s="55"/>
      <c r="CU71" s="55"/>
      <c r="CV71" s="55"/>
      <c r="CW71" s="55"/>
      <c r="CX71" s="55"/>
      <c r="CY71" s="55"/>
      <c r="CZ71" s="55"/>
      <c r="DA71" s="55"/>
      <c r="DB71" s="55"/>
      <c r="DC71" s="55"/>
      <c r="DD71" s="55"/>
      <c r="DE71" s="55"/>
      <c r="DF71" s="55"/>
      <c r="DG71" s="55"/>
      <c r="DH71" s="55"/>
      <c r="DI71" s="55"/>
      <c r="DJ71" s="55"/>
      <c r="DK71" s="55"/>
      <c r="DL71" s="55"/>
      <c r="DM71" s="55"/>
      <c r="DN71" s="55"/>
      <c r="DO71" s="55"/>
      <c r="DP71" s="55"/>
      <c r="DQ71" s="55"/>
      <c r="DR71" s="55"/>
      <c r="DS71" s="55"/>
      <c r="DT71" s="55"/>
      <c r="DU71" s="55"/>
      <c r="DV71" s="55"/>
      <c r="DW71" s="55"/>
      <c r="DX71" s="55"/>
      <c r="DY71" s="55"/>
      <c r="DZ71" s="55"/>
      <c r="EA71" s="55"/>
      <c r="EB71" s="55"/>
      <c r="EC71" s="55"/>
      <c r="ED71" s="55"/>
      <c r="EE71" s="55"/>
      <c r="EF71" s="55"/>
      <c r="EG71" s="55"/>
      <c r="EH71" s="55"/>
      <c r="EI71" s="55"/>
      <c r="EJ71" s="55"/>
      <c r="EK71" s="55"/>
      <c r="EL71" s="55"/>
      <c r="EM71" s="55"/>
      <c r="EN71" s="55"/>
      <c r="EO71" s="55"/>
      <c r="EP71" s="55"/>
      <c r="EQ71" s="55"/>
      <c r="ER71" s="55"/>
      <c r="ES71" s="55"/>
      <c r="ET71" s="55"/>
      <c r="EU71" s="55"/>
      <c r="EV71" s="55"/>
      <c r="EW71" s="55"/>
      <c r="EX71" s="55"/>
      <c r="EY71" s="55"/>
      <c r="EZ71" s="55"/>
      <c r="FA71" s="55"/>
      <c r="FB71" s="55"/>
      <c r="FC71" s="55"/>
      <c r="FD71" s="55"/>
      <c r="FE71" s="55"/>
      <c r="FF71" s="55"/>
      <c r="FG71" s="55"/>
      <c r="FH71" s="55"/>
      <c r="FI71" s="55"/>
      <c r="FJ71" s="55"/>
      <c r="FK71" s="55"/>
      <c r="FL71" s="55"/>
      <c r="FM71" s="55"/>
      <c r="FN71" s="55"/>
      <c r="FO71" s="55"/>
      <c r="FP71" s="55"/>
      <c r="FQ71" s="55"/>
      <c r="FR71" s="55"/>
      <c r="FS71" s="55"/>
      <c r="FT71" s="55"/>
      <c r="FU71" s="55"/>
      <c r="FV71" s="55"/>
      <c r="FW71" s="55"/>
      <c r="FX71" s="55"/>
      <c r="FY71" s="55"/>
      <c r="FZ71" s="55"/>
      <c r="GA71" s="55"/>
      <c r="GB71" s="55"/>
      <c r="GC71" s="55"/>
      <c r="GD71" s="55"/>
      <c r="GE71" s="55"/>
      <c r="GF71" s="55"/>
      <c r="GG71" s="55"/>
      <c r="GH71" s="55"/>
      <c r="GI71" s="55"/>
      <c r="GJ71" s="55"/>
      <c r="GK71" s="55"/>
      <c r="GL71" s="55"/>
      <c r="GM71" s="55"/>
      <c r="GN71" s="55"/>
      <c r="GO71" s="55"/>
      <c r="GP71" s="55"/>
      <c r="GQ71" s="55"/>
      <c r="GR71" s="55"/>
      <c r="GS71" s="55"/>
      <c r="GT71" s="55"/>
      <c r="GU71" s="55"/>
      <c r="GV71" s="55"/>
      <c r="GW71" s="55"/>
      <c r="GX71" s="55"/>
      <c r="GY71" s="55"/>
      <c r="GZ71" s="55"/>
      <c r="HA71" s="55"/>
      <c r="HB71" s="55"/>
      <c r="HC71" s="55"/>
      <c r="HD71" s="55"/>
      <c r="HE71" s="55"/>
      <c r="HF71" s="55"/>
      <c r="HG71" s="55"/>
      <c r="HH71" s="55"/>
      <c r="HI71" s="55"/>
      <c r="HJ71" s="55"/>
      <c r="HK71" s="55"/>
      <c r="HL71" s="55"/>
      <c r="HM71" s="55"/>
      <c r="HN71" s="55"/>
      <c r="HO71" s="55"/>
      <c r="HP71" s="55"/>
      <c r="HQ71" s="55"/>
      <c r="HR71" s="55"/>
      <c r="HS71" s="55"/>
      <c r="HT71" s="55"/>
      <c r="HU71" s="55"/>
      <c r="HV71" s="55"/>
      <c r="HW71" s="55"/>
      <c r="HX71" s="55"/>
      <c r="HY71" s="55"/>
      <c r="HZ71" s="55"/>
      <c r="IA71" s="55"/>
      <c r="IB71" s="55"/>
      <c r="IC71" s="55"/>
      <c r="ID71" s="55"/>
      <c r="IE71" s="55"/>
      <c r="IF71" s="55"/>
      <c r="IG71" s="55"/>
      <c r="IH71" s="55"/>
      <c r="II71" s="55"/>
      <c r="IJ71" s="55"/>
      <c r="IK71" s="55"/>
    </row>
    <row r="72" spans="1:245" customFormat="1" ht="14.4">
      <c r="A72" s="468" t="s">
        <v>616</v>
      </c>
      <c r="B72" s="448"/>
      <c r="C72" s="78" t="s">
        <v>199</v>
      </c>
      <c r="D72" s="78"/>
      <c r="E72" s="78"/>
      <c r="F72" s="78"/>
      <c r="G72" s="78"/>
      <c r="H72" s="469"/>
      <c r="I72" s="469"/>
      <c r="J72" s="469"/>
      <c r="K72" s="43"/>
      <c r="L72" s="43"/>
      <c r="M72" s="43"/>
      <c r="N72" s="43"/>
      <c r="O72" s="43"/>
      <c r="P72" s="43"/>
      <c r="Q72" s="43"/>
      <c r="R72" s="43"/>
      <c r="S72" s="43"/>
      <c r="T72" s="43"/>
      <c r="U72" s="43"/>
      <c r="V72" s="43"/>
      <c r="W72" s="43"/>
      <c r="X72" s="43"/>
      <c r="Y72" s="43"/>
      <c r="Z72" s="43"/>
      <c r="AA72" s="43"/>
      <c r="AB72" s="43"/>
      <c r="AC72" s="43"/>
      <c r="AD72" s="43"/>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c r="BI72" s="44"/>
      <c r="BJ72" s="44"/>
      <c r="BK72" s="44"/>
      <c r="BL72" s="44"/>
      <c r="BM72" s="44"/>
      <c r="BN72" s="44"/>
      <c r="BO72" s="44"/>
      <c r="BP72" s="44"/>
      <c r="BQ72" s="44"/>
      <c r="BR72" s="44"/>
      <c r="BS72" s="44"/>
      <c r="BT72" s="44"/>
      <c r="BU72" s="44"/>
      <c r="BV72" s="44"/>
      <c r="BW72" s="44"/>
      <c r="BX72" s="44"/>
      <c r="BY72" s="44"/>
      <c r="BZ72" s="44"/>
      <c r="CA72" s="44"/>
      <c r="CB72" s="44"/>
      <c r="CC72" s="44"/>
      <c r="CD72" s="44"/>
      <c r="CE72" s="44"/>
      <c r="CF72" s="44"/>
      <c r="CG72" s="44"/>
      <c r="CH72" s="44"/>
      <c r="CI72" s="44"/>
      <c r="CJ72" s="44"/>
      <c r="CK72" s="44"/>
      <c r="CL72" s="44"/>
      <c r="CM72" s="44"/>
      <c r="CN72" s="44"/>
      <c r="CO72" s="44"/>
      <c r="CP72" s="44"/>
      <c r="CQ72" s="44"/>
      <c r="CR72" s="44"/>
      <c r="CS72" s="44"/>
      <c r="CT72" s="44"/>
      <c r="CU72" s="44"/>
      <c r="CV72" s="44"/>
      <c r="CW72" s="44"/>
      <c r="CX72" s="44"/>
    </row>
    <row r="73" spans="1:245" customFormat="1" ht="15" thickBot="1">
      <c r="A73" s="470" t="s">
        <v>200</v>
      </c>
      <c r="B73" s="448"/>
      <c r="C73" s="448"/>
      <c r="D73" s="448"/>
      <c r="E73" s="448"/>
      <c r="F73" s="448"/>
      <c r="G73" s="448"/>
      <c r="H73" s="469"/>
      <c r="I73" s="469"/>
      <c r="J73" s="469"/>
      <c r="K73" s="43"/>
      <c r="L73" s="43"/>
      <c r="M73" s="43"/>
      <c r="N73" s="43"/>
      <c r="O73" s="43"/>
      <c r="P73" s="43"/>
      <c r="Q73" s="43"/>
      <c r="R73" s="43"/>
      <c r="S73" s="43"/>
      <c r="T73" s="43"/>
      <c r="U73" s="43"/>
      <c r="V73" s="43"/>
      <c r="W73" s="43"/>
      <c r="X73" s="43"/>
      <c r="Y73" s="43"/>
      <c r="Z73" s="43"/>
      <c r="AA73" s="43"/>
      <c r="AB73" s="43"/>
      <c r="AC73" s="43"/>
      <c r="AD73" s="43"/>
      <c r="AE73" s="44"/>
      <c r="AF73" s="44"/>
      <c r="AG73" s="44"/>
      <c r="AH73" s="44"/>
      <c r="AI73" s="44"/>
      <c r="AJ73" s="44"/>
      <c r="AK73" s="44"/>
      <c r="AL73" s="44"/>
      <c r="AM73" s="44"/>
      <c r="AN73" s="44"/>
      <c r="AO73" s="44"/>
      <c r="AP73" s="44"/>
      <c r="AQ73" s="44"/>
      <c r="AR73" s="44"/>
      <c r="AS73" s="44"/>
      <c r="AT73" s="44"/>
      <c r="AU73" s="44"/>
      <c r="AV73" s="44"/>
      <c r="AW73" s="44"/>
      <c r="AX73" s="44"/>
      <c r="AY73" s="44"/>
      <c r="AZ73" s="44"/>
      <c r="BA73" s="44"/>
      <c r="BB73" s="44"/>
      <c r="BC73" s="44"/>
      <c r="BD73" s="44"/>
      <c r="BE73" s="44"/>
      <c r="BF73" s="44"/>
      <c r="BG73" s="44"/>
      <c r="BH73" s="44"/>
      <c r="BI73" s="44"/>
      <c r="BJ73" s="44"/>
      <c r="BK73" s="44"/>
      <c r="BL73" s="44"/>
      <c r="BM73" s="44"/>
      <c r="BN73" s="44"/>
      <c r="BO73" s="44"/>
      <c r="BP73" s="44"/>
      <c r="BQ73" s="44"/>
      <c r="BR73" s="44"/>
      <c r="BS73" s="44"/>
      <c r="BT73" s="44"/>
      <c r="BU73" s="44"/>
      <c r="BV73" s="44"/>
      <c r="BW73" s="44"/>
      <c r="BX73" s="44"/>
      <c r="BY73" s="44"/>
      <c r="BZ73" s="44"/>
      <c r="CA73" s="44"/>
      <c r="CB73" s="44"/>
      <c r="CC73" s="44"/>
      <c r="CD73" s="44"/>
      <c r="CE73" s="44"/>
      <c r="CF73" s="44"/>
      <c r="CG73" s="44"/>
      <c r="CH73" s="44"/>
      <c r="CI73" s="44"/>
      <c r="CJ73" s="44"/>
      <c r="CK73" s="44"/>
      <c r="CL73" s="44"/>
      <c r="CM73" s="44"/>
      <c r="CN73" s="44"/>
      <c r="CO73" s="44"/>
      <c r="CP73" s="44"/>
      <c r="CQ73" s="44"/>
      <c r="CR73" s="44"/>
      <c r="CS73" s="44"/>
      <c r="CT73" s="44"/>
      <c r="CU73" s="44"/>
      <c r="CV73" s="44"/>
      <c r="CW73" s="44"/>
      <c r="CX73" s="44"/>
    </row>
    <row r="74" spans="1:245" customFormat="1" ht="34.5" customHeight="1" thickTop="1" thickBot="1">
      <c r="A74" s="471"/>
      <c r="B74" s="293" t="s">
        <v>35</v>
      </c>
      <c r="C74" s="293" t="str">
        <f t="shared" ref="C74:J74" si="21">+C9</f>
        <v>ΑΠΟΛΟΓΙΣΜΟΣ 2018</v>
      </c>
      <c r="D74" s="293" t="str">
        <f t="shared" si="21"/>
        <v>ΑΠΟΛΟΓΙΣΜΟΣ 2019</v>
      </c>
      <c r="E74" s="293" t="str">
        <f t="shared" si="21"/>
        <v>ΕΓΚΕΚΡΙΜΕΝΟΣ Π/Υ 2020</v>
      </c>
      <c r="F74" s="293" t="str">
        <f t="shared" si="21"/>
        <v>ΕΚΤΙΜΗΣΕΙΣ 2020</v>
      </c>
      <c r="G74" s="293" t="str">
        <f t="shared" si="21"/>
        <v>ΠΡΟΒΛΕΨΕΙΣ 2021</v>
      </c>
      <c r="H74" s="293" t="str">
        <f t="shared" si="21"/>
        <v>ΠΡΟΒΛΕΨΕΙΣ 2022</v>
      </c>
      <c r="I74" s="293" t="str">
        <f t="shared" si="21"/>
        <v>ΠΡΟΒΛΕΨΕΙΣ 2023</v>
      </c>
      <c r="J74" s="293" t="str">
        <f t="shared" si="21"/>
        <v>ΠΡΟΒΛΕΨΕΙΣ 2024</v>
      </c>
      <c r="K74" s="43"/>
      <c r="L74" s="43"/>
      <c r="M74" s="43"/>
      <c r="N74" s="43"/>
      <c r="O74" s="43"/>
      <c r="P74" s="43"/>
      <c r="Q74" s="43"/>
      <c r="R74" s="43"/>
      <c r="S74" s="43"/>
      <c r="T74" s="43"/>
      <c r="U74" s="43"/>
      <c r="V74" s="43"/>
      <c r="W74" s="43"/>
      <c r="X74" s="43"/>
      <c r="Y74" s="43"/>
      <c r="Z74" s="43"/>
      <c r="AA74" s="43"/>
      <c r="AB74" s="43"/>
      <c r="AC74" s="43"/>
      <c r="AD74" s="43"/>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4"/>
      <c r="BQ74" s="44"/>
      <c r="BR74" s="44"/>
      <c r="BS74" s="44"/>
      <c r="BT74" s="44"/>
      <c r="BU74" s="44"/>
      <c r="BV74" s="44"/>
      <c r="BW74" s="44"/>
      <c r="BX74" s="44"/>
      <c r="BY74" s="44"/>
      <c r="BZ74" s="44"/>
      <c r="CA74" s="44"/>
      <c r="CB74" s="44"/>
      <c r="CC74" s="44"/>
      <c r="CD74" s="44"/>
      <c r="CE74" s="44"/>
      <c r="CF74" s="44"/>
      <c r="CG74" s="44"/>
      <c r="CH74" s="44"/>
      <c r="CI74" s="44"/>
      <c r="CJ74" s="44"/>
      <c r="CK74" s="44"/>
      <c r="CL74" s="44"/>
      <c r="CM74" s="44"/>
      <c r="CN74" s="44"/>
      <c r="CO74" s="44"/>
      <c r="CP74" s="44"/>
      <c r="CQ74" s="44"/>
      <c r="CR74" s="44"/>
      <c r="CS74" s="44"/>
      <c r="CT74" s="44"/>
      <c r="CU74" s="44"/>
      <c r="CV74" s="44"/>
      <c r="CW74" s="44"/>
      <c r="CX74" s="44"/>
    </row>
    <row r="75" spans="1:245" customFormat="1" ht="24.9" customHeight="1" thickTop="1">
      <c r="A75" s="472"/>
      <c r="B75" s="544" t="s">
        <v>14</v>
      </c>
      <c r="C75" s="473">
        <f>C76+C77+C78+C79+C80</f>
        <v>0</v>
      </c>
      <c r="D75" s="473">
        <f>D76+D77+D78+D79+D80</f>
        <v>0</v>
      </c>
      <c r="E75" s="473">
        <f>E76+E77+E78+E79+E80</f>
        <v>0</v>
      </c>
      <c r="F75" s="473">
        <f>F76+F77+F78+F79+F80</f>
        <v>0</v>
      </c>
      <c r="G75" s="473">
        <f t="shared" ref="G75" si="22">G76+G77+G78+G79+G80</f>
        <v>0</v>
      </c>
      <c r="H75" s="473">
        <f t="shared" ref="H75:I75" si="23">H76+H77+H78+H79+H80</f>
        <v>0</v>
      </c>
      <c r="I75" s="473">
        <f t="shared" si="23"/>
        <v>0</v>
      </c>
      <c r="J75" s="474">
        <f t="shared" ref="J75" si="24">J76+J77+J78+J79+J80</f>
        <v>0</v>
      </c>
      <c r="K75" s="43"/>
      <c r="L75" s="43"/>
      <c r="M75" s="43"/>
      <c r="N75" s="43"/>
      <c r="O75" s="43"/>
      <c r="P75" s="43"/>
      <c r="Q75" s="43"/>
      <c r="R75" s="43"/>
      <c r="S75" s="43"/>
      <c r="T75" s="43"/>
      <c r="U75" s="43"/>
      <c r="V75" s="43"/>
      <c r="W75" s="43"/>
      <c r="X75" s="43"/>
      <c r="Y75" s="43"/>
      <c r="Z75" s="43"/>
      <c r="AA75" s="43"/>
      <c r="AB75" s="43"/>
      <c r="AC75" s="43"/>
      <c r="AD75" s="43"/>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c r="BO75" s="44"/>
      <c r="BP75" s="44"/>
      <c r="BQ75" s="44"/>
      <c r="BR75" s="44"/>
      <c r="BS75" s="44"/>
      <c r="BT75" s="44"/>
      <c r="BU75" s="44"/>
      <c r="BV75" s="44"/>
      <c r="BW75" s="44"/>
      <c r="BX75" s="44"/>
      <c r="BY75" s="44"/>
      <c r="BZ75" s="44"/>
      <c r="CA75" s="44"/>
      <c r="CB75" s="44"/>
      <c r="CC75" s="44"/>
      <c r="CD75" s="44"/>
      <c r="CE75" s="44"/>
      <c r="CF75" s="44"/>
      <c r="CG75" s="44"/>
      <c r="CH75" s="44"/>
      <c r="CI75" s="44"/>
      <c r="CJ75" s="44"/>
      <c r="CK75" s="44"/>
      <c r="CL75" s="44"/>
      <c r="CM75" s="44"/>
      <c r="CN75" s="44"/>
      <c r="CO75" s="44"/>
      <c r="CP75" s="44"/>
      <c r="CQ75" s="44"/>
      <c r="CR75" s="44"/>
      <c r="CS75" s="44"/>
      <c r="CT75" s="44"/>
      <c r="CU75" s="44"/>
      <c r="CV75" s="44"/>
      <c r="CW75" s="44"/>
      <c r="CX75" s="44"/>
    </row>
    <row r="76" spans="1:245" customFormat="1" ht="24.9" customHeight="1">
      <c r="A76" s="475"/>
      <c r="B76" s="545" t="s">
        <v>192</v>
      </c>
      <c r="C76" s="476"/>
      <c r="D76" s="476"/>
      <c r="E76" s="476"/>
      <c r="F76" s="476"/>
      <c r="G76" s="476"/>
      <c r="H76" s="476"/>
      <c r="I76" s="476"/>
      <c r="J76" s="477"/>
      <c r="K76" s="43"/>
      <c r="L76" s="43"/>
      <c r="M76" s="43"/>
      <c r="N76" s="43"/>
      <c r="O76" s="43"/>
      <c r="P76" s="43"/>
      <c r="Q76" s="43"/>
      <c r="R76" s="43"/>
      <c r="S76" s="43"/>
      <c r="T76" s="43"/>
      <c r="U76" s="43"/>
      <c r="V76" s="43"/>
      <c r="W76" s="43"/>
      <c r="X76" s="43"/>
      <c r="Y76" s="43"/>
      <c r="Z76" s="43"/>
      <c r="AA76" s="43"/>
      <c r="AB76" s="43"/>
      <c r="AC76" s="43"/>
      <c r="AD76" s="43"/>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4"/>
      <c r="BQ76" s="44"/>
      <c r="BR76" s="44"/>
      <c r="BS76" s="44"/>
      <c r="BT76" s="44"/>
      <c r="BU76" s="44"/>
      <c r="BV76" s="44"/>
      <c r="BW76" s="44"/>
      <c r="BX76" s="44"/>
      <c r="BY76" s="44"/>
      <c r="BZ76" s="44"/>
      <c r="CA76" s="44"/>
      <c r="CB76" s="44"/>
      <c r="CC76" s="44"/>
      <c r="CD76" s="44"/>
      <c r="CE76" s="44"/>
      <c r="CF76" s="44"/>
      <c r="CG76" s="44"/>
      <c r="CH76" s="44"/>
      <c r="CI76" s="44"/>
      <c r="CJ76" s="44"/>
      <c r="CK76" s="44"/>
      <c r="CL76" s="44"/>
      <c r="CM76" s="44"/>
      <c r="CN76" s="44"/>
      <c r="CO76" s="44"/>
      <c r="CP76" s="44"/>
      <c r="CQ76" s="44"/>
      <c r="CR76" s="44"/>
      <c r="CS76" s="44"/>
      <c r="CT76" s="44"/>
      <c r="CU76" s="44"/>
      <c r="CV76" s="44"/>
      <c r="CW76" s="44"/>
      <c r="CX76" s="44"/>
    </row>
    <row r="77" spans="1:245" customFormat="1" ht="24.9" customHeight="1">
      <c r="A77" s="475"/>
      <c r="B77" s="545" t="s">
        <v>153</v>
      </c>
      <c r="C77" s="476">
        <f t="shared" ref="C77:I77" si="25">C20</f>
        <v>0</v>
      </c>
      <c r="D77" s="476">
        <f t="shared" si="25"/>
        <v>0</v>
      </c>
      <c r="E77" s="476">
        <f t="shared" ref="E77" si="26">E20</f>
        <v>0</v>
      </c>
      <c r="F77" s="476">
        <f t="shared" si="25"/>
        <v>0</v>
      </c>
      <c r="G77" s="476">
        <f t="shared" si="25"/>
        <v>0</v>
      </c>
      <c r="H77" s="476">
        <f t="shared" si="25"/>
        <v>0</v>
      </c>
      <c r="I77" s="476">
        <f t="shared" si="25"/>
        <v>0</v>
      </c>
      <c r="J77" s="477">
        <f t="shared" ref="J77" si="27">J20</f>
        <v>0</v>
      </c>
      <c r="K77" s="43"/>
      <c r="L77" s="43"/>
      <c r="M77" s="43"/>
      <c r="N77" s="43"/>
      <c r="O77" s="43"/>
      <c r="P77" s="43"/>
      <c r="Q77" s="43"/>
      <c r="R77" s="43"/>
      <c r="S77" s="43"/>
      <c r="T77" s="43"/>
      <c r="U77" s="43"/>
      <c r="V77" s="43"/>
      <c r="W77" s="43"/>
      <c r="X77" s="43"/>
      <c r="Y77" s="43"/>
      <c r="Z77" s="43"/>
      <c r="AA77" s="43"/>
      <c r="AB77" s="43"/>
      <c r="AC77" s="43"/>
      <c r="AD77" s="43"/>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row>
    <row r="78" spans="1:245" customFormat="1" ht="27.75" customHeight="1">
      <c r="A78" s="475"/>
      <c r="B78" s="545" t="s">
        <v>193</v>
      </c>
      <c r="C78" s="476">
        <f t="shared" ref="C78:I79" si="28">C15</f>
        <v>0</v>
      </c>
      <c r="D78" s="476">
        <f t="shared" ref="D78:G78" si="29">D15</f>
        <v>0</v>
      </c>
      <c r="E78" s="476">
        <f t="shared" ref="E78" si="30">E15</f>
        <v>0</v>
      </c>
      <c r="F78" s="476">
        <f t="shared" si="29"/>
        <v>0</v>
      </c>
      <c r="G78" s="476">
        <f t="shared" si="29"/>
        <v>0</v>
      </c>
      <c r="H78" s="476">
        <f t="shared" si="28"/>
        <v>0</v>
      </c>
      <c r="I78" s="476">
        <f t="shared" si="28"/>
        <v>0</v>
      </c>
      <c r="J78" s="477">
        <f t="shared" ref="J78" si="31">J15</f>
        <v>0</v>
      </c>
      <c r="K78" s="43"/>
      <c r="L78" s="43"/>
      <c r="M78" s="43"/>
      <c r="N78" s="43"/>
      <c r="O78" s="43"/>
      <c r="P78" s="43"/>
      <c r="Q78" s="43"/>
      <c r="R78" s="43"/>
      <c r="S78" s="43"/>
      <c r="T78" s="43"/>
      <c r="U78" s="43"/>
      <c r="V78" s="43"/>
      <c r="W78" s="43"/>
      <c r="X78" s="43"/>
      <c r="Y78" s="43"/>
      <c r="Z78" s="43"/>
      <c r="AA78" s="43"/>
      <c r="AB78" s="43"/>
      <c r="AC78" s="43"/>
      <c r="AD78" s="43"/>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row>
    <row r="79" spans="1:245" customFormat="1" ht="24.9" customHeight="1">
      <c r="A79" s="475"/>
      <c r="B79" s="545" t="s">
        <v>194</v>
      </c>
      <c r="C79" s="476">
        <f t="shared" si="28"/>
        <v>0</v>
      </c>
      <c r="D79" s="476">
        <f t="shared" ref="D79:G79" si="32">D16</f>
        <v>0</v>
      </c>
      <c r="E79" s="476">
        <f t="shared" ref="E79" si="33">E16</f>
        <v>0</v>
      </c>
      <c r="F79" s="476">
        <f t="shared" si="32"/>
        <v>0</v>
      </c>
      <c r="G79" s="476">
        <f t="shared" si="32"/>
        <v>0</v>
      </c>
      <c r="H79" s="476">
        <f t="shared" si="28"/>
        <v>0</v>
      </c>
      <c r="I79" s="476">
        <f t="shared" si="28"/>
        <v>0</v>
      </c>
      <c r="J79" s="477">
        <f t="shared" ref="J79" si="34">J16</f>
        <v>0</v>
      </c>
      <c r="K79" s="43"/>
      <c r="L79" s="43"/>
      <c r="M79" s="43"/>
      <c r="N79" s="43"/>
      <c r="O79" s="43"/>
      <c r="P79" s="43"/>
      <c r="Q79" s="43"/>
      <c r="R79" s="43"/>
      <c r="S79" s="43"/>
      <c r="T79" s="43"/>
      <c r="U79" s="43"/>
      <c r="V79" s="43"/>
      <c r="W79" s="43"/>
      <c r="X79" s="43"/>
      <c r="Y79" s="43"/>
      <c r="Z79" s="43"/>
      <c r="AA79" s="43"/>
      <c r="AB79" s="43"/>
      <c r="AC79" s="43"/>
      <c r="AD79" s="43"/>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row>
    <row r="80" spans="1:245" customFormat="1" ht="24.9" customHeight="1">
      <c r="A80" s="475"/>
      <c r="B80" s="545" t="s">
        <v>176</v>
      </c>
      <c r="C80" s="476">
        <f t="shared" ref="C80:I80" si="35">C11+C17+C18+C19+C21+C22+C23</f>
        <v>0</v>
      </c>
      <c r="D80" s="476">
        <f t="shared" si="35"/>
        <v>0</v>
      </c>
      <c r="E80" s="476">
        <f t="shared" ref="E80" si="36">E11+E17+E18+E19+E21+E22+E23</f>
        <v>0</v>
      </c>
      <c r="F80" s="476">
        <f t="shared" si="35"/>
        <v>0</v>
      </c>
      <c r="G80" s="476">
        <f t="shared" si="35"/>
        <v>0</v>
      </c>
      <c r="H80" s="476">
        <f t="shared" si="35"/>
        <v>0</v>
      </c>
      <c r="I80" s="476">
        <f t="shared" si="35"/>
        <v>0</v>
      </c>
      <c r="J80" s="477">
        <f t="shared" ref="J80" si="37">J11+J17+J18+J19+J21+J22+J23</f>
        <v>0</v>
      </c>
      <c r="K80" s="43"/>
      <c r="L80" s="43"/>
      <c r="M80" s="43"/>
      <c r="N80" s="43"/>
      <c r="O80" s="43"/>
      <c r="P80" s="43"/>
      <c r="Q80" s="43"/>
      <c r="R80" s="43"/>
      <c r="S80" s="43"/>
      <c r="T80" s="43"/>
      <c r="U80" s="43"/>
      <c r="V80" s="43"/>
      <c r="W80" s="43"/>
      <c r="X80" s="43"/>
      <c r="Y80" s="43"/>
      <c r="Z80" s="43"/>
      <c r="AA80" s="43"/>
      <c r="AB80" s="43"/>
      <c r="AC80" s="43"/>
      <c r="AD80" s="43"/>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row>
    <row r="81" spans="1:245" customFormat="1" ht="24.9" customHeight="1">
      <c r="A81" s="475"/>
      <c r="B81" s="545"/>
      <c r="C81" s="476"/>
      <c r="D81" s="476"/>
      <c r="E81" s="476"/>
      <c r="F81" s="476"/>
      <c r="G81" s="476"/>
      <c r="H81" s="476"/>
      <c r="I81" s="476"/>
      <c r="J81" s="477"/>
      <c r="K81" s="43"/>
      <c r="L81" s="43"/>
      <c r="M81" s="43"/>
      <c r="N81" s="43"/>
      <c r="O81" s="43"/>
      <c r="P81" s="43"/>
      <c r="Q81" s="43"/>
      <c r="R81" s="43"/>
      <c r="S81" s="43"/>
      <c r="T81" s="43"/>
      <c r="U81" s="43"/>
      <c r="V81" s="43"/>
      <c r="W81" s="43"/>
      <c r="X81" s="43"/>
      <c r="Y81" s="43"/>
      <c r="Z81" s="43"/>
      <c r="AA81" s="43"/>
      <c r="AB81" s="43"/>
      <c r="AC81" s="43"/>
      <c r="AD81" s="43"/>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row>
    <row r="82" spans="1:245" customFormat="1" ht="24.9" customHeight="1">
      <c r="A82" s="475"/>
      <c r="B82" s="546" t="s">
        <v>19</v>
      </c>
      <c r="C82" s="478">
        <f>C83+C84+C85+C86+C87+C88</f>
        <v>0</v>
      </c>
      <c r="D82" s="478">
        <f>D83+D84+D85+D86+D87+D88</f>
        <v>0</v>
      </c>
      <c r="E82" s="478">
        <f>E83+E84+E85+E86+E87+E88</f>
        <v>0</v>
      </c>
      <c r="F82" s="478">
        <f>F83+F84+F85+F86+F87+F88</f>
        <v>0</v>
      </c>
      <c r="G82" s="478">
        <f t="shared" ref="G82" si="38">G83+G84+G85+G86+G87+G88</f>
        <v>0</v>
      </c>
      <c r="H82" s="478">
        <f t="shared" ref="H82:I82" si="39">H83+H84+H85+H86+H87+H88</f>
        <v>0</v>
      </c>
      <c r="I82" s="478">
        <f t="shared" si="39"/>
        <v>0</v>
      </c>
      <c r="J82" s="479">
        <f t="shared" ref="J82" si="40">J83+J84+J85+J86+J87+J88</f>
        <v>0</v>
      </c>
      <c r="K82" s="43"/>
      <c r="L82" s="43"/>
      <c r="M82" s="43"/>
      <c r="N82" s="43"/>
      <c r="O82" s="43"/>
      <c r="P82" s="43"/>
      <c r="Q82" s="43"/>
      <c r="R82" s="43"/>
      <c r="S82" s="43"/>
      <c r="T82" s="43"/>
      <c r="U82" s="43"/>
      <c r="V82" s="43"/>
      <c r="W82" s="43"/>
      <c r="X82" s="43"/>
      <c r="Y82" s="43"/>
      <c r="Z82" s="43"/>
      <c r="AA82" s="43"/>
      <c r="AB82" s="43"/>
      <c r="AC82" s="43"/>
      <c r="AD82" s="43"/>
      <c r="AE82" s="44"/>
      <c r="AF82" s="44"/>
      <c r="AG82" s="44"/>
      <c r="AH82" s="44"/>
      <c r="AI82" s="44"/>
      <c r="AJ82" s="44"/>
      <c r="AK82" s="44"/>
      <c r="AL82" s="44"/>
      <c r="AM82" s="44"/>
      <c r="AN82" s="44"/>
      <c r="AO82" s="44"/>
      <c r="AP82" s="44"/>
      <c r="AQ82" s="44"/>
      <c r="AR82" s="44"/>
      <c r="AS82" s="44"/>
      <c r="AT82" s="44"/>
      <c r="AU82" s="44"/>
      <c r="AV82" s="44"/>
      <c r="AW82" s="44"/>
      <c r="AX82" s="44"/>
      <c r="AY82" s="44"/>
      <c r="AZ82" s="44"/>
      <c r="BA82" s="44"/>
      <c r="BB82" s="44"/>
      <c r="BC82" s="44"/>
      <c r="BD82" s="44"/>
      <c r="BE82" s="44"/>
      <c r="BF82" s="44"/>
      <c r="BG82" s="44"/>
      <c r="BH82" s="44"/>
      <c r="BI82" s="44"/>
      <c r="BJ82" s="44"/>
      <c r="BK82" s="44"/>
      <c r="BL82" s="44"/>
      <c r="BM82" s="44"/>
      <c r="BN82" s="44"/>
      <c r="BO82" s="44"/>
      <c r="BP82" s="44"/>
      <c r="BQ82" s="44"/>
      <c r="BR82" s="44"/>
      <c r="BS82" s="44"/>
      <c r="BT82" s="44"/>
      <c r="BU82" s="44"/>
      <c r="BV82" s="44"/>
      <c r="BW82" s="44"/>
      <c r="BX82" s="44"/>
      <c r="BY82" s="44"/>
      <c r="BZ82" s="44"/>
      <c r="CA82" s="44"/>
      <c r="CB82" s="44"/>
      <c r="CC82" s="44"/>
      <c r="CD82" s="44"/>
      <c r="CE82" s="44"/>
      <c r="CF82" s="44"/>
      <c r="CG82" s="44"/>
      <c r="CH82" s="44"/>
      <c r="CI82" s="44"/>
      <c r="CJ82" s="44"/>
      <c r="CK82" s="44"/>
      <c r="CL82" s="44"/>
      <c r="CM82" s="44"/>
      <c r="CN82" s="44"/>
      <c r="CO82" s="44"/>
      <c r="CP82" s="44"/>
      <c r="CQ82" s="44"/>
      <c r="CR82" s="44"/>
      <c r="CS82" s="44"/>
      <c r="CT82" s="44"/>
      <c r="CU82" s="44"/>
      <c r="CV82" s="44"/>
      <c r="CW82" s="44"/>
      <c r="CX82" s="44"/>
    </row>
    <row r="83" spans="1:245" customFormat="1" ht="24.9" customHeight="1">
      <c r="A83" s="475"/>
      <c r="B83" s="545" t="s">
        <v>161</v>
      </c>
      <c r="C83" s="476">
        <f t="shared" ref="C83:I83" si="41">C25</f>
        <v>0</v>
      </c>
      <c r="D83" s="476">
        <f t="shared" si="41"/>
        <v>0</v>
      </c>
      <c r="E83" s="476">
        <f t="shared" ref="E83" si="42">E25</f>
        <v>0</v>
      </c>
      <c r="F83" s="476">
        <f t="shared" si="41"/>
        <v>0</v>
      </c>
      <c r="G83" s="476">
        <f t="shared" si="41"/>
        <v>0</v>
      </c>
      <c r="H83" s="476">
        <f t="shared" si="41"/>
        <v>0</v>
      </c>
      <c r="I83" s="476">
        <f t="shared" si="41"/>
        <v>0</v>
      </c>
      <c r="J83" s="477">
        <f t="shared" ref="J83" si="43">J25</f>
        <v>0</v>
      </c>
      <c r="K83" s="43"/>
      <c r="L83" s="43"/>
      <c r="M83" s="43"/>
      <c r="N83" s="43"/>
      <c r="O83" s="43"/>
      <c r="P83" s="43"/>
      <c r="Q83" s="43"/>
      <c r="R83" s="43"/>
      <c r="S83" s="43"/>
      <c r="T83" s="43"/>
      <c r="U83" s="43"/>
      <c r="V83" s="43"/>
      <c r="W83" s="43"/>
      <c r="X83" s="43"/>
      <c r="Y83" s="43"/>
      <c r="Z83" s="43"/>
      <c r="AA83" s="43"/>
      <c r="AB83" s="43"/>
      <c r="AC83" s="43"/>
      <c r="AD83" s="43"/>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row>
    <row r="84" spans="1:245" customFormat="1" ht="24.9" customHeight="1">
      <c r="A84" s="475"/>
      <c r="B84" s="545" t="s">
        <v>195</v>
      </c>
      <c r="C84" s="476"/>
      <c r="D84" s="476"/>
      <c r="E84" s="476"/>
      <c r="F84" s="476"/>
      <c r="G84" s="476"/>
      <c r="H84" s="476"/>
      <c r="I84" s="476"/>
      <c r="J84" s="477"/>
      <c r="K84" s="43"/>
      <c r="L84" s="43"/>
      <c r="M84" s="43"/>
      <c r="N84" s="43"/>
      <c r="O84" s="43"/>
      <c r="P84" s="43"/>
      <c r="Q84" s="43"/>
      <c r="R84" s="43"/>
      <c r="S84" s="43"/>
      <c r="T84" s="43"/>
      <c r="U84" s="43"/>
      <c r="V84" s="43"/>
      <c r="W84" s="43"/>
      <c r="X84" s="43"/>
      <c r="Y84" s="43"/>
      <c r="Z84" s="43"/>
      <c r="AA84" s="43"/>
      <c r="AB84" s="43"/>
      <c r="AC84" s="43"/>
      <c r="AD84" s="43"/>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c r="BO84" s="44"/>
      <c r="BP84" s="44"/>
      <c r="BQ84" s="44"/>
      <c r="BR84" s="44"/>
      <c r="BS84" s="44"/>
      <c r="BT84" s="44"/>
      <c r="BU84" s="44"/>
      <c r="BV84" s="44"/>
      <c r="BW84" s="44"/>
      <c r="BX84" s="44"/>
      <c r="BY84" s="44"/>
      <c r="BZ84" s="44"/>
      <c r="CA84" s="44"/>
      <c r="CB84" s="44"/>
      <c r="CC84" s="44"/>
      <c r="CD84" s="44"/>
      <c r="CE84" s="44"/>
      <c r="CF84" s="44"/>
      <c r="CG84" s="44"/>
      <c r="CH84" s="44"/>
      <c r="CI84" s="44"/>
      <c r="CJ84" s="44"/>
      <c r="CK84" s="44"/>
      <c r="CL84" s="44"/>
      <c r="CM84" s="44"/>
      <c r="CN84" s="44"/>
      <c r="CO84" s="44"/>
      <c r="CP84" s="44"/>
      <c r="CQ84" s="44"/>
      <c r="CR84" s="44"/>
      <c r="CS84" s="44"/>
      <c r="CT84" s="44"/>
      <c r="CU84" s="44"/>
      <c r="CV84" s="44"/>
      <c r="CW84" s="44"/>
      <c r="CX84" s="44"/>
    </row>
    <row r="85" spans="1:245" customFormat="1" ht="24.9" customHeight="1">
      <c r="A85" s="475"/>
      <c r="B85" s="545" t="s">
        <v>196</v>
      </c>
      <c r="C85" s="476">
        <f t="shared" ref="C85:I86" si="44">C38</f>
        <v>0</v>
      </c>
      <c r="D85" s="476">
        <f t="shared" ref="D85:G85" si="45">D38</f>
        <v>0</v>
      </c>
      <c r="E85" s="476">
        <f t="shared" ref="E85" si="46">E38</f>
        <v>0</v>
      </c>
      <c r="F85" s="476">
        <f t="shared" si="45"/>
        <v>0</v>
      </c>
      <c r="G85" s="476">
        <f t="shared" si="45"/>
        <v>0</v>
      </c>
      <c r="H85" s="476">
        <f t="shared" si="44"/>
        <v>0</v>
      </c>
      <c r="I85" s="476">
        <f t="shared" si="44"/>
        <v>0</v>
      </c>
      <c r="J85" s="477">
        <f t="shared" ref="J85" si="47">J38</f>
        <v>0</v>
      </c>
      <c r="K85" s="43"/>
      <c r="L85" s="43"/>
      <c r="M85" s="43"/>
      <c r="N85" s="43"/>
      <c r="O85" s="43"/>
      <c r="P85" s="43"/>
      <c r="Q85" s="43"/>
      <c r="R85" s="43"/>
      <c r="S85" s="43"/>
      <c r="T85" s="43"/>
      <c r="U85" s="43"/>
      <c r="V85" s="43"/>
      <c r="W85" s="43"/>
      <c r="X85" s="43"/>
      <c r="Y85" s="43"/>
      <c r="Z85" s="43"/>
      <c r="AA85" s="43"/>
      <c r="AB85" s="43"/>
      <c r="AC85" s="43"/>
      <c r="AD85" s="43"/>
      <c r="AE85" s="44"/>
      <c r="AF85" s="44"/>
      <c r="AG85" s="44"/>
      <c r="AH85" s="44"/>
      <c r="AI85" s="44"/>
      <c r="AJ85" s="44"/>
      <c r="AK85" s="44"/>
      <c r="AL85" s="44"/>
      <c r="AM85" s="44"/>
      <c r="AN85" s="44"/>
      <c r="AO85" s="44"/>
      <c r="AP85" s="44"/>
      <c r="AQ85" s="44"/>
      <c r="AR85" s="44"/>
      <c r="AS85" s="44"/>
      <c r="AT85" s="44"/>
      <c r="AU85" s="44"/>
      <c r="AV85" s="44"/>
      <c r="AW85" s="44"/>
      <c r="AX85" s="44"/>
      <c r="AY85" s="44"/>
      <c r="AZ85" s="44"/>
      <c r="BA85" s="44"/>
      <c r="BB85" s="44"/>
      <c r="BC85" s="44"/>
      <c r="BD85" s="44"/>
      <c r="BE85" s="44"/>
      <c r="BF85" s="44"/>
      <c r="BG85" s="44"/>
      <c r="BH85" s="44"/>
      <c r="BI85" s="44"/>
      <c r="BJ85" s="44"/>
      <c r="BK85" s="44"/>
      <c r="BL85" s="44"/>
      <c r="BM85" s="44"/>
      <c r="BN85" s="44"/>
      <c r="BO85" s="44"/>
      <c r="BP85" s="44"/>
      <c r="BQ85" s="44"/>
      <c r="BR85" s="44"/>
      <c r="BS85" s="44"/>
      <c r="BT85" s="44"/>
      <c r="BU85" s="44"/>
      <c r="BV85" s="44"/>
      <c r="BW85" s="44"/>
      <c r="BX85" s="44"/>
      <c r="BY85" s="44"/>
      <c r="BZ85" s="44"/>
      <c r="CA85" s="44"/>
      <c r="CB85" s="44"/>
      <c r="CC85" s="44"/>
      <c r="CD85" s="44"/>
      <c r="CE85" s="44"/>
      <c r="CF85" s="44"/>
      <c r="CG85" s="44"/>
      <c r="CH85" s="44"/>
      <c r="CI85" s="44"/>
      <c r="CJ85" s="44"/>
      <c r="CK85" s="44"/>
      <c r="CL85" s="44"/>
      <c r="CM85" s="44"/>
      <c r="CN85" s="44"/>
      <c r="CO85" s="44"/>
      <c r="CP85" s="44"/>
      <c r="CQ85" s="44"/>
      <c r="CR85" s="44"/>
      <c r="CS85" s="44"/>
      <c r="CT85" s="44"/>
      <c r="CU85" s="44"/>
      <c r="CV85" s="44"/>
      <c r="CW85" s="44"/>
      <c r="CX85" s="44"/>
    </row>
    <row r="86" spans="1:245" customFormat="1" ht="24.9" customHeight="1">
      <c r="A86" s="475"/>
      <c r="B86" s="545" t="s">
        <v>153</v>
      </c>
      <c r="C86" s="476">
        <f>C39</f>
        <v>0</v>
      </c>
      <c r="D86" s="476">
        <f t="shared" ref="D86:G86" si="48">D39</f>
        <v>0</v>
      </c>
      <c r="E86" s="476">
        <f t="shared" ref="E86" si="49">E39</f>
        <v>0</v>
      </c>
      <c r="F86" s="476">
        <f t="shared" si="48"/>
        <v>0</v>
      </c>
      <c r="G86" s="476">
        <f t="shared" si="48"/>
        <v>0</v>
      </c>
      <c r="H86" s="476">
        <f t="shared" si="44"/>
        <v>0</v>
      </c>
      <c r="I86" s="476">
        <f t="shared" si="44"/>
        <v>0</v>
      </c>
      <c r="J86" s="477">
        <f t="shared" ref="J86" si="50">J39</f>
        <v>0</v>
      </c>
      <c r="K86" s="43"/>
      <c r="L86" s="43"/>
      <c r="M86" s="43"/>
      <c r="N86" s="43"/>
      <c r="O86" s="43"/>
      <c r="P86" s="43"/>
      <c r="Q86" s="43"/>
      <c r="R86" s="43"/>
      <c r="S86" s="43"/>
      <c r="T86" s="43"/>
      <c r="U86" s="43"/>
      <c r="V86" s="43"/>
      <c r="W86" s="43"/>
      <c r="X86" s="43"/>
      <c r="Y86" s="43"/>
      <c r="Z86" s="43"/>
      <c r="AA86" s="43"/>
      <c r="AB86" s="43"/>
      <c r="AC86" s="43"/>
      <c r="AD86" s="43"/>
      <c r="AE86" s="44"/>
      <c r="AF86" s="44"/>
      <c r="AG86" s="44"/>
      <c r="AH86" s="44"/>
      <c r="AI86" s="44"/>
      <c r="AJ86" s="44"/>
      <c r="AK86" s="44"/>
      <c r="AL86" s="44"/>
      <c r="AM86" s="44"/>
      <c r="AN86" s="44"/>
      <c r="AO86" s="44"/>
      <c r="AP86" s="44"/>
      <c r="AQ86" s="44"/>
      <c r="AR86" s="44"/>
      <c r="AS86" s="44"/>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row>
    <row r="87" spans="1:245" customFormat="1" ht="24.9" customHeight="1">
      <c r="A87" s="475"/>
      <c r="B87" s="545" t="s">
        <v>197</v>
      </c>
      <c r="C87" s="476">
        <f t="shared" ref="C87:I87" si="51">C42</f>
        <v>0</v>
      </c>
      <c r="D87" s="476">
        <f t="shared" si="51"/>
        <v>0</v>
      </c>
      <c r="E87" s="476">
        <f t="shared" ref="E87" si="52">E42</f>
        <v>0</v>
      </c>
      <c r="F87" s="476">
        <f t="shared" si="51"/>
        <v>0</v>
      </c>
      <c r="G87" s="476">
        <f t="shared" si="51"/>
        <v>0</v>
      </c>
      <c r="H87" s="476">
        <f t="shared" si="51"/>
        <v>0</v>
      </c>
      <c r="I87" s="476">
        <f t="shared" si="51"/>
        <v>0</v>
      </c>
      <c r="J87" s="477">
        <f t="shared" ref="J87" si="53">J42</f>
        <v>0</v>
      </c>
      <c r="K87" s="43"/>
      <c r="L87" s="43"/>
      <c r="M87" s="43"/>
      <c r="N87" s="43"/>
      <c r="O87" s="43"/>
      <c r="P87" s="43"/>
      <c r="Q87" s="43"/>
      <c r="R87" s="43"/>
      <c r="S87" s="43"/>
      <c r="T87" s="43"/>
      <c r="U87" s="43"/>
      <c r="V87" s="43"/>
      <c r="W87" s="43"/>
      <c r="X87" s="43"/>
      <c r="Y87" s="43"/>
      <c r="Z87" s="43"/>
      <c r="AA87" s="43"/>
      <c r="AB87" s="43"/>
      <c r="AC87" s="43"/>
      <c r="AD87" s="43"/>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c r="BR87" s="44"/>
      <c r="BS87" s="44"/>
      <c r="BT87" s="44"/>
      <c r="BU87" s="44"/>
      <c r="BV87" s="44"/>
      <c r="BW87" s="44"/>
      <c r="BX87" s="44"/>
      <c r="BY87" s="44"/>
      <c r="BZ87" s="44"/>
      <c r="CA87" s="44"/>
      <c r="CB87" s="44"/>
      <c r="CC87" s="44"/>
      <c r="CD87" s="44"/>
      <c r="CE87" s="44"/>
      <c r="CF87" s="44"/>
      <c r="CG87" s="44"/>
      <c r="CH87" s="44"/>
      <c r="CI87" s="44"/>
      <c r="CJ87" s="44"/>
      <c r="CK87" s="44"/>
      <c r="CL87" s="44"/>
      <c r="CM87" s="44"/>
      <c r="CN87" s="44"/>
      <c r="CO87" s="44"/>
      <c r="CP87" s="44"/>
      <c r="CQ87" s="44"/>
      <c r="CR87" s="44"/>
      <c r="CS87" s="44"/>
      <c r="CT87" s="44"/>
      <c r="CU87" s="44"/>
      <c r="CV87" s="44"/>
      <c r="CW87" s="44"/>
      <c r="CX87" s="44"/>
    </row>
    <row r="88" spans="1:245" customFormat="1" ht="24.9" customHeight="1" thickBot="1">
      <c r="A88" s="480"/>
      <c r="B88" s="547" t="s">
        <v>173</v>
      </c>
      <c r="C88" s="481">
        <f t="shared" ref="C88:I88" si="54">C29+C30+C35+C37-C38+C41+C44</f>
        <v>0</v>
      </c>
      <c r="D88" s="481">
        <f t="shared" si="54"/>
        <v>0</v>
      </c>
      <c r="E88" s="481">
        <f t="shared" ref="E88" si="55">E29+E30+E35+E37-E38+E41+E44</f>
        <v>0</v>
      </c>
      <c r="F88" s="481">
        <f t="shared" si="54"/>
        <v>0</v>
      </c>
      <c r="G88" s="481">
        <f t="shared" si="54"/>
        <v>0</v>
      </c>
      <c r="H88" s="481">
        <f t="shared" si="54"/>
        <v>0</v>
      </c>
      <c r="I88" s="481">
        <f t="shared" si="54"/>
        <v>0</v>
      </c>
      <c r="J88" s="482">
        <f t="shared" ref="J88" si="56">J29+J30+J35+J37-J38+J41+J44</f>
        <v>0</v>
      </c>
      <c r="K88" s="43"/>
      <c r="L88" s="43"/>
      <c r="M88" s="43"/>
      <c r="N88" s="43"/>
      <c r="O88" s="43"/>
      <c r="P88" s="43"/>
      <c r="Q88" s="43"/>
      <c r="R88" s="43"/>
      <c r="S88" s="43"/>
      <c r="T88" s="43"/>
      <c r="U88" s="43"/>
      <c r="V88" s="43"/>
      <c r="W88" s="43"/>
      <c r="X88" s="43"/>
      <c r="Y88" s="43"/>
      <c r="Z88" s="43"/>
      <c r="AA88" s="43"/>
      <c r="AB88" s="43"/>
      <c r="AC88" s="43"/>
      <c r="AD88" s="43"/>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c r="BJ88" s="44"/>
      <c r="BK88" s="44"/>
      <c r="BL88" s="44"/>
      <c r="BM88" s="44"/>
      <c r="BN88" s="44"/>
      <c r="BO88" s="44"/>
      <c r="BP88" s="44"/>
      <c r="BQ88" s="44"/>
      <c r="BR88" s="44"/>
      <c r="BS88" s="44"/>
      <c r="BT88" s="44"/>
      <c r="BU88" s="44"/>
      <c r="BV88" s="44"/>
      <c r="BW88" s="44"/>
      <c r="BX88" s="44"/>
      <c r="BY88" s="44"/>
      <c r="BZ88" s="44"/>
      <c r="CA88" s="44"/>
      <c r="CB88" s="44"/>
      <c r="CC88" s="44"/>
      <c r="CD88" s="44"/>
      <c r="CE88" s="44"/>
      <c r="CF88" s="44"/>
      <c r="CG88" s="44"/>
      <c r="CH88" s="44"/>
      <c r="CI88" s="44"/>
      <c r="CJ88" s="44"/>
      <c r="CK88" s="44"/>
      <c r="CL88" s="44"/>
      <c r="CM88" s="44"/>
      <c r="CN88" s="44"/>
      <c r="CO88" s="44"/>
      <c r="CP88" s="44"/>
      <c r="CQ88" s="44"/>
      <c r="CR88" s="44"/>
      <c r="CS88" s="44"/>
      <c r="CT88" s="44"/>
      <c r="CU88" s="44"/>
      <c r="CV88" s="44"/>
      <c r="CW88" s="44"/>
      <c r="CX88" s="44"/>
    </row>
    <row r="89" spans="1:245" customFormat="1" ht="31.5" customHeight="1" thickTop="1" thickBot="1">
      <c r="A89" s="483"/>
      <c r="B89" s="548" t="s">
        <v>198</v>
      </c>
      <c r="C89" s="484">
        <f>C75-C82</f>
        <v>0</v>
      </c>
      <c r="D89" s="484">
        <f>D75-D82</f>
        <v>0</v>
      </c>
      <c r="E89" s="484">
        <f>E75-E82</f>
        <v>0</v>
      </c>
      <c r="F89" s="484">
        <f>F75-F82</f>
        <v>0</v>
      </c>
      <c r="G89" s="484">
        <f t="shared" ref="G89" si="57">G75-G82</f>
        <v>0</v>
      </c>
      <c r="H89" s="484">
        <f t="shared" ref="H89:I89" si="58">H75-H82</f>
        <v>0</v>
      </c>
      <c r="I89" s="485">
        <f t="shared" si="58"/>
        <v>0</v>
      </c>
      <c r="J89" s="485">
        <f t="shared" ref="J89" si="59">J75-J82</f>
        <v>0</v>
      </c>
      <c r="K89" s="43"/>
      <c r="L89" s="43"/>
      <c r="M89" s="43"/>
      <c r="N89" s="43"/>
      <c r="O89" s="43"/>
      <c r="P89" s="43"/>
      <c r="Q89" s="43"/>
      <c r="R89" s="43"/>
      <c r="S89" s="43"/>
      <c r="T89" s="43"/>
      <c r="U89" s="43"/>
      <c r="V89" s="43"/>
      <c r="W89" s="43"/>
      <c r="X89" s="43"/>
      <c r="Y89" s="43"/>
      <c r="Z89" s="43"/>
      <c r="AA89" s="43"/>
      <c r="AB89" s="43"/>
      <c r="AC89" s="43"/>
      <c r="AD89" s="43"/>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c r="BJ89" s="44"/>
      <c r="BK89" s="44"/>
      <c r="BL89" s="44"/>
      <c r="BM89" s="44"/>
      <c r="BN89" s="44"/>
      <c r="BO89" s="44"/>
      <c r="BP89" s="44"/>
      <c r="BQ89" s="44"/>
      <c r="BR89" s="44"/>
      <c r="BS89" s="44"/>
      <c r="BT89" s="44"/>
      <c r="BU89" s="44"/>
      <c r="BV89" s="44"/>
      <c r="BW89" s="44"/>
      <c r="BX89" s="44"/>
      <c r="BY89" s="44"/>
      <c r="BZ89" s="44"/>
      <c r="CA89" s="44"/>
      <c r="CB89" s="44"/>
      <c r="CC89" s="44"/>
      <c r="CD89" s="44"/>
      <c r="CE89" s="44"/>
      <c r="CF89" s="44"/>
      <c r="CG89" s="44"/>
      <c r="CH89" s="44"/>
      <c r="CI89" s="44"/>
      <c r="CJ89" s="44"/>
      <c r="CK89" s="44"/>
      <c r="CL89" s="44"/>
      <c r="CM89" s="44"/>
      <c r="CN89" s="44"/>
      <c r="CO89" s="44"/>
      <c r="CP89" s="44"/>
      <c r="CQ89" s="44"/>
      <c r="CR89" s="44"/>
      <c r="CS89" s="44"/>
      <c r="CT89" s="44"/>
      <c r="CU89" s="44"/>
      <c r="CV89" s="44"/>
      <c r="CW89" s="44"/>
      <c r="CX89" s="44"/>
    </row>
    <row r="90" spans="1:245" customFormat="1" ht="15.6" thickTop="1" thickBot="1">
      <c r="A90" s="486"/>
      <c r="B90" s="549"/>
      <c r="C90" s="487"/>
      <c r="D90" s="487"/>
      <c r="E90" s="487"/>
      <c r="F90" s="487"/>
      <c r="G90" s="487"/>
      <c r="H90" s="487"/>
      <c r="I90" s="488"/>
      <c r="J90" s="488"/>
      <c r="K90" s="43"/>
      <c r="L90" s="43"/>
      <c r="M90" s="43"/>
      <c r="N90" s="43"/>
      <c r="O90" s="43"/>
      <c r="P90" s="43"/>
      <c r="Q90" s="43"/>
      <c r="R90" s="43"/>
      <c r="S90" s="43"/>
      <c r="T90" s="43"/>
      <c r="U90" s="43"/>
      <c r="V90" s="43"/>
      <c r="W90" s="43"/>
      <c r="X90" s="43"/>
      <c r="Y90" s="43"/>
      <c r="Z90" s="43"/>
      <c r="AA90" s="43"/>
      <c r="AB90" s="43"/>
      <c r="AC90" s="43"/>
      <c r="AD90" s="43"/>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row>
    <row r="91" spans="1:245" ht="12" hidden="1" customHeight="1" thickTop="1">
      <c r="A91" s="463"/>
      <c r="B91" s="464"/>
      <c r="C91" s="489"/>
      <c r="D91" s="489"/>
      <c r="E91" s="489"/>
      <c r="F91" s="489"/>
      <c r="G91" s="489"/>
      <c r="H91" s="489"/>
      <c r="I91" s="489"/>
      <c r="J91" s="489"/>
      <c r="K91" s="55"/>
      <c r="L91" s="55"/>
      <c r="M91" s="55"/>
      <c r="N91" s="55"/>
      <c r="O91" s="55"/>
      <c r="P91" s="55"/>
      <c r="Q91" s="55"/>
      <c r="R91" s="55"/>
      <c r="S91" s="55"/>
      <c r="T91" s="55"/>
      <c r="U91" s="55"/>
      <c r="V91" s="55"/>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55"/>
      <c r="BC91" s="55"/>
      <c r="BD91" s="55"/>
      <c r="BE91" s="55"/>
      <c r="BF91" s="55"/>
      <c r="BG91" s="55"/>
      <c r="BH91" s="55"/>
      <c r="BI91" s="55"/>
      <c r="BJ91" s="55"/>
      <c r="BK91" s="55"/>
      <c r="BL91" s="55"/>
      <c r="BM91" s="55"/>
      <c r="BN91" s="55"/>
      <c r="BO91" s="55"/>
      <c r="BP91" s="55"/>
      <c r="BQ91" s="55"/>
      <c r="BR91" s="55"/>
      <c r="BS91" s="55"/>
      <c r="BT91" s="55"/>
      <c r="BU91" s="55"/>
      <c r="BV91" s="55"/>
      <c r="BW91" s="55"/>
      <c r="BX91" s="55"/>
      <c r="BY91" s="55"/>
      <c r="BZ91" s="55"/>
      <c r="CA91" s="55"/>
      <c r="CB91" s="55"/>
      <c r="CC91" s="55"/>
      <c r="CD91" s="55"/>
      <c r="CE91" s="55"/>
      <c r="CF91" s="55"/>
      <c r="CG91" s="55"/>
      <c r="CH91" s="55"/>
      <c r="CI91" s="55"/>
      <c r="CJ91" s="55"/>
      <c r="CK91" s="55"/>
      <c r="CL91" s="55"/>
      <c r="CM91" s="55"/>
      <c r="CN91" s="55"/>
      <c r="CO91" s="55"/>
      <c r="CP91" s="55"/>
      <c r="CQ91" s="55"/>
      <c r="CR91" s="55"/>
      <c r="CS91" s="55"/>
      <c r="CT91" s="55"/>
      <c r="CU91" s="55"/>
      <c r="CV91" s="55"/>
      <c r="CW91" s="55"/>
      <c r="CX91" s="55"/>
      <c r="CY91" s="55"/>
      <c r="CZ91" s="55"/>
      <c r="DA91" s="55"/>
      <c r="DB91" s="55"/>
      <c r="DC91" s="55"/>
      <c r="DD91" s="55"/>
      <c r="DE91" s="55"/>
      <c r="DF91" s="55"/>
      <c r="DG91" s="55"/>
      <c r="DH91" s="55"/>
      <c r="DI91" s="55"/>
      <c r="DJ91" s="55"/>
      <c r="DK91" s="55"/>
      <c r="DL91" s="55"/>
      <c r="DM91" s="55"/>
      <c r="DN91" s="55"/>
      <c r="DO91" s="55"/>
      <c r="DP91" s="55"/>
      <c r="DQ91" s="55"/>
      <c r="DR91" s="55"/>
      <c r="DS91" s="55"/>
      <c r="DT91" s="55"/>
      <c r="DU91" s="55"/>
      <c r="DV91" s="55"/>
      <c r="DW91" s="55"/>
      <c r="DX91" s="55"/>
      <c r="DY91" s="55"/>
      <c r="DZ91" s="55"/>
      <c r="EA91" s="55"/>
      <c r="EB91" s="55"/>
      <c r="EC91" s="55"/>
      <c r="ED91" s="55"/>
      <c r="EE91" s="55"/>
      <c r="EF91" s="55"/>
      <c r="EG91" s="55"/>
      <c r="EH91" s="55"/>
      <c r="EI91" s="55"/>
      <c r="EJ91" s="55"/>
      <c r="EK91" s="55"/>
      <c r="EL91" s="55"/>
      <c r="EM91" s="55"/>
      <c r="EN91" s="55"/>
      <c r="EO91" s="55"/>
      <c r="EP91" s="55"/>
      <c r="EQ91" s="55"/>
      <c r="ER91" s="55"/>
      <c r="ES91" s="55"/>
      <c r="ET91" s="55"/>
      <c r="EU91" s="55"/>
      <c r="EV91" s="55"/>
      <c r="EW91" s="55"/>
      <c r="EX91" s="55"/>
      <c r="EY91" s="55"/>
      <c r="EZ91" s="55"/>
      <c r="FA91" s="55"/>
      <c r="FB91" s="55"/>
      <c r="FC91" s="55"/>
      <c r="FD91" s="55"/>
      <c r="FE91" s="55"/>
      <c r="FF91" s="55"/>
      <c r="FG91" s="55"/>
      <c r="FH91" s="55"/>
      <c r="FI91" s="55"/>
      <c r="FJ91" s="55"/>
      <c r="FK91" s="55"/>
      <c r="FL91" s="55"/>
      <c r="FM91" s="55"/>
      <c r="FN91" s="55"/>
      <c r="FO91" s="55"/>
      <c r="FP91" s="55"/>
      <c r="FQ91" s="55"/>
      <c r="FR91" s="55"/>
      <c r="FS91" s="55"/>
      <c r="FT91" s="55"/>
      <c r="FU91" s="55"/>
      <c r="FV91" s="55"/>
      <c r="FW91" s="55"/>
      <c r="FX91" s="55"/>
      <c r="FY91" s="55"/>
      <c r="FZ91" s="55"/>
      <c r="GA91" s="55"/>
      <c r="GB91" s="55"/>
      <c r="GC91" s="55"/>
      <c r="GD91" s="55"/>
      <c r="GE91" s="55"/>
      <c r="GF91" s="55"/>
      <c r="GG91" s="55"/>
      <c r="GH91" s="55"/>
      <c r="GI91" s="55"/>
      <c r="GJ91" s="55"/>
      <c r="GK91" s="55"/>
      <c r="GL91" s="55"/>
      <c r="GM91" s="55"/>
      <c r="GN91" s="55"/>
      <c r="GO91" s="55"/>
      <c r="GP91" s="55"/>
      <c r="GQ91" s="55"/>
      <c r="GR91" s="55"/>
      <c r="GS91" s="55"/>
      <c r="GT91" s="55"/>
      <c r="GU91" s="55"/>
      <c r="GV91" s="55"/>
      <c r="GW91" s="55"/>
      <c r="GX91" s="55"/>
      <c r="GY91" s="55"/>
      <c r="GZ91" s="55"/>
      <c r="HA91" s="55"/>
      <c r="HB91" s="55"/>
      <c r="HC91" s="55"/>
      <c r="HD91" s="55"/>
      <c r="HE91" s="55"/>
      <c r="HF91" s="55"/>
      <c r="HG91" s="55"/>
      <c r="HH91" s="55"/>
      <c r="HI91" s="55"/>
      <c r="HJ91" s="55"/>
      <c r="HK91" s="55"/>
      <c r="HL91" s="55"/>
      <c r="HM91" s="55"/>
      <c r="HN91" s="55"/>
      <c r="HO91" s="55"/>
      <c r="HP91" s="55"/>
      <c r="HQ91" s="55"/>
      <c r="HR91" s="55"/>
      <c r="HS91" s="55"/>
      <c r="HT91" s="55"/>
      <c r="HU91" s="55"/>
      <c r="HV91" s="55"/>
      <c r="HW91" s="55"/>
      <c r="HX91" s="55"/>
      <c r="HY91" s="55"/>
      <c r="HZ91" s="55"/>
      <c r="IA91" s="55"/>
      <c r="IB91" s="55"/>
      <c r="IC91" s="55"/>
      <c r="ID91" s="55"/>
      <c r="IE91" s="55"/>
      <c r="IF91" s="55"/>
      <c r="IG91" s="55"/>
      <c r="IH91" s="55"/>
      <c r="II91" s="55"/>
      <c r="IJ91" s="55"/>
      <c r="IK91" s="55"/>
    </row>
    <row r="92" spans="1:245" ht="4.5" customHeight="1" thickTop="1">
      <c r="A92" s="550"/>
      <c r="B92" s="550"/>
      <c r="C92" s="551"/>
      <c r="D92" s="551"/>
      <c r="E92" s="551"/>
      <c r="F92" s="551"/>
      <c r="G92" s="551"/>
      <c r="H92" s="551"/>
      <c r="I92" s="551"/>
      <c r="J92" s="551"/>
      <c r="K92" s="202"/>
    </row>
    <row r="93" spans="1:245" ht="24" customHeight="1">
      <c r="A93" s="965" t="s">
        <v>383</v>
      </c>
      <c r="B93" s="966"/>
      <c r="C93" s="966"/>
      <c r="D93" s="966"/>
      <c r="E93" s="966"/>
      <c r="F93" s="966"/>
      <c r="G93" s="966"/>
      <c r="H93" s="966"/>
      <c r="I93" s="966"/>
      <c r="J93" s="966"/>
      <c r="K93" s="202"/>
    </row>
    <row r="94" spans="1:245" ht="24" hidden="1" customHeight="1">
      <c r="A94" s="43"/>
      <c r="B94" s="43"/>
      <c r="C94" s="43"/>
      <c r="D94" s="43"/>
      <c r="E94" s="43"/>
      <c r="F94" s="43"/>
      <c r="G94" s="43"/>
      <c r="H94" s="43"/>
      <c r="I94" s="43"/>
      <c r="J94" s="43"/>
      <c r="K94" s="202"/>
    </row>
    <row r="95" spans="1:245" ht="24" customHeight="1">
      <c r="A95" s="203"/>
      <c r="B95" s="43"/>
      <c r="C95" s="43"/>
      <c r="D95" s="43"/>
      <c r="E95" s="43"/>
      <c r="F95" s="43"/>
      <c r="G95" s="43"/>
      <c r="H95" s="43"/>
      <c r="I95" s="43"/>
      <c r="J95" s="43"/>
      <c r="K95" s="202"/>
    </row>
    <row r="96" spans="1:245" ht="24" customHeight="1">
      <c r="A96" s="203"/>
      <c r="B96" s="43"/>
      <c r="C96" s="43"/>
      <c r="D96" s="43"/>
      <c r="E96" s="43"/>
      <c r="F96" s="43"/>
      <c r="G96" s="43"/>
      <c r="H96" s="43"/>
      <c r="I96" s="43"/>
      <c r="J96" s="43"/>
      <c r="K96" s="202"/>
    </row>
    <row r="97" spans="1:11" ht="24" customHeight="1">
      <c r="A97" s="43"/>
      <c r="B97" s="43"/>
      <c r="C97" s="43"/>
      <c r="D97" s="43"/>
      <c r="E97" s="43"/>
      <c r="F97" s="43"/>
      <c r="G97" s="43"/>
      <c r="H97" s="43"/>
      <c r="I97" s="43"/>
      <c r="J97" s="43"/>
      <c r="K97" s="202"/>
    </row>
    <row r="98" spans="1:11" ht="24" customHeight="1">
      <c r="A98" s="43"/>
      <c r="B98" s="43"/>
      <c r="C98" s="43"/>
      <c r="D98" s="43"/>
      <c r="E98" s="43"/>
      <c r="F98" s="43"/>
      <c r="G98" s="43"/>
      <c r="H98" s="43"/>
      <c r="I98" s="43"/>
      <c r="J98" s="43"/>
      <c r="K98" s="202"/>
    </row>
    <row r="99" spans="1:11" ht="24" customHeight="1">
      <c r="A99" s="43"/>
      <c r="B99" s="43"/>
      <c r="C99" s="43"/>
      <c r="D99" s="43"/>
      <c r="E99" s="43"/>
      <c r="F99" s="43"/>
      <c r="G99" s="43"/>
      <c r="H99" s="43"/>
      <c r="I99" s="43"/>
      <c r="J99" s="43"/>
      <c r="K99" s="202"/>
    </row>
    <row r="100" spans="1:11" ht="24" customHeight="1">
      <c r="A100" s="43"/>
      <c r="B100" s="43"/>
      <c r="C100" s="43"/>
      <c r="D100" s="43"/>
      <c r="E100" s="43"/>
      <c r="F100" s="43"/>
      <c r="G100" s="43"/>
      <c r="H100" s="43"/>
      <c r="I100" s="43"/>
      <c r="J100" s="43"/>
      <c r="K100" s="202"/>
    </row>
    <row r="101" spans="1:11" ht="24" customHeight="1">
      <c r="A101" s="43"/>
      <c r="B101" s="43"/>
      <c r="C101" s="43"/>
      <c r="D101" s="43"/>
      <c r="E101" s="43"/>
      <c r="F101" s="43"/>
      <c r="G101" s="43"/>
      <c r="H101" s="43"/>
      <c r="I101" s="43"/>
      <c r="J101" s="43"/>
      <c r="K101" s="202"/>
    </row>
    <row r="102" spans="1:11" ht="24" customHeight="1">
      <c r="A102" s="43"/>
      <c r="B102" s="43"/>
      <c r="C102" s="43"/>
      <c r="D102" s="43"/>
      <c r="E102" s="43"/>
      <c r="F102" s="43"/>
      <c r="G102" s="43"/>
      <c r="H102" s="43"/>
      <c r="I102" s="43"/>
      <c r="J102" s="43"/>
      <c r="K102" s="202"/>
    </row>
    <row r="103" spans="1:11" ht="24" customHeight="1">
      <c r="A103" s="43"/>
      <c r="B103" s="43"/>
      <c r="C103" s="43"/>
      <c r="D103" s="43"/>
      <c r="E103" s="43"/>
      <c r="F103" s="43"/>
      <c r="G103" s="43"/>
      <c r="H103" s="43"/>
      <c r="I103" s="43"/>
      <c r="J103" s="43"/>
      <c r="K103" s="202"/>
    </row>
    <row r="104" spans="1:11" ht="24" customHeight="1">
      <c r="A104" s="43"/>
      <c r="B104" s="43"/>
      <c r="C104" s="43"/>
      <c r="D104" s="43"/>
      <c r="E104" s="43"/>
      <c r="F104" s="43"/>
      <c r="G104" s="43"/>
      <c r="H104" s="43"/>
      <c r="I104" s="43"/>
      <c r="J104" s="43"/>
      <c r="K104" s="202"/>
    </row>
    <row r="105" spans="1:11" ht="24" customHeight="1">
      <c r="A105" s="43"/>
      <c r="B105" s="43"/>
      <c r="C105" s="43"/>
      <c r="D105" s="43"/>
      <c r="E105" s="43"/>
      <c r="F105" s="43"/>
      <c r="G105" s="43"/>
      <c r="H105" s="43"/>
      <c r="I105" s="43"/>
      <c r="J105" s="43"/>
      <c r="K105" s="202"/>
    </row>
    <row r="106" spans="1:11" ht="24" customHeight="1">
      <c r="A106" s="43"/>
      <c r="B106" s="43"/>
      <c r="C106" s="43"/>
      <c r="D106" s="43"/>
      <c r="E106" s="43"/>
      <c r="F106" s="43"/>
      <c r="G106" s="43"/>
      <c r="H106" s="43"/>
      <c r="I106" s="43"/>
      <c r="J106" s="43"/>
      <c r="K106" s="202"/>
    </row>
    <row r="107" spans="1:11" ht="24" customHeight="1">
      <c r="A107" s="43"/>
      <c r="B107" s="43"/>
      <c r="C107" s="43"/>
      <c r="D107" s="43"/>
      <c r="E107" s="43"/>
      <c r="F107" s="43"/>
      <c r="G107" s="43"/>
      <c r="H107" s="43"/>
      <c r="I107" s="43"/>
      <c r="J107" s="43"/>
      <c r="K107" s="202"/>
    </row>
    <row r="108" spans="1:11" ht="24" customHeight="1">
      <c r="A108" s="43"/>
      <c r="B108" s="43"/>
      <c r="C108" s="43"/>
      <c r="D108" s="43"/>
      <c r="E108" s="43"/>
      <c r="F108" s="43"/>
      <c r="G108" s="201"/>
      <c r="H108" s="43"/>
      <c r="I108" s="43"/>
      <c r="J108" s="43"/>
      <c r="K108" s="202"/>
    </row>
    <row r="109" spans="1:11" ht="24" customHeight="1">
      <c r="A109" s="43"/>
      <c r="B109" s="43"/>
      <c r="C109" s="43"/>
      <c r="D109" s="43"/>
      <c r="E109" s="43"/>
      <c r="F109" s="43"/>
      <c r="G109" s="43"/>
      <c r="H109" s="43"/>
      <c r="I109" s="43"/>
      <c r="J109" s="43"/>
      <c r="K109" s="202"/>
    </row>
    <row r="110" spans="1:11" ht="24" customHeight="1">
      <c r="A110" s="43"/>
      <c r="B110" s="43"/>
      <c r="C110" s="43"/>
      <c r="D110" s="43"/>
      <c r="E110" s="43"/>
      <c r="F110" s="43"/>
      <c r="G110" s="43"/>
      <c r="H110" s="43"/>
      <c r="I110" s="43"/>
      <c r="J110" s="43"/>
      <c r="K110" s="202"/>
    </row>
    <row r="111" spans="1:11" ht="24" customHeight="1">
      <c r="A111" s="43"/>
      <c r="B111" s="43"/>
      <c r="C111" s="43"/>
      <c r="D111" s="43"/>
      <c r="E111" s="43"/>
      <c r="F111" s="43"/>
      <c r="G111" s="43"/>
      <c r="H111" s="43"/>
      <c r="I111" s="43"/>
      <c r="J111" s="43"/>
      <c r="K111" s="202"/>
    </row>
  </sheetData>
  <mergeCells count="2">
    <mergeCell ref="A1:J1"/>
    <mergeCell ref="A93:J93"/>
  </mergeCells>
  <phoneticPr fontId="61" type="noConversion"/>
  <printOptions horizontalCentered="1"/>
  <pageMargins left="0.19685039370078741" right="0.19685039370078741" top="0.39370078740157483" bottom="0.39370078740157483" header="0" footer="0"/>
  <pageSetup paperSize="9" scale="31" fitToHeight="2" orientation="portrait" r:id="rId1"/>
</worksheet>
</file>

<file path=xl/worksheets/sheet7.xml><?xml version="1.0" encoding="utf-8"?>
<worksheet xmlns="http://schemas.openxmlformats.org/spreadsheetml/2006/main" xmlns:r="http://schemas.openxmlformats.org/officeDocument/2006/relationships">
  <sheetPr>
    <tabColor rgb="FF92D050"/>
    <pageSetUpPr fitToPage="1"/>
  </sheetPr>
  <dimension ref="A1:J71"/>
  <sheetViews>
    <sheetView zoomScale="90" zoomScaleNormal="90" workbookViewId="0">
      <selection sqref="A1:J69"/>
    </sheetView>
  </sheetViews>
  <sheetFormatPr defaultColWidth="9.109375" defaultRowHeight="13.2"/>
  <cols>
    <col min="1" max="1" width="3.88671875" style="99" customWidth="1"/>
    <col min="2" max="2" width="91.109375" style="100" customWidth="1"/>
    <col min="3" max="3" width="14.33203125" style="187" customWidth="1"/>
    <col min="4" max="10" width="14.33203125" style="100" customWidth="1"/>
    <col min="11" max="16384" width="9.109375" style="100"/>
  </cols>
  <sheetData>
    <row r="1" spans="1:10" ht="15.6">
      <c r="A1" s="553" t="s">
        <v>618</v>
      </c>
      <c r="B1" s="552"/>
      <c r="C1" s="552"/>
      <c r="D1" s="552"/>
      <c r="E1" s="552"/>
      <c r="F1" s="552"/>
      <c r="G1" s="552"/>
      <c r="H1" s="552"/>
      <c r="I1" s="552"/>
      <c r="J1" s="552"/>
    </row>
    <row r="2" spans="1:10" ht="15" customHeight="1">
      <c r="B2" s="188" t="s">
        <v>220</v>
      </c>
      <c r="C2" s="271" t="s">
        <v>720</v>
      </c>
      <c r="D2" s="273"/>
      <c r="E2" s="273"/>
      <c r="F2" s="273"/>
      <c r="G2" s="273"/>
      <c r="H2" s="273"/>
      <c r="I2" s="273"/>
      <c r="J2" s="273"/>
    </row>
    <row r="3" spans="1:10" ht="15.6">
      <c r="B3" s="188" t="s">
        <v>221</v>
      </c>
      <c r="C3" s="271" t="s">
        <v>720</v>
      </c>
      <c r="D3" s="273"/>
      <c r="E3" s="273"/>
      <c r="F3" s="273"/>
      <c r="G3" s="273"/>
      <c r="H3" s="273"/>
      <c r="I3" s="273"/>
      <c r="J3" s="273"/>
    </row>
    <row r="4" spans="1:10" ht="15.6">
      <c r="B4" s="188" t="s">
        <v>222</v>
      </c>
      <c r="C4" s="271" t="s">
        <v>720</v>
      </c>
      <c r="D4" s="273"/>
      <c r="E4" s="273"/>
      <c r="F4" s="273"/>
      <c r="G4" s="273"/>
      <c r="H4" s="273"/>
      <c r="I4" s="273"/>
      <c r="J4" s="273"/>
    </row>
    <row r="5" spans="1:10" ht="15.6">
      <c r="B5" s="188" t="s">
        <v>223</v>
      </c>
      <c r="C5" s="271" t="s">
        <v>720</v>
      </c>
      <c r="D5" s="273"/>
      <c r="E5" s="273"/>
      <c r="F5" s="273"/>
      <c r="G5" s="273"/>
      <c r="H5" s="273"/>
      <c r="I5" s="273"/>
      <c r="J5" s="273"/>
    </row>
    <row r="6" spans="1:10" ht="16.2" thickBot="1">
      <c r="B6" s="273" t="s">
        <v>149</v>
      </c>
      <c r="C6" s="273"/>
      <c r="D6" s="273"/>
      <c r="E6" s="273"/>
      <c r="F6" s="273"/>
      <c r="G6" s="273"/>
      <c r="H6" s="273"/>
      <c r="I6" s="273"/>
      <c r="J6" s="273"/>
    </row>
    <row r="7" spans="1:10" ht="28.8">
      <c r="A7" s="101"/>
      <c r="B7" s="102"/>
      <c r="C7" s="103">
        <v>2018</v>
      </c>
      <c r="D7" s="103">
        <v>2019</v>
      </c>
      <c r="E7" s="103" t="s">
        <v>642</v>
      </c>
      <c r="F7" s="103" t="s">
        <v>643</v>
      </c>
      <c r="G7" s="104">
        <v>2021</v>
      </c>
      <c r="H7" s="104">
        <v>2022</v>
      </c>
      <c r="I7" s="104">
        <v>2023</v>
      </c>
      <c r="J7" s="105">
        <v>2024</v>
      </c>
    </row>
    <row r="8" spans="1:10" ht="14.4">
      <c r="A8" s="106"/>
      <c r="B8" s="107" t="s">
        <v>150</v>
      </c>
      <c r="C8" s="108">
        <f>C10+C11+C12+C13+C14+C19+C20</f>
        <v>0</v>
      </c>
      <c r="D8" s="108">
        <f>D10+D11+D12+D13+D14+D19+D20</f>
        <v>0</v>
      </c>
      <c r="E8" s="108">
        <f>E10+E11+E12+E13+E14+E19+E20</f>
        <v>0</v>
      </c>
      <c r="F8" s="108">
        <f t="shared" ref="F8:J8" si="0">F10+F11+F12+F13+F14+F19+F20</f>
        <v>0</v>
      </c>
      <c r="G8" s="108">
        <f t="shared" si="0"/>
        <v>0</v>
      </c>
      <c r="H8" s="108">
        <f t="shared" si="0"/>
        <v>0</v>
      </c>
      <c r="I8" s="108">
        <f t="shared" si="0"/>
        <v>0</v>
      </c>
      <c r="J8" s="109">
        <f t="shared" si="0"/>
        <v>0</v>
      </c>
    </row>
    <row r="9" spans="1:10">
      <c r="A9" s="110"/>
      <c r="B9" s="111"/>
      <c r="C9" s="112"/>
      <c r="D9" s="113"/>
      <c r="E9" s="112"/>
      <c r="F9" s="113"/>
      <c r="G9" s="114"/>
      <c r="H9" s="114"/>
      <c r="I9" s="114"/>
      <c r="J9" s="115"/>
    </row>
    <row r="10" spans="1:10">
      <c r="A10" s="116">
        <v>1</v>
      </c>
      <c r="B10" s="117" t="s">
        <v>151</v>
      </c>
      <c r="C10" s="112"/>
      <c r="D10" s="113"/>
      <c r="E10" s="112"/>
      <c r="F10" s="113"/>
      <c r="G10" s="114"/>
      <c r="H10" s="114"/>
      <c r="I10" s="114"/>
      <c r="J10" s="115"/>
    </row>
    <row r="11" spans="1:10">
      <c r="A11" s="116">
        <v>2</v>
      </c>
      <c r="B11" s="117" t="s">
        <v>152</v>
      </c>
      <c r="C11" s="112"/>
      <c r="D11" s="113"/>
      <c r="E11" s="112"/>
      <c r="F11" s="113"/>
      <c r="G11" s="114"/>
      <c r="H11" s="114"/>
      <c r="I11" s="114"/>
      <c r="J11" s="115"/>
    </row>
    <row r="12" spans="1:10">
      <c r="A12" s="116">
        <v>3</v>
      </c>
      <c r="B12" s="117" t="s">
        <v>153</v>
      </c>
      <c r="C12" s="118"/>
      <c r="D12" s="113"/>
      <c r="E12" s="118"/>
      <c r="F12" s="113"/>
      <c r="G12" s="114"/>
      <c r="H12" s="114"/>
      <c r="I12" s="114"/>
      <c r="J12" s="115"/>
    </row>
    <row r="13" spans="1:10">
      <c r="A13" s="116">
        <v>4</v>
      </c>
      <c r="B13" s="117" t="s">
        <v>154</v>
      </c>
      <c r="C13" s="112"/>
      <c r="D13" s="113"/>
      <c r="E13" s="112"/>
      <c r="F13" s="113"/>
      <c r="G13" s="114"/>
      <c r="H13" s="114"/>
      <c r="I13" s="114"/>
      <c r="J13" s="115"/>
    </row>
    <row r="14" spans="1:10">
      <c r="A14" s="116">
        <v>5</v>
      </c>
      <c r="B14" s="117" t="s">
        <v>155</v>
      </c>
      <c r="C14" s="113">
        <f>SUM(C15:C18)</f>
        <v>0</v>
      </c>
      <c r="D14" s="113">
        <f>SUM(D15:D18)</f>
        <v>0</v>
      </c>
      <c r="E14" s="113">
        <f>SUM(E15:E18)</f>
        <v>0</v>
      </c>
      <c r="F14" s="113">
        <f t="shared" ref="F14:J14" si="1">SUM(F15:F18)</f>
        <v>0</v>
      </c>
      <c r="G14" s="113">
        <f t="shared" si="1"/>
        <v>0</v>
      </c>
      <c r="H14" s="113">
        <f t="shared" si="1"/>
        <v>0</v>
      </c>
      <c r="I14" s="113">
        <f t="shared" si="1"/>
        <v>0</v>
      </c>
      <c r="J14" s="115">
        <f t="shared" si="1"/>
        <v>0</v>
      </c>
    </row>
    <row r="15" spans="1:10">
      <c r="A15" s="116"/>
      <c r="B15" s="117" t="s">
        <v>156</v>
      </c>
      <c r="C15" s="113"/>
      <c r="D15" s="113"/>
      <c r="E15" s="113"/>
      <c r="F15" s="113"/>
      <c r="G15" s="113"/>
      <c r="H15" s="114"/>
      <c r="I15" s="114"/>
      <c r="J15" s="115"/>
    </row>
    <row r="16" spans="1:10">
      <c r="A16" s="116"/>
      <c r="B16" s="117" t="s">
        <v>157</v>
      </c>
      <c r="C16" s="112"/>
      <c r="D16" s="113"/>
      <c r="E16" s="112"/>
      <c r="F16" s="113"/>
      <c r="G16" s="114"/>
      <c r="H16" s="114"/>
      <c r="I16" s="114"/>
      <c r="J16" s="115"/>
    </row>
    <row r="17" spans="1:10">
      <c r="A17" s="119"/>
      <c r="B17" s="120" t="s">
        <v>211</v>
      </c>
      <c r="C17" s="112"/>
      <c r="D17" s="113"/>
      <c r="E17" s="112"/>
      <c r="F17" s="113"/>
      <c r="G17" s="114"/>
      <c r="H17" s="114"/>
      <c r="I17" s="114"/>
      <c r="J17" s="115"/>
    </row>
    <row r="18" spans="1:10">
      <c r="A18" s="116"/>
      <c r="B18" s="117" t="s">
        <v>158</v>
      </c>
      <c r="C18" s="112"/>
      <c r="D18" s="113"/>
      <c r="E18" s="112"/>
      <c r="F18" s="113"/>
      <c r="G18" s="114"/>
      <c r="H18" s="114"/>
      <c r="I18" s="114"/>
      <c r="J18" s="115"/>
    </row>
    <row r="19" spans="1:10">
      <c r="A19" s="116">
        <v>6</v>
      </c>
      <c r="B19" s="117" t="s">
        <v>212</v>
      </c>
      <c r="C19" s="112"/>
      <c r="D19" s="113"/>
      <c r="E19" s="112"/>
      <c r="F19" s="113"/>
      <c r="G19" s="114"/>
      <c r="H19" s="114"/>
      <c r="I19" s="114"/>
      <c r="J19" s="115"/>
    </row>
    <row r="20" spans="1:10">
      <c r="A20" s="116">
        <v>7</v>
      </c>
      <c r="B20" s="117" t="s">
        <v>159</v>
      </c>
      <c r="C20" s="112"/>
      <c r="D20" s="113"/>
      <c r="E20" s="112"/>
      <c r="F20" s="113"/>
      <c r="G20" s="114"/>
      <c r="H20" s="114"/>
      <c r="I20" s="114"/>
      <c r="J20" s="115"/>
    </row>
    <row r="21" spans="1:10">
      <c r="A21" s="116"/>
      <c r="B21" s="117"/>
      <c r="C21" s="112"/>
      <c r="D21" s="113"/>
      <c r="E21" s="112"/>
      <c r="F21" s="113"/>
      <c r="G21" s="114"/>
      <c r="H21" s="114"/>
      <c r="I21" s="114"/>
      <c r="J21" s="115"/>
    </row>
    <row r="22" spans="1:10">
      <c r="A22" s="106"/>
      <c r="B22" s="107" t="s">
        <v>160</v>
      </c>
      <c r="C22" s="121">
        <f t="shared" ref="C22:J22" si="2">C24+C30+C31+C32+C33+C43+C44</f>
        <v>0</v>
      </c>
      <c r="D22" s="121">
        <f t="shared" si="2"/>
        <v>0</v>
      </c>
      <c r="E22" s="121">
        <f t="shared" si="2"/>
        <v>0</v>
      </c>
      <c r="F22" s="121">
        <f t="shared" si="2"/>
        <v>0</v>
      </c>
      <c r="G22" s="121">
        <f t="shared" si="2"/>
        <v>0</v>
      </c>
      <c r="H22" s="121">
        <f t="shared" si="2"/>
        <v>0</v>
      </c>
      <c r="I22" s="121">
        <f t="shared" si="2"/>
        <v>0</v>
      </c>
      <c r="J22" s="122">
        <f t="shared" si="2"/>
        <v>0</v>
      </c>
    </row>
    <row r="23" spans="1:10">
      <c r="A23" s="116"/>
      <c r="B23" s="117"/>
      <c r="C23" s="123"/>
      <c r="D23" s="123"/>
      <c r="E23" s="123"/>
      <c r="F23" s="123"/>
      <c r="G23" s="123"/>
      <c r="H23" s="123"/>
      <c r="I23" s="123"/>
      <c r="J23" s="124"/>
    </row>
    <row r="24" spans="1:10">
      <c r="A24" s="116">
        <v>1</v>
      </c>
      <c r="B24" s="117" t="s">
        <v>619</v>
      </c>
      <c r="C24" s="123"/>
      <c r="D24" s="123"/>
      <c r="E24" s="123"/>
      <c r="F24" s="123"/>
      <c r="G24" s="123"/>
      <c r="H24" s="123"/>
      <c r="I24" s="123"/>
      <c r="J24" s="124"/>
    </row>
    <row r="25" spans="1:10">
      <c r="A25" s="116"/>
      <c r="B25" s="125" t="s">
        <v>162</v>
      </c>
      <c r="C25" s="112"/>
      <c r="D25" s="123"/>
      <c r="E25" s="112"/>
      <c r="F25" s="123"/>
      <c r="G25" s="123"/>
      <c r="H25" s="123"/>
      <c r="I25" s="123"/>
      <c r="J25" s="124"/>
    </row>
    <row r="26" spans="1:10">
      <c r="A26" s="116"/>
      <c r="B26" s="125" t="s">
        <v>163</v>
      </c>
      <c r="C26" s="112"/>
      <c r="D26" s="123"/>
      <c r="E26" s="112"/>
      <c r="F26" s="123"/>
      <c r="G26" s="123"/>
      <c r="H26" s="123"/>
      <c r="I26" s="123"/>
      <c r="J26" s="124"/>
    </row>
    <row r="27" spans="1:10">
      <c r="A27" s="116"/>
      <c r="B27" s="126" t="s">
        <v>213</v>
      </c>
      <c r="C27" s="112"/>
      <c r="D27" s="123"/>
      <c r="E27" s="112"/>
      <c r="F27" s="123"/>
      <c r="G27" s="123"/>
      <c r="H27" s="123"/>
      <c r="I27" s="123"/>
      <c r="J27" s="124"/>
    </row>
    <row r="28" spans="1:10">
      <c r="A28" s="116"/>
      <c r="B28" s="125" t="s">
        <v>214</v>
      </c>
      <c r="C28" s="112"/>
      <c r="D28" s="123"/>
      <c r="E28" s="112"/>
      <c r="F28" s="123"/>
      <c r="G28" s="123"/>
      <c r="H28" s="123"/>
      <c r="I28" s="123"/>
      <c r="J28" s="124"/>
    </row>
    <row r="29" spans="1:10">
      <c r="A29" s="119"/>
      <c r="B29" s="126" t="s">
        <v>215</v>
      </c>
      <c r="C29" s="112"/>
      <c r="D29" s="123"/>
      <c r="E29" s="112"/>
      <c r="F29" s="123"/>
      <c r="G29" s="123"/>
      <c r="H29" s="123"/>
      <c r="I29" s="123"/>
      <c r="J29" s="124"/>
    </row>
    <row r="30" spans="1:10">
      <c r="A30" s="116">
        <v>2</v>
      </c>
      <c r="B30" s="117" t="s">
        <v>377</v>
      </c>
      <c r="C30" s="112"/>
      <c r="D30" s="123"/>
      <c r="E30" s="112"/>
      <c r="F30" s="123"/>
      <c r="G30" s="123"/>
      <c r="H30" s="123"/>
      <c r="I30" s="123"/>
      <c r="J30" s="124"/>
    </row>
    <row r="31" spans="1:10">
      <c r="A31" s="116">
        <v>3</v>
      </c>
      <c r="B31" s="117" t="s">
        <v>153</v>
      </c>
      <c r="C31" s="112"/>
      <c r="D31" s="123"/>
      <c r="E31" s="112"/>
      <c r="F31" s="123"/>
      <c r="G31" s="123"/>
      <c r="H31" s="123"/>
      <c r="I31" s="123"/>
      <c r="J31" s="124"/>
    </row>
    <row r="32" spans="1:10">
      <c r="A32" s="116">
        <v>4</v>
      </c>
      <c r="B32" s="117" t="s">
        <v>164</v>
      </c>
      <c r="C32" s="112"/>
      <c r="D32" s="123"/>
      <c r="E32" s="112"/>
      <c r="F32" s="123"/>
      <c r="G32" s="123"/>
      <c r="H32" s="123"/>
      <c r="I32" s="123"/>
      <c r="J32" s="124"/>
    </row>
    <row r="33" spans="1:10">
      <c r="A33" s="116">
        <v>5</v>
      </c>
      <c r="B33" s="117" t="s">
        <v>165</v>
      </c>
      <c r="C33" s="123">
        <f>C34+C35+C36</f>
        <v>0</v>
      </c>
      <c r="D33" s="123">
        <f>D34+D35+D36</f>
        <v>0</v>
      </c>
      <c r="E33" s="123">
        <f>E34+E35+E36</f>
        <v>0</v>
      </c>
      <c r="F33" s="123">
        <f t="shared" ref="F33:J33" si="3">F34+F35+F36</f>
        <v>0</v>
      </c>
      <c r="G33" s="123">
        <f t="shared" si="3"/>
        <v>0</v>
      </c>
      <c r="H33" s="123">
        <f t="shared" si="3"/>
        <v>0</v>
      </c>
      <c r="I33" s="123">
        <f t="shared" si="3"/>
        <v>0</v>
      </c>
      <c r="J33" s="124">
        <f t="shared" si="3"/>
        <v>0</v>
      </c>
    </row>
    <row r="34" spans="1:10">
      <c r="A34" s="116"/>
      <c r="B34" s="117" t="s">
        <v>166</v>
      </c>
      <c r="C34" s="112"/>
      <c r="D34" s="123"/>
      <c r="E34" s="112"/>
      <c r="F34" s="123"/>
      <c r="G34" s="123"/>
      <c r="H34" s="123"/>
      <c r="I34" s="123"/>
      <c r="J34" s="124"/>
    </row>
    <row r="35" spans="1:10">
      <c r="A35" s="116"/>
      <c r="B35" s="117" t="s">
        <v>167</v>
      </c>
      <c r="C35" s="112"/>
      <c r="D35" s="123"/>
      <c r="E35" s="112"/>
      <c r="F35" s="123"/>
      <c r="G35" s="123"/>
      <c r="H35" s="123"/>
      <c r="I35" s="123"/>
      <c r="J35" s="124"/>
    </row>
    <row r="36" spans="1:10">
      <c r="A36" s="116"/>
      <c r="B36" s="117" t="s">
        <v>168</v>
      </c>
      <c r="C36" s="123">
        <f t="shared" ref="C36:J36" si="4">SUM(C37:C42)</f>
        <v>0</v>
      </c>
      <c r="D36" s="123">
        <f t="shared" si="4"/>
        <v>0</v>
      </c>
      <c r="E36" s="123">
        <f t="shared" si="4"/>
        <v>0</v>
      </c>
      <c r="F36" s="123">
        <f t="shared" si="4"/>
        <v>0</v>
      </c>
      <c r="G36" s="123">
        <f t="shared" si="4"/>
        <v>0</v>
      </c>
      <c r="H36" s="123">
        <f t="shared" si="4"/>
        <v>0</v>
      </c>
      <c r="I36" s="123">
        <f t="shared" si="4"/>
        <v>0</v>
      </c>
      <c r="J36" s="124">
        <f t="shared" si="4"/>
        <v>0</v>
      </c>
    </row>
    <row r="37" spans="1:10">
      <c r="A37" s="116"/>
      <c r="B37" s="125" t="s">
        <v>169</v>
      </c>
      <c r="C37" s="112"/>
      <c r="D37" s="123"/>
      <c r="E37" s="112"/>
      <c r="F37" s="123"/>
      <c r="G37" s="123"/>
      <c r="H37" s="123"/>
      <c r="I37" s="123"/>
      <c r="J37" s="124"/>
    </row>
    <row r="38" spans="1:10">
      <c r="A38" s="116"/>
      <c r="B38" s="125" t="s">
        <v>170</v>
      </c>
      <c r="C38" s="112"/>
      <c r="D38" s="123"/>
      <c r="E38" s="112"/>
      <c r="F38" s="123"/>
      <c r="G38" s="123"/>
      <c r="H38" s="123"/>
      <c r="I38" s="123"/>
      <c r="J38" s="124"/>
    </row>
    <row r="39" spans="1:10">
      <c r="A39" s="116"/>
      <c r="B39" s="125" t="s">
        <v>171</v>
      </c>
      <c r="C39" s="112"/>
      <c r="D39" s="123"/>
      <c r="E39" s="112"/>
      <c r="F39" s="123"/>
      <c r="G39" s="123"/>
      <c r="H39" s="123"/>
      <c r="I39" s="123"/>
      <c r="J39" s="124"/>
    </row>
    <row r="40" spans="1:10">
      <c r="A40" s="119"/>
      <c r="B40" s="126" t="s">
        <v>216</v>
      </c>
      <c r="C40" s="112"/>
      <c r="D40" s="123"/>
      <c r="E40" s="112"/>
      <c r="F40" s="123"/>
      <c r="G40" s="123"/>
      <c r="H40" s="123"/>
      <c r="I40" s="123"/>
      <c r="J40" s="124"/>
    </row>
    <row r="41" spans="1:10">
      <c r="A41" s="116"/>
      <c r="B41" s="125" t="s">
        <v>172</v>
      </c>
      <c r="C41" s="112"/>
      <c r="D41" s="123"/>
      <c r="E41" s="112"/>
      <c r="F41" s="123"/>
      <c r="G41" s="123"/>
      <c r="H41" s="123"/>
      <c r="I41" s="123"/>
      <c r="J41" s="124"/>
    </row>
    <row r="42" spans="1:10">
      <c r="A42" s="116"/>
      <c r="B42" s="125" t="s">
        <v>173</v>
      </c>
      <c r="C42" s="112"/>
      <c r="D42" s="123"/>
      <c r="E42" s="112"/>
      <c r="F42" s="123"/>
      <c r="G42" s="123"/>
      <c r="H42" s="123"/>
      <c r="I42" s="123"/>
      <c r="J42" s="124"/>
    </row>
    <row r="43" spans="1:10">
      <c r="A43" s="116">
        <v>6</v>
      </c>
      <c r="B43" s="120" t="s">
        <v>217</v>
      </c>
      <c r="C43" s="112"/>
      <c r="D43" s="123"/>
      <c r="E43" s="112"/>
      <c r="F43" s="123"/>
      <c r="G43" s="123"/>
      <c r="H43" s="123"/>
      <c r="I43" s="123"/>
      <c r="J43" s="124"/>
    </row>
    <row r="44" spans="1:10">
      <c r="A44" s="116">
        <v>7</v>
      </c>
      <c r="B44" s="117" t="s">
        <v>174</v>
      </c>
      <c r="C44" s="112"/>
      <c r="D44" s="123"/>
      <c r="E44" s="112"/>
      <c r="F44" s="123"/>
      <c r="G44" s="123"/>
      <c r="H44" s="123"/>
      <c r="I44" s="123"/>
      <c r="J44" s="124"/>
    </row>
    <row r="45" spans="1:10" ht="13.8" thickBot="1">
      <c r="A45" s="127"/>
      <c r="B45" s="277" t="s">
        <v>175</v>
      </c>
      <c r="C45" s="128">
        <f t="shared" ref="C45:J45" si="5">C8-C22</f>
        <v>0</v>
      </c>
      <c r="D45" s="128">
        <f t="shared" si="5"/>
        <v>0</v>
      </c>
      <c r="E45" s="128">
        <f t="shared" si="5"/>
        <v>0</v>
      </c>
      <c r="F45" s="128">
        <f t="shared" si="5"/>
        <v>0</v>
      </c>
      <c r="G45" s="128">
        <f t="shared" si="5"/>
        <v>0</v>
      </c>
      <c r="H45" s="128">
        <f t="shared" si="5"/>
        <v>0</v>
      </c>
      <c r="I45" s="128">
        <f t="shared" si="5"/>
        <v>0</v>
      </c>
      <c r="J45" s="129">
        <f t="shared" si="5"/>
        <v>0</v>
      </c>
    </row>
    <row r="46" spans="1:10">
      <c r="A46" s="276"/>
      <c r="B46" s="278" t="s">
        <v>375</v>
      </c>
      <c r="C46" s="130">
        <v>2018</v>
      </c>
      <c r="D46" s="130">
        <v>2019</v>
      </c>
      <c r="E46" s="204"/>
      <c r="F46" s="131">
        <v>2020</v>
      </c>
      <c r="G46" s="131">
        <v>2021</v>
      </c>
      <c r="H46" s="131">
        <v>2022</v>
      </c>
      <c r="I46" s="131">
        <v>2023</v>
      </c>
      <c r="J46" s="132">
        <v>2024</v>
      </c>
    </row>
    <row r="47" spans="1:10">
      <c r="A47" s="133"/>
      <c r="B47" s="281" t="s">
        <v>625</v>
      </c>
      <c r="C47" s="282"/>
      <c r="D47" s="134"/>
      <c r="E47" s="205"/>
      <c r="F47" s="135">
        <f>D48</f>
        <v>0</v>
      </c>
      <c r="G47" s="135">
        <f t="shared" ref="G47:J47" si="6">F48</f>
        <v>0</v>
      </c>
      <c r="H47" s="135">
        <f t="shared" si="6"/>
        <v>0</v>
      </c>
      <c r="I47" s="135">
        <f t="shared" si="6"/>
        <v>0</v>
      </c>
      <c r="J47" s="136">
        <f t="shared" si="6"/>
        <v>0</v>
      </c>
    </row>
    <row r="48" spans="1:10">
      <c r="A48" s="280"/>
      <c r="B48" s="279" t="s">
        <v>31</v>
      </c>
      <c r="C48" s="284"/>
      <c r="D48" s="134"/>
      <c r="E48" s="205"/>
      <c r="F48" s="135"/>
      <c r="G48" s="137"/>
      <c r="H48" s="137"/>
      <c r="I48" s="137"/>
      <c r="J48" s="136"/>
    </row>
    <row r="49" spans="1:10" ht="13.8" thickBot="1">
      <c r="A49" s="285"/>
      <c r="B49" s="279" t="s">
        <v>218</v>
      </c>
      <c r="C49" s="283">
        <f>C48-C47</f>
        <v>0</v>
      </c>
      <c r="D49" s="138">
        <f>D48-D47</f>
        <v>0</v>
      </c>
      <c r="E49" s="206"/>
      <c r="F49" s="138">
        <f>F48-F47</f>
        <v>0</v>
      </c>
      <c r="G49" s="138">
        <f t="shared" ref="G49:J49" si="7">G48-G47</f>
        <v>0</v>
      </c>
      <c r="H49" s="138">
        <f t="shared" si="7"/>
        <v>0</v>
      </c>
      <c r="I49" s="138">
        <f t="shared" si="7"/>
        <v>0</v>
      </c>
      <c r="J49" s="139">
        <f t="shared" si="7"/>
        <v>0</v>
      </c>
    </row>
    <row r="50" spans="1:10" ht="24" thickTop="1">
      <c r="A50" s="133"/>
      <c r="B50" s="292" t="s">
        <v>626</v>
      </c>
      <c r="C50" s="289"/>
      <c r="D50" s="289"/>
      <c r="E50" s="290"/>
      <c r="F50" s="289"/>
      <c r="G50" s="289"/>
      <c r="H50" s="289"/>
      <c r="I50" s="289"/>
      <c r="J50" s="291"/>
    </row>
    <row r="51" spans="1:10" ht="13.8" thickBot="1">
      <c r="A51" s="140"/>
      <c r="B51" s="311" t="s">
        <v>374</v>
      </c>
      <c r="C51" s="141"/>
      <c r="D51" s="141"/>
      <c r="E51" s="141"/>
      <c r="F51" s="141"/>
      <c r="G51" s="141"/>
      <c r="H51" s="141"/>
      <c r="I51" s="141"/>
      <c r="J51" s="142"/>
    </row>
    <row r="52" spans="1:10" ht="14.4" thickTop="1" thickBot="1">
      <c r="A52" s="286"/>
      <c r="B52" s="288" t="s">
        <v>376</v>
      </c>
      <c r="C52" s="143"/>
      <c r="D52" s="143"/>
      <c r="E52" s="207"/>
      <c r="F52" s="144"/>
      <c r="G52" s="145"/>
      <c r="H52" s="145"/>
      <c r="I52" s="145"/>
      <c r="J52" s="146"/>
    </row>
    <row r="53" spans="1:10" ht="15.6" thickTop="1" thickBot="1">
      <c r="A53" s="147"/>
      <c r="B53" s="287" t="s">
        <v>417</v>
      </c>
      <c r="C53" s="148">
        <f>C45+C52-C49</f>
        <v>0</v>
      </c>
      <c r="D53" s="148">
        <f>D45+D52-D49</f>
        <v>0</v>
      </c>
      <c r="E53" s="208"/>
      <c r="F53" s="148">
        <f>F45+F52-F49</f>
        <v>0</v>
      </c>
      <c r="G53" s="148">
        <f t="shared" ref="G53:J53" si="8">G45+G52-G49</f>
        <v>0</v>
      </c>
      <c r="H53" s="148">
        <f t="shared" si="8"/>
        <v>0</v>
      </c>
      <c r="I53" s="148">
        <f t="shared" si="8"/>
        <v>0</v>
      </c>
      <c r="J53" s="149">
        <f t="shared" si="8"/>
        <v>0</v>
      </c>
    </row>
    <row r="54" spans="1:10" ht="13.8" thickBot="1">
      <c r="A54" s="150"/>
      <c r="B54" s="272"/>
      <c r="C54" s="118"/>
      <c r="D54" s="151"/>
      <c r="E54" s="151"/>
      <c r="F54" s="151"/>
      <c r="G54" s="151"/>
      <c r="H54" s="151"/>
      <c r="I54" s="151"/>
      <c r="J54" s="151"/>
    </row>
    <row r="55" spans="1:10" ht="14.4" thickBot="1">
      <c r="A55" s="152"/>
      <c r="B55" s="554" t="s">
        <v>0</v>
      </c>
      <c r="C55" s="153"/>
      <c r="D55" s="154"/>
      <c r="E55" s="154"/>
      <c r="F55" s="154"/>
      <c r="G55" s="154"/>
      <c r="H55" s="154"/>
      <c r="I55" s="154"/>
      <c r="J55" s="155"/>
    </row>
    <row r="56" spans="1:10" ht="13.8" thickTop="1">
      <c r="A56" s="156"/>
      <c r="B56" s="157"/>
      <c r="C56" s="158">
        <v>43465</v>
      </c>
      <c r="D56" s="274">
        <v>43830</v>
      </c>
      <c r="E56" s="209"/>
      <c r="F56" s="189">
        <v>44196</v>
      </c>
      <c r="G56" s="158">
        <v>44561</v>
      </c>
      <c r="H56" s="158">
        <v>44926</v>
      </c>
      <c r="I56" s="158">
        <v>45291</v>
      </c>
      <c r="J56" s="159">
        <v>45657</v>
      </c>
    </row>
    <row r="57" spans="1:10">
      <c r="A57" s="160"/>
      <c r="B57" s="161" t="s">
        <v>369</v>
      </c>
      <c r="C57" s="162">
        <f>C58+C59+C60</f>
        <v>0</v>
      </c>
      <c r="D57" s="275">
        <f>D58+D59+D60</f>
        <v>0</v>
      </c>
      <c r="E57" s="210"/>
      <c r="F57" s="162">
        <f>F58+F59+F60</f>
        <v>0</v>
      </c>
      <c r="G57" s="162">
        <f t="shared" ref="G57:J57" si="9">G58+G59+G60</f>
        <v>0</v>
      </c>
      <c r="H57" s="162">
        <f t="shared" si="9"/>
        <v>0</v>
      </c>
      <c r="I57" s="162">
        <f t="shared" si="9"/>
        <v>0</v>
      </c>
      <c r="J57" s="163">
        <f t="shared" si="9"/>
        <v>0</v>
      </c>
    </row>
    <row r="58" spans="1:10">
      <c r="A58" s="164"/>
      <c r="B58" s="165" t="s">
        <v>1</v>
      </c>
      <c r="C58" s="166"/>
      <c r="D58" s="166"/>
      <c r="E58" s="211"/>
      <c r="F58" s="190"/>
      <c r="G58" s="167"/>
      <c r="H58" s="167"/>
      <c r="I58" s="167"/>
      <c r="J58" s="168"/>
    </row>
    <row r="59" spans="1:10">
      <c r="A59" s="164"/>
      <c r="B59" s="165" t="s">
        <v>2</v>
      </c>
      <c r="C59" s="166"/>
      <c r="D59" s="166"/>
      <c r="E59" s="211"/>
      <c r="F59" s="190"/>
      <c r="G59" s="167"/>
      <c r="H59" s="167"/>
      <c r="I59" s="167"/>
      <c r="J59" s="168"/>
    </row>
    <row r="60" spans="1:10">
      <c r="A60" s="164"/>
      <c r="B60" s="165" t="s">
        <v>3</v>
      </c>
      <c r="C60" s="166"/>
      <c r="D60" s="166"/>
      <c r="E60" s="211"/>
      <c r="F60" s="190"/>
      <c r="G60" s="167"/>
      <c r="H60" s="167"/>
      <c r="I60" s="167"/>
      <c r="J60" s="168"/>
    </row>
    <row r="61" spans="1:10" s="174" customFormat="1" ht="26.4">
      <c r="A61" s="169"/>
      <c r="B61" s="170" t="s">
        <v>373</v>
      </c>
      <c r="C61" s="171"/>
      <c r="D61" s="171"/>
      <c r="E61" s="212"/>
      <c r="F61" s="191" t="s">
        <v>219</v>
      </c>
      <c r="G61" s="172" t="s">
        <v>219</v>
      </c>
      <c r="H61" s="172" t="s">
        <v>219</v>
      </c>
      <c r="I61" s="172" t="s">
        <v>219</v>
      </c>
      <c r="J61" s="173" t="s">
        <v>219</v>
      </c>
    </row>
    <row r="62" spans="1:10">
      <c r="A62" s="160"/>
      <c r="B62" s="161" t="s">
        <v>370</v>
      </c>
      <c r="C62" s="162">
        <f>C63+C64+C65</f>
        <v>0</v>
      </c>
      <c r="D62" s="162">
        <f>D63+D64+D65</f>
        <v>0</v>
      </c>
      <c r="E62" s="210"/>
      <c r="F62" s="162">
        <f>F63+F64+F65</f>
        <v>0</v>
      </c>
      <c r="G62" s="162">
        <f t="shared" ref="G62:J62" si="10">G63+G64+G65</f>
        <v>0</v>
      </c>
      <c r="H62" s="162">
        <f t="shared" si="10"/>
        <v>0</v>
      </c>
      <c r="I62" s="162">
        <f t="shared" si="10"/>
        <v>0</v>
      </c>
      <c r="J62" s="163">
        <f t="shared" si="10"/>
        <v>0</v>
      </c>
    </row>
    <row r="63" spans="1:10">
      <c r="A63" s="164"/>
      <c r="B63" s="165" t="s">
        <v>4</v>
      </c>
      <c r="C63" s="166"/>
      <c r="D63" s="166"/>
      <c r="E63" s="211"/>
      <c r="F63" s="166"/>
      <c r="G63" s="167"/>
      <c r="H63" s="167"/>
      <c r="I63" s="167"/>
      <c r="J63" s="168"/>
    </row>
    <row r="64" spans="1:10">
      <c r="A64" s="164"/>
      <c r="B64" s="165" t="s">
        <v>5</v>
      </c>
      <c r="C64" s="166"/>
      <c r="D64" s="166"/>
      <c r="E64" s="211"/>
      <c r="F64" s="166"/>
      <c r="G64" s="167"/>
      <c r="H64" s="167"/>
      <c r="I64" s="167"/>
      <c r="J64" s="168"/>
    </row>
    <row r="65" spans="1:10">
      <c r="A65" s="164"/>
      <c r="B65" s="165" t="s">
        <v>6</v>
      </c>
      <c r="C65" s="166"/>
      <c r="D65" s="166"/>
      <c r="E65" s="211"/>
      <c r="F65" s="166"/>
      <c r="G65" s="167"/>
      <c r="H65" s="167"/>
      <c r="I65" s="167"/>
      <c r="J65" s="168"/>
    </row>
    <row r="66" spans="1:10">
      <c r="A66" s="160"/>
      <c r="B66" s="175" t="s">
        <v>371</v>
      </c>
      <c r="C66" s="176"/>
      <c r="D66" s="176"/>
      <c r="E66" s="213"/>
      <c r="F66" s="176"/>
      <c r="G66" s="177"/>
      <c r="H66" s="177"/>
      <c r="I66" s="177"/>
      <c r="J66" s="178"/>
    </row>
    <row r="67" spans="1:10">
      <c r="A67" s="160"/>
      <c r="B67" s="161" t="s">
        <v>372</v>
      </c>
      <c r="C67" s="176">
        <f>C68+C69</f>
        <v>0</v>
      </c>
      <c r="D67" s="176">
        <f>D68+D69</f>
        <v>0</v>
      </c>
      <c r="E67" s="213"/>
      <c r="F67" s="176">
        <f>F68+F69</f>
        <v>0</v>
      </c>
      <c r="G67" s="176">
        <f t="shared" ref="G67:J67" si="11">G68+G69</f>
        <v>0</v>
      </c>
      <c r="H67" s="176">
        <f t="shared" si="11"/>
        <v>0</v>
      </c>
      <c r="I67" s="176">
        <f t="shared" si="11"/>
        <v>0</v>
      </c>
      <c r="J67" s="178">
        <f t="shared" si="11"/>
        <v>0</v>
      </c>
    </row>
    <row r="68" spans="1:10">
      <c r="A68" s="164"/>
      <c r="B68" s="165" t="s">
        <v>7</v>
      </c>
      <c r="C68" s="166"/>
      <c r="D68" s="166"/>
      <c r="E68" s="211"/>
      <c r="F68" s="190"/>
      <c r="G68" s="167"/>
      <c r="H68" s="167"/>
      <c r="I68" s="167"/>
      <c r="J68" s="168"/>
    </row>
    <row r="69" spans="1:10" ht="13.8" thickBot="1">
      <c r="A69" s="179"/>
      <c r="B69" s="180" t="s">
        <v>8</v>
      </c>
      <c r="C69" s="181"/>
      <c r="D69" s="181"/>
      <c r="E69" s="214"/>
      <c r="F69" s="192"/>
      <c r="G69" s="182"/>
      <c r="H69" s="182"/>
      <c r="I69" s="182"/>
      <c r="J69" s="183"/>
    </row>
    <row r="70" spans="1:10">
      <c r="A70" s="184"/>
      <c r="B70" s="185"/>
      <c r="C70" s="186"/>
      <c r="D70" s="185"/>
      <c r="E70" s="185"/>
      <c r="F70" s="185"/>
      <c r="G70" s="185"/>
      <c r="H70" s="185"/>
      <c r="I70" s="185"/>
      <c r="J70" s="185"/>
    </row>
    <row r="71" spans="1:10">
      <c r="A71" s="184"/>
      <c r="B71" s="185"/>
      <c r="C71" s="186"/>
      <c r="D71" s="185"/>
      <c r="E71" s="185"/>
      <c r="F71" s="185"/>
      <c r="G71" s="185"/>
      <c r="H71" s="185"/>
      <c r="I71" s="185"/>
      <c r="J71" s="185"/>
    </row>
  </sheetData>
  <pageMargins left="0.70866141732283472" right="0.70866141732283472" top="0.74803149606299213" bottom="0.74803149606299213" header="0.31496062992125984" footer="0.31496062992125984"/>
  <pageSetup paperSize="9" scale="38" orientation="landscape" verticalDpi="4" r:id="rId1"/>
</worksheet>
</file>

<file path=xl/worksheets/sheet8.xml><?xml version="1.0" encoding="utf-8"?>
<worksheet xmlns="http://schemas.openxmlformats.org/spreadsheetml/2006/main" xmlns:r="http://schemas.openxmlformats.org/officeDocument/2006/relationships">
  <sheetPr>
    <tabColor rgb="FF92D050"/>
  </sheetPr>
  <dimension ref="A1:DH183"/>
  <sheetViews>
    <sheetView zoomScaleSheetLayoutView="100" workbookViewId="0">
      <selection activeCell="A2" sqref="A2"/>
    </sheetView>
  </sheetViews>
  <sheetFormatPr defaultColWidth="24.33203125" defaultRowHeight="13.2"/>
  <cols>
    <col min="1" max="1" width="24.5546875" customWidth="1"/>
    <col min="2" max="2" width="69.88671875" customWidth="1"/>
    <col min="3" max="10" width="13.5546875" customWidth="1"/>
    <col min="11" max="11" width="2.109375" style="43" customWidth="1"/>
    <col min="12" max="14" width="24.33203125" style="43"/>
    <col min="15" max="15" width="2.5546875" style="43" customWidth="1"/>
    <col min="16" max="22" width="24.33203125" style="43" hidden="1" customWidth="1"/>
    <col min="23" max="23" width="1.44140625" style="43" hidden="1" customWidth="1"/>
    <col min="24" max="30" width="24.33203125" style="43" hidden="1" customWidth="1"/>
    <col min="31" max="31" width="24.33203125" style="44" hidden="1" customWidth="1"/>
    <col min="32" max="32" width="22.5546875" style="44" hidden="1" customWidth="1"/>
    <col min="33" max="38" width="24.33203125" style="44" hidden="1" customWidth="1"/>
    <col min="39" max="39" width="9.44140625" style="44" hidden="1" customWidth="1"/>
    <col min="40" max="45" width="24.33203125" style="44" hidden="1" customWidth="1"/>
    <col min="46" max="46" width="13.6640625" style="44" hidden="1" customWidth="1"/>
    <col min="47" max="51" width="24.33203125" style="44" hidden="1" customWidth="1"/>
    <col min="52" max="52" width="23.88671875" style="44" hidden="1" customWidth="1"/>
    <col min="53" max="55" width="24.33203125" style="44" hidden="1" customWidth="1"/>
    <col min="56" max="56" width="21" style="44" hidden="1" customWidth="1"/>
    <col min="57" max="60" width="24.33203125" style="44" hidden="1" customWidth="1"/>
    <col min="61" max="61" width="20.44140625" style="44" hidden="1" customWidth="1"/>
    <col min="62" max="66" width="24.33203125" style="44" hidden="1" customWidth="1"/>
    <col min="67" max="69" width="24.33203125" hidden="1" customWidth="1"/>
    <col min="70" max="70" width="1.6640625" hidden="1" customWidth="1"/>
    <col min="71" max="72" width="24.33203125" hidden="1" customWidth="1"/>
    <col min="73" max="73" width="24.5546875" hidden="1" customWidth="1"/>
    <col min="74" max="74" width="69.88671875" hidden="1" customWidth="1"/>
    <col min="75" max="76" width="19" hidden="1" customWidth="1"/>
    <col min="77" max="77" width="0.44140625" hidden="1" customWidth="1"/>
    <col min="78" max="79" width="19" hidden="1" customWidth="1"/>
    <col min="80" max="80" width="21" hidden="1" customWidth="1"/>
    <col min="81" max="82" width="19" hidden="1" customWidth="1"/>
    <col min="83" max="83" width="24.33203125" hidden="1" customWidth="1"/>
    <col min="84" max="84" width="20.88671875" hidden="1" customWidth="1"/>
    <col min="85" max="89" width="24.33203125" hidden="1" customWidth="1"/>
    <col min="90" max="90" width="0.88671875" hidden="1" customWidth="1"/>
    <col min="91" max="95" width="24.33203125" hidden="1" customWidth="1"/>
    <col min="96" max="96" width="20.5546875" hidden="1" customWidth="1"/>
    <col min="97" max="103" width="24.33203125" hidden="1" customWidth="1"/>
    <col min="104" max="104" width="4.109375" hidden="1" customWidth="1"/>
    <col min="105" max="109" width="24.33203125" hidden="1" customWidth="1"/>
    <col min="110" max="110" width="24.109375" hidden="1" customWidth="1"/>
    <col min="111" max="112" width="24.33203125" hidden="1" customWidth="1"/>
    <col min="313" max="313" width="24.5546875" customWidth="1"/>
    <col min="314" max="314" width="69.88671875" customWidth="1"/>
    <col min="315" max="319" width="19" customWidth="1"/>
    <col min="320" max="320" width="21" customWidth="1"/>
    <col min="321" max="322" width="19" customWidth="1"/>
    <col min="569" max="569" width="24.5546875" customWidth="1"/>
    <col min="570" max="570" width="69.88671875" customWidth="1"/>
    <col min="571" max="575" width="19" customWidth="1"/>
    <col min="576" max="576" width="21" customWidth="1"/>
    <col min="577" max="578" width="19" customWidth="1"/>
    <col min="825" max="825" width="24.5546875" customWidth="1"/>
    <col min="826" max="826" width="69.88671875" customWidth="1"/>
    <col min="827" max="831" width="19" customWidth="1"/>
    <col min="832" max="832" width="21" customWidth="1"/>
    <col min="833" max="834" width="19" customWidth="1"/>
    <col min="1081" max="1081" width="24.5546875" customWidth="1"/>
    <col min="1082" max="1082" width="69.88671875" customWidth="1"/>
    <col min="1083" max="1087" width="19" customWidth="1"/>
    <col min="1088" max="1088" width="21" customWidth="1"/>
    <col min="1089" max="1090" width="19" customWidth="1"/>
    <col min="1337" max="1337" width="24.5546875" customWidth="1"/>
    <col min="1338" max="1338" width="69.88671875" customWidth="1"/>
    <col min="1339" max="1343" width="19" customWidth="1"/>
    <col min="1344" max="1344" width="21" customWidth="1"/>
    <col min="1345" max="1346" width="19" customWidth="1"/>
    <col min="1593" max="1593" width="24.5546875" customWidth="1"/>
    <col min="1594" max="1594" width="69.88671875" customWidth="1"/>
    <col min="1595" max="1599" width="19" customWidth="1"/>
    <col min="1600" max="1600" width="21" customWidth="1"/>
    <col min="1601" max="1602" width="19" customWidth="1"/>
    <col min="1849" max="1849" width="24.5546875" customWidth="1"/>
    <col min="1850" max="1850" width="69.88671875" customWidth="1"/>
    <col min="1851" max="1855" width="19" customWidth="1"/>
    <col min="1856" max="1856" width="21" customWidth="1"/>
    <col min="1857" max="1858" width="19" customWidth="1"/>
    <col min="2105" max="2105" width="24.5546875" customWidth="1"/>
    <col min="2106" max="2106" width="69.88671875" customWidth="1"/>
    <col min="2107" max="2111" width="19" customWidth="1"/>
    <col min="2112" max="2112" width="21" customWidth="1"/>
    <col min="2113" max="2114" width="19" customWidth="1"/>
    <col min="2361" max="2361" width="24.5546875" customWidth="1"/>
    <col min="2362" max="2362" width="69.88671875" customWidth="1"/>
    <col min="2363" max="2367" width="19" customWidth="1"/>
    <col min="2368" max="2368" width="21" customWidth="1"/>
    <col min="2369" max="2370" width="19" customWidth="1"/>
    <col min="2617" max="2617" width="24.5546875" customWidth="1"/>
    <col min="2618" max="2618" width="69.88671875" customWidth="1"/>
    <col min="2619" max="2623" width="19" customWidth="1"/>
    <col min="2624" max="2624" width="21" customWidth="1"/>
    <col min="2625" max="2626" width="19" customWidth="1"/>
    <col min="2873" max="2873" width="24.5546875" customWidth="1"/>
    <col min="2874" max="2874" width="69.88671875" customWidth="1"/>
    <col min="2875" max="2879" width="19" customWidth="1"/>
    <col min="2880" max="2880" width="21" customWidth="1"/>
    <col min="2881" max="2882" width="19" customWidth="1"/>
    <col min="3129" max="3129" width="24.5546875" customWidth="1"/>
    <col min="3130" max="3130" width="69.88671875" customWidth="1"/>
    <col min="3131" max="3135" width="19" customWidth="1"/>
    <col min="3136" max="3136" width="21" customWidth="1"/>
    <col min="3137" max="3138" width="19" customWidth="1"/>
    <col min="3385" max="3385" width="24.5546875" customWidth="1"/>
    <col min="3386" max="3386" width="69.88671875" customWidth="1"/>
    <col min="3387" max="3391" width="19" customWidth="1"/>
    <col min="3392" max="3392" width="21" customWidth="1"/>
    <col min="3393" max="3394" width="19" customWidth="1"/>
    <col min="3641" max="3641" width="24.5546875" customWidth="1"/>
    <col min="3642" max="3642" width="69.88671875" customWidth="1"/>
    <col min="3643" max="3647" width="19" customWidth="1"/>
    <col min="3648" max="3648" width="21" customWidth="1"/>
    <col min="3649" max="3650" width="19" customWidth="1"/>
    <col min="3897" max="3897" width="24.5546875" customWidth="1"/>
    <col min="3898" max="3898" width="69.88671875" customWidth="1"/>
    <col min="3899" max="3903" width="19" customWidth="1"/>
    <col min="3904" max="3904" width="21" customWidth="1"/>
    <col min="3905" max="3906" width="19" customWidth="1"/>
    <col min="4153" max="4153" width="24.5546875" customWidth="1"/>
    <col min="4154" max="4154" width="69.88671875" customWidth="1"/>
    <col min="4155" max="4159" width="19" customWidth="1"/>
    <col min="4160" max="4160" width="21" customWidth="1"/>
    <col min="4161" max="4162" width="19" customWidth="1"/>
    <col min="4409" max="4409" width="24.5546875" customWidth="1"/>
    <col min="4410" max="4410" width="69.88671875" customWidth="1"/>
    <col min="4411" max="4415" width="19" customWidth="1"/>
    <col min="4416" max="4416" width="21" customWidth="1"/>
    <col min="4417" max="4418" width="19" customWidth="1"/>
    <col min="4665" max="4665" width="24.5546875" customWidth="1"/>
    <col min="4666" max="4666" width="69.88671875" customWidth="1"/>
    <col min="4667" max="4671" width="19" customWidth="1"/>
    <col min="4672" max="4672" width="21" customWidth="1"/>
    <col min="4673" max="4674" width="19" customWidth="1"/>
    <col min="4921" max="4921" width="24.5546875" customWidth="1"/>
    <col min="4922" max="4922" width="69.88671875" customWidth="1"/>
    <col min="4923" max="4927" width="19" customWidth="1"/>
    <col min="4928" max="4928" width="21" customWidth="1"/>
    <col min="4929" max="4930" width="19" customWidth="1"/>
    <col min="5177" max="5177" width="24.5546875" customWidth="1"/>
    <col min="5178" max="5178" width="69.88671875" customWidth="1"/>
    <col min="5179" max="5183" width="19" customWidth="1"/>
    <col min="5184" max="5184" width="21" customWidth="1"/>
    <col min="5185" max="5186" width="19" customWidth="1"/>
    <col min="5433" max="5433" width="24.5546875" customWidth="1"/>
    <col min="5434" max="5434" width="69.88671875" customWidth="1"/>
    <col min="5435" max="5439" width="19" customWidth="1"/>
    <col min="5440" max="5440" width="21" customWidth="1"/>
    <col min="5441" max="5442" width="19" customWidth="1"/>
    <col min="5689" max="5689" width="24.5546875" customWidth="1"/>
    <col min="5690" max="5690" width="69.88671875" customWidth="1"/>
    <col min="5691" max="5695" width="19" customWidth="1"/>
    <col min="5696" max="5696" width="21" customWidth="1"/>
    <col min="5697" max="5698" width="19" customWidth="1"/>
    <col min="5945" max="5945" width="24.5546875" customWidth="1"/>
    <col min="5946" max="5946" width="69.88671875" customWidth="1"/>
    <col min="5947" max="5951" width="19" customWidth="1"/>
    <col min="5952" max="5952" width="21" customWidth="1"/>
    <col min="5953" max="5954" width="19" customWidth="1"/>
    <col min="6201" max="6201" width="24.5546875" customWidth="1"/>
    <col min="6202" max="6202" width="69.88671875" customWidth="1"/>
    <col min="6203" max="6207" width="19" customWidth="1"/>
    <col min="6208" max="6208" width="21" customWidth="1"/>
    <col min="6209" max="6210" width="19" customWidth="1"/>
    <col min="6457" max="6457" width="24.5546875" customWidth="1"/>
    <col min="6458" max="6458" width="69.88671875" customWidth="1"/>
    <col min="6459" max="6463" width="19" customWidth="1"/>
    <col min="6464" max="6464" width="21" customWidth="1"/>
    <col min="6465" max="6466" width="19" customWidth="1"/>
    <col min="6713" max="6713" width="24.5546875" customWidth="1"/>
    <col min="6714" max="6714" width="69.88671875" customWidth="1"/>
    <col min="6715" max="6719" width="19" customWidth="1"/>
    <col min="6720" max="6720" width="21" customWidth="1"/>
    <col min="6721" max="6722" width="19" customWidth="1"/>
    <col min="6969" max="6969" width="24.5546875" customWidth="1"/>
    <col min="6970" max="6970" width="69.88671875" customWidth="1"/>
    <col min="6971" max="6975" width="19" customWidth="1"/>
    <col min="6976" max="6976" width="21" customWidth="1"/>
    <col min="6977" max="6978" width="19" customWidth="1"/>
    <col min="7225" max="7225" width="24.5546875" customWidth="1"/>
    <col min="7226" max="7226" width="69.88671875" customWidth="1"/>
    <col min="7227" max="7231" width="19" customWidth="1"/>
    <col min="7232" max="7232" width="21" customWidth="1"/>
    <col min="7233" max="7234" width="19" customWidth="1"/>
    <col min="7481" max="7481" width="24.5546875" customWidth="1"/>
    <col min="7482" max="7482" width="69.88671875" customWidth="1"/>
    <col min="7483" max="7487" width="19" customWidth="1"/>
    <col min="7488" max="7488" width="21" customWidth="1"/>
    <col min="7489" max="7490" width="19" customWidth="1"/>
    <col min="7737" max="7737" width="24.5546875" customWidth="1"/>
    <col min="7738" max="7738" width="69.88671875" customWidth="1"/>
    <col min="7739" max="7743" width="19" customWidth="1"/>
    <col min="7744" max="7744" width="21" customWidth="1"/>
    <col min="7745" max="7746" width="19" customWidth="1"/>
    <col min="7993" max="7993" width="24.5546875" customWidth="1"/>
    <col min="7994" max="7994" width="69.88671875" customWidth="1"/>
    <col min="7995" max="7999" width="19" customWidth="1"/>
    <col min="8000" max="8000" width="21" customWidth="1"/>
    <col min="8001" max="8002" width="19" customWidth="1"/>
    <col min="8249" max="8249" width="24.5546875" customWidth="1"/>
    <col min="8250" max="8250" width="69.88671875" customWidth="1"/>
    <col min="8251" max="8255" width="19" customWidth="1"/>
    <col min="8256" max="8256" width="21" customWidth="1"/>
    <col min="8257" max="8258" width="19" customWidth="1"/>
    <col min="8505" max="8505" width="24.5546875" customWidth="1"/>
    <col min="8506" max="8506" width="69.88671875" customWidth="1"/>
    <col min="8507" max="8511" width="19" customWidth="1"/>
    <col min="8512" max="8512" width="21" customWidth="1"/>
    <col min="8513" max="8514" width="19" customWidth="1"/>
    <col min="8761" max="8761" width="24.5546875" customWidth="1"/>
    <col min="8762" max="8762" width="69.88671875" customWidth="1"/>
    <col min="8763" max="8767" width="19" customWidth="1"/>
    <col min="8768" max="8768" width="21" customWidth="1"/>
    <col min="8769" max="8770" width="19" customWidth="1"/>
    <col min="9017" max="9017" width="24.5546875" customWidth="1"/>
    <col min="9018" max="9018" width="69.88671875" customWidth="1"/>
    <col min="9019" max="9023" width="19" customWidth="1"/>
    <col min="9024" max="9024" width="21" customWidth="1"/>
    <col min="9025" max="9026" width="19" customWidth="1"/>
    <col min="9273" max="9273" width="24.5546875" customWidth="1"/>
    <col min="9274" max="9274" width="69.88671875" customWidth="1"/>
    <col min="9275" max="9279" width="19" customWidth="1"/>
    <col min="9280" max="9280" width="21" customWidth="1"/>
    <col min="9281" max="9282" width="19" customWidth="1"/>
    <col min="9529" max="9529" width="24.5546875" customWidth="1"/>
    <col min="9530" max="9530" width="69.88671875" customWidth="1"/>
    <col min="9531" max="9535" width="19" customWidth="1"/>
    <col min="9536" max="9536" width="21" customWidth="1"/>
    <col min="9537" max="9538" width="19" customWidth="1"/>
    <col min="9785" max="9785" width="24.5546875" customWidth="1"/>
    <col min="9786" max="9786" width="69.88671875" customWidth="1"/>
    <col min="9787" max="9791" width="19" customWidth="1"/>
    <col min="9792" max="9792" width="21" customWidth="1"/>
    <col min="9793" max="9794" width="19" customWidth="1"/>
    <col min="10041" max="10041" width="24.5546875" customWidth="1"/>
    <col min="10042" max="10042" width="69.88671875" customWidth="1"/>
    <col min="10043" max="10047" width="19" customWidth="1"/>
    <col min="10048" max="10048" width="21" customWidth="1"/>
    <col min="10049" max="10050" width="19" customWidth="1"/>
    <col min="10297" max="10297" width="24.5546875" customWidth="1"/>
    <col min="10298" max="10298" width="69.88671875" customWidth="1"/>
    <col min="10299" max="10303" width="19" customWidth="1"/>
    <col min="10304" max="10304" width="21" customWidth="1"/>
    <col min="10305" max="10306" width="19" customWidth="1"/>
    <col min="10553" max="10553" width="24.5546875" customWidth="1"/>
    <col min="10554" max="10554" width="69.88671875" customWidth="1"/>
    <col min="10555" max="10559" width="19" customWidth="1"/>
    <col min="10560" max="10560" width="21" customWidth="1"/>
    <col min="10561" max="10562" width="19" customWidth="1"/>
    <col min="10809" max="10809" width="24.5546875" customWidth="1"/>
    <col min="10810" max="10810" width="69.88671875" customWidth="1"/>
    <col min="10811" max="10815" width="19" customWidth="1"/>
    <col min="10816" max="10816" width="21" customWidth="1"/>
    <col min="10817" max="10818" width="19" customWidth="1"/>
    <col min="11065" max="11065" width="24.5546875" customWidth="1"/>
    <col min="11066" max="11066" width="69.88671875" customWidth="1"/>
    <col min="11067" max="11071" width="19" customWidth="1"/>
    <col min="11072" max="11072" width="21" customWidth="1"/>
    <col min="11073" max="11074" width="19" customWidth="1"/>
    <col min="11321" max="11321" width="24.5546875" customWidth="1"/>
    <col min="11322" max="11322" width="69.88671875" customWidth="1"/>
    <col min="11323" max="11327" width="19" customWidth="1"/>
    <col min="11328" max="11328" width="21" customWidth="1"/>
    <col min="11329" max="11330" width="19" customWidth="1"/>
    <col min="11577" max="11577" width="24.5546875" customWidth="1"/>
    <col min="11578" max="11578" width="69.88671875" customWidth="1"/>
    <col min="11579" max="11583" width="19" customWidth="1"/>
    <col min="11584" max="11584" width="21" customWidth="1"/>
    <col min="11585" max="11586" width="19" customWidth="1"/>
    <col min="11833" max="11833" width="24.5546875" customWidth="1"/>
    <col min="11834" max="11834" width="69.88671875" customWidth="1"/>
    <col min="11835" max="11839" width="19" customWidth="1"/>
    <col min="11840" max="11840" width="21" customWidth="1"/>
    <col min="11841" max="11842" width="19" customWidth="1"/>
    <col min="12089" max="12089" width="24.5546875" customWidth="1"/>
    <col min="12090" max="12090" width="69.88671875" customWidth="1"/>
    <col min="12091" max="12095" width="19" customWidth="1"/>
    <col min="12096" max="12096" width="21" customWidth="1"/>
    <col min="12097" max="12098" width="19" customWidth="1"/>
    <col min="12345" max="12345" width="24.5546875" customWidth="1"/>
    <col min="12346" max="12346" width="69.88671875" customWidth="1"/>
    <col min="12347" max="12351" width="19" customWidth="1"/>
    <col min="12352" max="12352" width="21" customWidth="1"/>
    <col min="12353" max="12354" width="19" customWidth="1"/>
    <col min="12601" max="12601" width="24.5546875" customWidth="1"/>
    <col min="12602" max="12602" width="69.88671875" customWidth="1"/>
    <col min="12603" max="12607" width="19" customWidth="1"/>
    <col min="12608" max="12608" width="21" customWidth="1"/>
    <col min="12609" max="12610" width="19" customWidth="1"/>
    <col min="12857" max="12857" width="24.5546875" customWidth="1"/>
    <col min="12858" max="12858" width="69.88671875" customWidth="1"/>
    <col min="12859" max="12863" width="19" customWidth="1"/>
    <col min="12864" max="12864" width="21" customWidth="1"/>
    <col min="12865" max="12866" width="19" customWidth="1"/>
    <col min="13113" max="13113" width="24.5546875" customWidth="1"/>
    <col min="13114" max="13114" width="69.88671875" customWidth="1"/>
    <col min="13115" max="13119" width="19" customWidth="1"/>
    <col min="13120" max="13120" width="21" customWidth="1"/>
    <col min="13121" max="13122" width="19" customWidth="1"/>
    <col min="13369" max="13369" width="24.5546875" customWidth="1"/>
    <col min="13370" max="13370" width="69.88671875" customWidth="1"/>
    <col min="13371" max="13375" width="19" customWidth="1"/>
    <col min="13376" max="13376" width="21" customWidth="1"/>
    <col min="13377" max="13378" width="19" customWidth="1"/>
    <col min="13625" max="13625" width="24.5546875" customWidth="1"/>
    <col min="13626" max="13626" width="69.88671875" customWidth="1"/>
    <col min="13627" max="13631" width="19" customWidth="1"/>
    <col min="13632" max="13632" width="21" customWidth="1"/>
    <col min="13633" max="13634" width="19" customWidth="1"/>
    <col min="13881" max="13881" width="24.5546875" customWidth="1"/>
    <col min="13882" max="13882" width="69.88671875" customWidth="1"/>
    <col min="13883" max="13887" width="19" customWidth="1"/>
    <col min="13888" max="13888" width="21" customWidth="1"/>
    <col min="13889" max="13890" width="19" customWidth="1"/>
    <col min="14137" max="14137" width="24.5546875" customWidth="1"/>
    <col min="14138" max="14138" width="69.88671875" customWidth="1"/>
    <col min="14139" max="14143" width="19" customWidth="1"/>
    <col min="14144" max="14144" width="21" customWidth="1"/>
    <col min="14145" max="14146" width="19" customWidth="1"/>
    <col min="14393" max="14393" width="24.5546875" customWidth="1"/>
    <col min="14394" max="14394" width="69.88671875" customWidth="1"/>
    <col min="14395" max="14399" width="19" customWidth="1"/>
    <col min="14400" max="14400" width="21" customWidth="1"/>
    <col min="14401" max="14402" width="19" customWidth="1"/>
    <col min="14649" max="14649" width="24.5546875" customWidth="1"/>
    <col min="14650" max="14650" width="69.88671875" customWidth="1"/>
    <col min="14651" max="14655" width="19" customWidth="1"/>
    <col min="14656" max="14656" width="21" customWidth="1"/>
    <col min="14657" max="14658" width="19" customWidth="1"/>
    <col min="14905" max="14905" width="24.5546875" customWidth="1"/>
    <col min="14906" max="14906" width="69.88671875" customWidth="1"/>
    <col min="14907" max="14911" width="19" customWidth="1"/>
    <col min="14912" max="14912" width="21" customWidth="1"/>
    <col min="14913" max="14914" width="19" customWidth="1"/>
    <col min="15161" max="15161" width="24.5546875" customWidth="1"/>
    <col min="15162" max="15162" width="69.88671875" customWidth="1"/>
    <col min="15163" max="15167" width="19" customWidth="1"/>
    <col min="15168" max="15168" width="21" customWidth="1"/>
    <col min="15169" max="15170" width="19" customWidth="1"/>
    <col min="15417" max="15417" width="24.5546875" customWidth="1"/>
    <col min="15418" max="15418" width="69.88671875" customWidth="1"/>
    <col min="15419" max="15423" width="19" customWidth="1"/>
    <col min="15424" max="15424" width="21" customWidth="1"/>
    <col min="15425" max="15426" width="19" customWidth="1"/>
    <col min="15673" max="15673" width="24.5546875" customWidth="1"/>
    <col min="15674" max="15674" width="69.88671875" customWidth="1"/>
    <col min="15675" max="15679" width="19" customWidth="1"/>
    <col min="15680" max="15680" width="21" customWidth="1"/>
    <col min="15681" max="15682" width="19" customWidth="1"/>
    <col min="15929" max="15929" width="24.5546875" customWidth="1"/>
    <col min="15930" max="15930" width="69.88671875" customWidth="1"/>
    <col min="15931" max="15935" width="19" customWidth="1"/>
    <col min="15936" max="15936" width="21" customWidth="1"/>
    <col min="15937" max="15938" width="19" customWidth="1"/>
  </cols>
  <sheetData>
    <row r="1" spans="1:66" ht="22.5" customHeight="1">
      <c r="A1" s="967" t="s">
        <v>721</v>
      </c>
      <c r="B1" s="967"/>
      <c r="C1" s="967"/>
      <c r="D1" s="967"/>
      <c r="E1" s="967"/>
      <c r="F1" s="967"/>
      <c r="G1" s="967"/>
      <c r="H1" s="967"/>
      <c r="I1" s="967"/>
      <c r="J1" s="967"/>
    </row>
    <row r="2" spans="1:66">
      <c r="A2" s="45" t="s">
        <v>9</v>
      </c>
      <c r="B2" s="298"/>
      <c r="C2" s="45"/>
      <c r="D2" s="45"/>
      <c r="E2" s="45"/>
      <c r="F2" s="45"/>
      <c r="G2" s="45"/>
      <c r="H2" s="45"/>
      <c r="I2" s="45"/>
      <c r="J2" s="45"/>
    </row>
    <row r="3" spans="1:66">
      <c r="A3" s="45" t="s">
        <v>10</v>
      </c>
      <c r="B3" s="298"/>
      <c r="C3" s="45"/>
      <c r="D3" s="45"/>
      <c r="E3" s="45"/>
      <c r="F3" s="45"/>
      <c r="G3" s="45"/>
      <c r="H3" s="45"/>
      <c r="I3" s="45"/>
      <c r="J3" s="45"/>
    </row>
    <row r="4" spans="1:66">
      <c r="A4" s="45" t="s">
        <v>11</v>
      </c>
      <c r="B4" s="298"/>
      <c r="C4" s="45"/>
      <c r="D4" s="45"/>
      <c r="E4" s="45"/>
      <c r="F4" s="45"/>
      <c r="G4" s="45"/>
      <c r="H4" s="45"/>
      <c r="I4" s="45"/>
      <c r="J4" s="45"/>
    </row>
    <row r="5" spans="1:66">
      <c r="A5" s="45" t="s">
        <v>12</v>
      </c>
      <c r="B5" s="298"/>
      <c r="C5" s="45"/>
      <c r="D5" s="45"/>
      <c r="E5" s="45"/>
      <c r="F5" s="45"/>
      <c r="G5" s="45"/>
      <c r="H5" s="45"/>
      <c r="I5" s="45"/>
      <c r="J5" s="45"/>
    </row>
    <row r="6" spans="1:66">
      <c r="A6" s="45" t="s">
        <v>13</v>
      </c>
      <c r="B6" s="298"/>
      <c r="C6" s="45"/>
      <c r="D6" s="45"/>
      <c r="E6" s="45"/>
      <c r="F6" s="45"/>
      <c r="G6" s="45"/>
      <c r="H6" s="45"/>
      <c r="I6" s="45"/>
      <c r="J6" s="45"/>
    </row>
    <row r="7" spans="1:66" ht="6.75" customHeight="1">
      <c r="A7" s="45"/>
      <c r="B7" s="45"/>
      <c r="C7" s="45"/>
      <c r="D7" s="45"/>
      <c r="E7" s="45"/>
      <c r="F7" s="45"/>
      <c r="G7" s="45"/>
      <c r="H7" s="45"/>
      <c r="I7" s="45"/>
      <c r="J7" s="45"/>
    </row>
    <row r="8" spans="1:66" ht="15" thickBot="1">
      <c r="A8" s="2" t="s">
        <v>14</v>
      </c>
      <c r="C8" s="15"/>
      <c r="D8" s="15"/>
      <c r="E8" s="15"/>
      <c r="F8" s="15"/>
      <c r="G8" s="15"/>
      <c r="H8" s="15"/>
      <c r="I8" s="16" t="s">
        <v>34</v>
      </c>
      <c r="J8" s="16"/>
    </row>
    <row r="9" spans="1:66" ht="28.2" thickTop="1">
      <c r="A9" s="555" t="s">
        <v>15</v>
      </c>
      <c r="B9" s="556" t="s">
        <v>35</v>
      </c>
      <c r="C9" s="557" t="s">
        <v>435</v>
      </c>
      <c r="D9" s="557" t="s">
        <v>629</v>
      </c>
      <c r="E9" s="557" t="s">
        <v>630</v>
      </c>
      <c r="F9" s="557" t="s">
        <v>631</v>
      </c>
      <c r="G9" s="557" t="s">
        <v>311</v>
      </c>
      <c r="H9" s="557" t="s">
        <v>312</v>
      </c>
      <c r="I9" s="557" t="s">
        <v>436</v>
      </c>
      <c r="J9" s="557" t="s">
        <v>632</v>
      </c>
    </row>
    <row r="10" spans="1:66" s="47" customFormat="1" ht="13.8">
      <c r="A10" s="558">
        <v>0</v>
      </c>
      <c r="B10" s="559" t="s">
        <v>36</v>
      </c>
      <c r="C10" s="560"/>
      <c r="D10" s="560"/>
      <c r="E10" s="560"/>
      <c r="F10" s="560"/>
      <c r="G10" s="560"/>
      <c r="H10" s="560"/>
      <c r="I10" s="560"/>
      <c r="J10" s="561"/>
      <c r="K10" s="43"/>
      <c r="L10" s="43"/>
      <c r="M10" s="43"/>
      <c r="N10" s="43"/>
      <c r="O10" s="43"/>
      <c r="P10" s="43"/>
      <c r="Q10" s="43"/>
      <c r="R10" s="43"/>
      <c r="S10" s="43"/>
      <c r="T10" s="43"/>
      <c r="U10" s="43"/>
      <c r="V10" s="43"/>
      <c r="W10" s="43"/>
      <c r="X10" s="43"/>
      <c r="Y10" s="43"/>
      <c r="Z10" s="43"/>
      <c r="AA10" s="43"/>
      <c r="AB10" s="43"/>
      <c r="AC10" s="43"/>
      <c r="AD10" s="43"/>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row>
    <row r="11" spans="1:66" ht="13.8">
      <c r="A11" s="562">
        <v>100</v>
      </c>
      <c r="B11" s="563" t="s">
        <v>37</v>
      </c>
      <c r="C11" s="564"/>
      <c r="D11" s="564"/>
      <c r="E11" s="564"/>
      <c r="F11" s="564"/>
      <c r="G11" s="564"/>
      <c r="H11" s="564"/>
      <c r="I11" s="564"/>
      <c r="J11" s="565"/>
    </row>
    <row r="12" spans="1:66" s="47" customFormat="1" ht="13.8">
      <c r="A12" s="558">
        <v>1000</v>
      </c>
      <c r="B12" s="559" t="s">
        <v>38</v>
      </c>
      <c r="C12" s="560"/>
      <c r="D12" s="560"/>
      <c r="E12" s="560"/>
      <c r="F12" s="560"/>
      <c r="G12" s="560"/>
      <c r="H12" s="560"/>
      <c r="I12" s="560"/>
      <c r="J12" s="561"/>
      <c r="K12" s="43"/>
      <c r="L12" s="43"/>
      <c r="M12" s="43"/>
      <c r="N12" s="43"/>
      <c r="O12" s="43"/>
      <c r="P12" s="43"/>
      <c r="Q12" s="43"/>
      <c r="R12" s="43"/>
      <c r="S12" s="43"/>
      <c r="T12" s="43"/>
      <c r="U12" s="43"/>
      <c r="V12" s="43"/>
      <c r="W12" s="43"/>
      <c r="X12" s="43"/>
      <c r="Y12" s="43"/>
      <c r="Z12" s="43"/>
      <c r="AA12" s="43"/>
      <c r="AB12" s="43"/>
      <c r="AC12" s="43"/>
      <c r="AD12" s="43"/>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row>
    <row r="13" spans="1:66" ht="13.8">
      <c r="A13" s="562">
        <v>1100</v>
      </c>
      <c r="B13" s="563" t="s">
        <v>39</v>
      </c>
      <c r="C13" s="564"/>
      <c r="D13" s="564"/>
      <c r="E13" s="564"/>
      <c r="F13" s="564"/>
      <c r="G13" s="564"/>
      <c r="H13" s="564"/>
      <c r="I13" s="564"/>
      <c r="J13" s="565"/>
    </row>
    <row r="14" spans="1:66" s="47" customFormat="1" ht="13.8">
      <c r="A14" s="558">
        <v>2000</v>
      </c>
      <c r="B14" s="559" t="s">
        <v>40</v>
      </c>
      <c r="C14" s="560"/>
      <c r="D14" s="560"/>
      <c r="E14" s="560"/>
      <c r="F14" s="560"/>
      <c r="G14" s="560"/>
      <c r="H14" s="560"/>
      <c r="I14" s="560"/>
      <c r="J14" s="561"/>
      <c r="K14" s="43"/>
      <c r="L14" s="43"/>
      <c r="M14" s="43"/>
      <c r="N14" s="43"/>
      <c r="O14" s="43"/>
      <c r="P14" s="43"/>
      <c r="Q14" s="43"/>
      <c r="R14" s="43"/>
      <c r="S14" s="43"/>
      <c r="T14" s="43"/>
      <c r="U14" s="43"/>
      <c r="V14" s="43"/>
      <c r="W14" s="43"/>
      <c r="X14" s="43"/>
      <c r="Y14" s="43"/>
      <c r="Z14" s="43"/>
      <c r="AA14" s="43"/>
      <c r="AB14" s="43"/>
      <c r="AC14" s="43"/>
      <c r="AD14" s="43"/>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row>
    <row r="15" spans="1:66" s="47" customFormat="1" ht="13.8">
      <c r="A15" s="558">
        <v>3000</v>
      </c>
      <c r="B15" s="559" t="s">
        <v>41</v>
      </c>
      <c r="C15" s="560"/>
      <c r="D15" s="560"/>
      <c r="E15" s="560"/>
      <c r="F15" s="560"/>
      <c r="G15" s="560"/>
      <c r="H15" s="560"/>
      <c r="I15" s="560"/>
      <c r="J15" s="561"/>
      <c r="K15" s="43"/>
      <c r="L15" s="43"/>
      <c r="M15" s="43"/>
      <c r="N15" s="43"/>
      <c r="O15" s="43"/>
      <c r="P15" s="43"/>
      <c r="Q15" s="43"/>
      <c r="R15" s="43"/>
      <c r="S15" s="43"/>
      <c r="T15" s="43"/>
      <c r="U15" s="43"/>
      <c r="V15" s="43"/>
      <c r="W15" s="43"/>
      <c r="X15" s="43"/>
      <c r="Y15" s="43"/>
      <c r="Z15" s="43"/>
      <c r="AA15" s="43"/>
      <c r="AB15" s="43"/>
      <c r="AC15" s="43"/>
      <c r="AD15" s="43"/>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row>
    <row r="16" spans="1:66" ht="13.8">
      <c r="A16" s="566">
        <v>3350</v>
      </c>
      <c r="B16" s="567" t="s">
        <v>42</v>
      </c>
      <c r="C16" s="564"/>
      <c r="D16" s="564"/>
      <c r="E16" s="564"/>
      <c r="F16" s="564"/>
      <c r="G16" s="564"/>
      <c r="H16" s="564"/>
      <c r="I16" s="564"/>
      <c r="J16" s="565"/>
    </row>
    <row r="17" spans="1:66" ht="13.8">
      <c r="A17" s="568"/>
      <c r="B17" s="569" t="s">
        <v>43</v>
      </c>
      <c r="C17" s="570"/>
      <c r="D17" s="570"/>
      <c r="E17" s="570"/>
      <c r="F17" s="570"/>
      <c r="G17" s="570"/>
      <c r="H17" s="570"/>
      <c r="I17" s="570"/>
      <c r="J17" s="571"/>
    </row>
    <row r="18" spans="1:66" ht="13.8">
      <c r="A18" s="568"/>
      <c r="B18" s="569" t="s">
        <v>44</v>
      </c>
      <c r="C18" s="570"/>
      <c r="D18" s="570"/>
      <c r="E18" s="570"/>
      <c r="F18" s="570"/>
      <c r="G18" s="570"/>
      <c r="H18" s="570"/>
      <c r="I18" s="570"/>
      <c r="J18" s="571"/>
    </row>
    <row r="19" spans="1:66" ht="13.8">
      <c r="A19" s="568"/>
      <c r="B19" s="569" t="s">
        <v>45</v>
      </c>
      <c r="C19" s="570"/>
      <c r="D19" s="570"/>
      <c r="E19" s="570"/>
      <c r="F19" s="570"/>
      <c r="G19" s="570"/>
      <c r="H19" s="570"/>
      <c r="I19" s="570"/>
      <c r="J19" s="571"/>
    </row>
    <row r="20" spans="1:66" ht="13.8">
      <c r="A20" s="568">
        <v>3394</v>
      </c>
      <c r="B20" s="572" t="s">
        <v>384</v>
      </c>
      <c r="C20" s="564"/>
      <c r="D20" s="564"/>
      <c r="E20" s="564"/>
      <c r="F20" s="564"/>
      <c r="G20" s="564"/>
      <c r="H20" s="564"/>
      <c r="I20" s="564"/>
      <c r="J20" s="565"/>
    </row>
    <row r="21" spans="1:66" ht="13.8">
      <c r="A21" s="566">
        <v>3510</v>
      </c>
      <c r="B21" s="567" t="s">
        <v>46</v>
      </c>
      <c r="C21" s="564"/>
      <c r="D21" s="564"/>
      <c r="E21" s="564"/>
      <c r="F21" s="564"/>
      <c r="G21" s="564"/>
      <c r="H21" s="564"/>
      <c r="I21" s="564"/>
      <c r="J21" s="565"/>
    </row>
    <row r="22" spans="1:66" ht="13.8">
      <c r="A22" s="566">
        <v>3520</v>
      </c>
      <c r="B22" s="567" t="s">
        <v>47</v>
      </c>
      <c r="C22" s="564"/>
      <c r="D22" s="564"/>
      <c r="E22" s="564"/>
      <c r="F22" s="564"/>
      <c r="G22" s="564"/>
      <c r="H22" s="564"/>
      <c r="I22" s="564"/>
      <c r="J22" s="565"/>
    </row>
    <row r="23" spans="1:66" s="47" customFormat="1" ht="13.8">
      <c r="A23" s="558">
        <v>4000</v>
      </c>
      <c r="B23" s="559" t="s">
        <v>48</v>
      </c>
      <c r="C23" s="560"/>
      <c r="D23" s="560"/>
      <c r="E23" s="560"/>
      <c r="F23" s="560"/>
      <c r="G23" s="560"/>
      <c r="H23" s="560"/>
      <c r="I23" s="560"/>
      <c r="J23" s="561"/>
      <c r="K23" s="43"/>
      <c r="L23" s="43"/>
      <c r="M23" s="43"/>
      <c r="N23" s="43"/>
      <c r="O23" s="43"/>
      <c r="P23" s="43"/>
      <c r="Q23" s="43"/>
      <c r="R23" s="43"/>
      <c r="S23" s="43"/>
      <c r="T23" s="43"/>
      <c r="U23" s="43"/>
      <c r="V23" s="43"/>
      <c r="W23" s="43"/>
      <c r="X23" s="43"/>
      <c r="Y23" s="43"/>
      <c r="Z23" s="43"/>
      <c r="AA23" s="43"/>
      <c r="AB23" s="43"/>
      <c r="AC23" s="43"/>
      <c r="AD23" s="43"/>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row>
    <row r="24" spans="1:66" s="47" customFormat="1" ht="13.8">
      <c r="A24" s="558">
        <v>5000</v>
      </c>
      <c r="B24" s="559" t="s">
        <v>49</v>
      </c>
      <c r="C24" s="560"/>
      <c r="D24" s="560"/>
      <c r="E24" s="560"/>
      <c r="F24" s="560"/>
      <c r="G24" s="560"/>
      <c r="H24" s="560"/>
      <c r="I24" s="560"/>
      <c r="J24" s="561"/>
      <c r="K24" s="43"/>
      <c r="L24" s="43"/>
      <c r="M24" s="43"/>
      <c r="N24" s="43"/>
      <c r="O24" s="43"/>
      <c r="P24" s="43"/>
      <c r="Q24" s="43"/>
      <c r="R24" s="43"/>
      <c r="S24" s="43"/>
      <c r="T24" s="43"/>
      <c r="U24" s="43"/>
      <c r="V24" s="43"/>
      <c r="W24" s="43"/>
      <c r="X24" s="43"/>
      <c r="Y24" s="43"/>
      <c r="Z24" s="43"/>
      <c r="AA24" s="43"/>
      <c r="AB24" s="43"/>
      <c r="AC24" s="43"/>
      <c r="AD24" s="43"/>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row>
    <row r="25" spans="1:66" ht="13.8">
      <c r="A25" s="562">
        <v>5200</v>
      </c>
      <c r="B25" s="563" t="s">
        <v>50</v>
      </c>
      <c r="C25" s="564"/>
      <c r="D25" s="564"/>
      <c r="E25" s="564"/>
      <c r="F25" s="564"/>
      <c r="G25" s="564"/>
      <c r="H25" s="564"/>
      <c r="I25" s="564"/>
      <c r="J25" s="565"/>
    </row>
    <row r="26" spans="1:66" s="47" customFormat="1" ht="13.8">
      <c r="A26" s="558">
        <v>6000</v>
      </c>
      <c r="B26" s="559" t="s">
        <v>51</v>
      </c>
      <c r="C26" s="560"/>
      <c r="D26" s="560"/>
      <c r="E26" s="560"/>
      <c r="F26" s="560"/>
      <c r="G26" s="560"/>
      <c r="H26" s="560"/>
      <c r="I26" s="560"/>
      <c r="J26" s="561"/>
      <c r="K26" s="43"/>
      <c r="L26" s="43"/>
      <c r="M26" s="43"/>
      <c r="N26" s="43"/>
      <c r="O26" s="43"/>
      <c r="P26" s="43"/>
      <c r="Q26" s="43"/>
      <c r="R26" s="43"/>
      <c r="S26" s="43"/>
      <c r="T26" s="43"/>
      <c r="U26" s="43"/>
      <c r="V26" s="43"/>
      <c r="W26" s="43"/>
      <c r="X26" s="43"/>
      <c r="Y26" s="43"/>
      <c r="Z26" s="43"/>
      <c r="AA26" s="43"/>
      <c r="AB26" s="43"/>
      <c r="AC26" s="43"/>
      <c r="AD26" s="43"/>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row>
    <row r="27" spans="1:66" ht="13.8">
      <c r="A27" s="562">
        <v>6100</v>
      </c>
      <c r="B27" s="563" t="s">
        <v>52</v>
      </c>
      <c r="C27" s="564"/>
      <c r="D27" s="564"/>
      <c r="E27" s="564"/>
      <c r="F27" s="564"/>
      <c r="G27" s="564"/>
      <c r="H27" s="564"/>
      <c r="I27" s="564"/>
      <c r="J27" s="565"/>
    </row>
    <row r="28" spans="1:66" ht="13.8">
      <c r="A28" s="566">
        <v>6110</v>
      </c>
      <c r="B28" s="567" t="s">
        <v>37</v>
      </c>
      <c r="C28" s="564"/>
      <c r="D28" s="564"/>
      <c r="E28" s="564"/>
      <c r="F28" s="564"/>
      <c r="G28" s="564"/>
      <c r="H28" s="564"/>
      <c r="I28" s="564"/>
      <c r="J28" s="565"/>
    </row>
    <row r="29" spans="1:66" ht="26.4">
      <c r="A29" s="566">
        <v>6118</v>
      </c>
      <c r="B29" s="567" t="s">
        <v>53</v>
      </c>
      <c r="C29" s="564"/>
      <c r="D29" s="564"/>
      <c r="E29" s="564"/>
      <c r="F29" s="564"/>
      <c r="G29" s="564"/>
      <c r="H29" s="564"/>
      <c r="I29" s="564"/>
      <c r="J29" s="565"/>
    </row>
    <row r="30" spans="1:66" ht="13.8">
      <c r="A30" s="568">
        <v>6435</v>
      </c>
      <c r="B30" s="572" t="s">
        <v>54</v>
      </c>
      <c r="C30" s="564"/>
      <c r="D30" s="564"/>
      <c r="E30" s="564"/>
      <c r="F30" s="564"/>
      <c r="G30" s="564"/>
      <c r="H30" s="564"/>
      <c r="I30" s="564"/>
      <c r="J30" s="565"/>
    </row>
    <row r="31" spans="1:66" ht="13.8">
      <c r="A31" s="568"/>
      <c r="B31" s="569" t="s">
        <v>43</v>
      </c>
      <c r="C31" s="570"/>
      <c r="D31" s="570"/>
      <c r="E31" s="570"/>
      <c r="F31" s="570"/>
      <c r="G31" s="570"/>
      <c r="H31" s="570"/>
      <c r="I31" s="570"/>
      <c r="J31" s="571"/>
    </row>
    <row r="32" spans="1:66" ht="13.8">
      <c r="A32" s="568"/>
      <c r="B32" s="569" t="s">
        <v>44</v>
      </c>
      <c r="C32" s="570"/>
      <c r="D32" s="570"/>
      <c r="E32" s="570"/>
      <c r="F32" s="570"/>
      <c r="G32" s="570"/>
      <c r="H32" s="570"/>
      <c r="I32" s="570"/>
      <c r="J32" s="571"/>
    </row>
    <row r="33" spans="1:66" ht="13.8">
      <c r="A33" s="568"/>
      <c r="B33" s="569" t="s">
        <v>45</v>
      </c>
      <c r="C33" s="570"/>
      <c r="D33" s="570"/>
      <c r="E33" s="570"/>
      <c r="F33" s="570"/>
      <c r="G33" s="570"/>
      <c r="H33" s="570"/>
      <c r="I33" s="570"/>
      <c r="J33" s="571"/>
    </row>
    <row r="34" spans="1:66" ht="13.8">
      <c r="A34" s="568">
        <v>6451</v>
      </c>
      <c r="B34" s="572" t="s">
        <v>46</v>
      </c>
      <c r="C34" s="564"/>
      <c r="D34" s="564"/>
      <c r="E34" s="564"/>
      <c r="F34" s="564"/>
      <c r="G34" s="564"/>
      <c r="H34" s="564"/>
      <c r="I34" s="564"/>
      <c r="J34" s="565"/>
    </row>
    <row r="35" spans="1:66" s="47" customFormat="1" ht="13.8">
      <c r="A35" s="558">
        <v>7000</v>
      </c>
      <c r="B35" s="573" t="s">
        <v>55</v>
      </c>
      <c r="C35" s="574"/>
      <c r="D35" s="574"/>
      <c r="E35" s="574"/>
      <c r="F35" s="574"/>
      <c r="G35" s="574"/>
      <c r="H35" s="574"/>
      <c r="I35" s="574"/>
      <c r="J35" s="575"/>
      <c r="K35" s="43"/>
      <c r="L35" s="43"/>
      <c r="M35" s="43"/>
      <c r="N35" s="43"/>
      <c r="O35" s="43"/>
      <c r="P35" s="43"/>
      <c r="Q35" s="43"/>
      <c r="R35" s="43"/>
      <c r="S35" s="43"/>
      <c r="T35" s="43"/>
      <c r="U35" s="43"/>
      <c r="V35" s="43"/>
      <c r="W35" s="43"/>
      <c r="X35" s="43"/>
      <c r="Y35" s="43"/>
      <c r="Z35" s="43"/>
      <c r="AA35" s="43"/>
      <c r="AB35" s="43"/>
      <c r="AC35" s="43"/>
      <c r="AD35" s="43"/>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row>
    <row r="36" spans="1:66" ht="13.8">
      <c r="A36" s="562">
        <v>7100</v>
      </c>
      <c r="B36" s="576" t="s">
        <v>56</v>
      </c>
      <c r="C36" s="577"/>
      <c r="D36" s="577"/>
      <c r="E36" s="577"/>
      <c r="F36" s="577"/>
      <c r="G36" s="577"/>
      <c r="H36" s="577"/>
      <c r="I36" s="577"/>
      <c r="J36" s="578"/>
    </row>
    <row r="37" spans="1:66" ht="13.8">
      <c r="A37" s="562">
        <v>7200</v>
      </c>
      <c r="B37" s="576" t="s">
        <v>57</v>
      </c>
      <c r="C37" s="577"/>
      <c r="D37" s="577"/>
      <c r="E37" s="577"/>
      <c r="F37" s="577"/>
      <c r="G37" s="577"/>
      <c r="H37" s="577"/>
      <c r="I37" s="577"/>
      <c r="J37" s="578"/>
    </row>
    <row r="38" spans="1:66" s="47" customFormat="1" ht="13.8">
      <c r="A38" s="558">
        <v>8000</v>
      </c>
      <c r="B38" s="559" t="s">
        <v>58</v>
      </c>
      <c r="C38" s="560"/>
      <c r="D38" s="560"/>
      <c r="E38" s="560"/>
      <c r="F38" s="560"/>
      <c r="G38" s="560"/>
      <c r="H38" s="560"/>
      <c r="I38" s="560"/>
      <c r="J38" s="561"/>
      <c r="K38" s="43"/>
      <c r="L38" s="43"/>
      <c r="M38" s="43"/>
      <c r="N38" s="43"/>
      <c r="O38" s="43"/>
      <c r="P38" s="43"/>
      <c r="Q38" s="43"/>
      <c r="R38" s="43"/>
      <c r="S38" s="43"/>
      <c r="T38" s="43"/>
      <c r="U38" s="43"/>
      <c r="V38" s="43"/>
      <c r="W38" s="43"/>
      <c r="X38" s="43"/>
      <c r="Y38" s="43"/>
      <c r="Z38" s="43"/>
      <c r="AA38" s="43"/>
      <c r="AB38" s="43"/>
      <c r="AC38" s="43"/>
      <c r="AD38" s="43"/>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row>
    <row r="39" spans="1:66" ht="13.8">
      <c r="A39" s="562">
        <v>8100</v>
      </c>
      <c r="B39" s="563" t="s">
        <v>52</v>
      </c>
      <c r="C39" s="564"/>
      <c r="D39" s="564"/>
      <c r="E39" s="564"/>
      <c r="F39" s="564"/>
      <c r="G39" s="564"/>
      <c r="H39" s="564"/>
      <c r="I39" s="564"/>
      <c r="J39" s="565"/>
    </row>
    <row r="40" spans="1:66" ht="13.8">
      <c r="A40" s="566">
        <v>8110</v>
      </c>
      <c r="B40" s="567" t="s">
        <v>37</v>
      </c>
      <c r="C40" s="564"/>
      <c r="D40" s="564"/>
      <c r="E40" s="564"/>
      <c r="F40" s="564"/>
      <c r="G40" s="564"/>
      <c r="H40" s="564"/>
      <c r="I40" s="564"/>
      <c r="J40" s="565"/>
    </row>
    <row r="41" spans="1:66" ht="13.8">
      <c r="A41" s="568">
        <v>8435</v>
      </c>
      <c r="B41" s="572" t="s">
        <v>54</v>
      </c>
      <c r="C41" s="564"/>
      <c r="D41" s="564"/>
      <c r="E41" s="564"/>
      <c r="F41" s="564"/>
      <c r="G41" s="564"/>
      <c r="H41" s="564"/>
      <c r="I41" s="564"/>
      <c r="J41" s="565"/>
    </row>
    <row r="42" spans="1:66" ht="13.8">
      <c r="A42" s="568"/>
      <c r="B42" s="569" t="s">
        <v>43</v>
      </c>
      <c r="C42" s="570"/>
      <c r="D42" s="570"/>
      <c r="E42" s="570"/>
      <c r="F42" s="570"/>
      <c r="G42" s="570"/>
      <c r="H42" s="570"/>
      <c r="I42" s="570"/>
      <c r="J42" s="571"/>
    </row>
    <row r="43" spans="1:66" ht="13.8">
      <c r="A43" s="568"/>
      <c r="B43" s="569" t="s">
        <v>44</v>
      </c>
      <c r="C43" s="570"/>
      <c r="D43" s="570"/>
      <c r="E43" s="570"/>
      <c r="F43" s="570"/>
      <c r="G43" s="570"/>
      <c r="H43" s="570"/>
      <c r="I43" s="570"/>
      <c r="J43" s="571"/>
    </row>
    <row r="44" spans="1:66" ht="13.8">
      <c r="A44" s="568"/>
      <c r="B44" s="569" t="s">
        <v>45</v>
      </c>
      <c r="C44" s="570"/>
      <c r="D44" s="570"/>
      <c r="E44" s="570"/>
      <c r="F44" s="570"/>
      <c r="G44" s="570"/>
      <c r="H44" s="570"/>
      <c r="I44" s="570"/>
      <c r="J44" s="571"/>
    </row>
    <row r="45" spans="1:66" ht="13.8">
      <c r="A45" s="568">
        <v>8451</v>
      </c>
      <c r="B45" s="572" t="s">
        <v>46</v>
      </c>
      <c r="C45" s="564"/>
      <c r="D45" s="564"/>
      <c r="E45" s="564"/>
      <c r="F45" s="564"/>
      <c r="G45" s="564"/>
      <c r="H45" s="564"/>
      <c r="I45" s="564"/>
      <c r="J45" s="565"/>
    </row>
    <row r="46" spans="1:66" ht="13.8">
      <c r="A46" s="562">
        <v>8700</v>
      </c>
      <c r="B46" s="563" t="s">
        <v>59</v>
      </c>
      <c r="C46" s="564"/>
      <c r="D46" s="564"/>
      <c r="E46" s="564"/>
      <c r="F46" s="564"/>
      <c r="G46" s="564"/>
      <c r="H46" s="564"/>
      <c r="I46" s="564"/>
      <c r="J46" s="565"/>
    </row>
    <row r="47" spans="1:66" ht="13.8">
      <c r="A47" s="566">
        <v>8710</v>
      </c>
      <c r="B47" s="567" t="s">
        <v>56</v>
      </c>
      <c r="C47" s="564"/>
      <c r="D47" s="564"/>
      <c r="E47" s="564"/>
      <c r="F47" s="564"/>
      <c r="G47" s="564"/>
      <c r="H47" s="564"/>
      <c r="I47" s="564"/>
      <c r="J47" s="565"/>
    </row>
    <row r="48" spans="1:66" ht="13.8">
      <c r="A48" s="566">
        <v>8720</v>
      </c>
      <c r="B48" s="567" t="s">
        <v>60</v>
      </c>
      <c r="C48" s="564"/>
      <c r="D48" s="564"/>
      <c r="E48" s="564"/>
      <c r="F48" s="564"/>
      <c r="G48" s="564"/>
      <c r="H48" s="564"/>
      <c r="I48" s="564"/>
      <c r="J48" s="565"/>
    </row>
    <row r="49" spans="1:66" s="47" customFormat="1" ht="13.8">
      <c r="A49" s="558">
        <v>9000</v>
      </c>
      <c r="B49" s="559" t="s">
        <v>61</v>
      </c>
      <c r="C49" s="560"/>
      <c r="D49" s="560"/>
      <c r="E49" s="560"/>
      <c r="F49" s="560"/>
      <c r="G49" s="560"/>
      <c r="H49" s="560"/>
      <c r="I49" s="560"/>
      <c r="J49" s="561"/>
      <c r="K49" s="43"/>
      <c r="L49" s="43"/>
      <c r="M49" s="43"/>
      <c r="N49" s="43"/>
      <c r="O49" s="43"/>
      <c r="P49" s="43"/>
      <c r="Q49" s="43"/>
      <c r="R49" s="43"/>
      <c r="S49" s="43"/>
      <c r="T49" s="43"/>
      <c r="U49" s="43"/>
      <c r="V49" s="43"/>
      <c r="W49" s="43"/>
      <c r="X49" s="43"/>
      <c r="Y49" s="43"/>
      <c r="Z49" s="43"/>
      <c r="AA49" s="43"/>
      <c r="AB49" s="43"/>
      <c r="AC49" s="43"/>
      <c r="AD49" s="43"/>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row>
    <row r="50" spans="1:66" ht="13.8">
      <c r="A50" s="562" t="s">
        <v>16</v>
      </c>
      <c r="B50" s="563" t="s">
        <v>62</v>
      </c>
      <c r="C50" s="564"/>
      <c r="D50" s="564"/>
      <c r="E50" s="564"/>
      <c r="F50" s="564"/>
      <c r="G50" s="564"/>
      <c r="H50" s="564"/>
      <c r="I50" s="564"/>
      <c r="J50" s="565"/>
    </row>
    <row r="51" spans="1:66" ht="23.25" customHeight="1">
      <c r="A51" s="562" t="s">
        <v>17</v>
      </c>
      <c r="B51" s="563" t="s">
        <v>63</v>
      </c>
      <c r="C51" s="564"/>
      <c r="D51" s="564"/>
      <c r="E51" s="564"/>
      <c r="F51" s="564"/>
      <c r="G51" s="564"/>
      <c r="H51" s="564"/>
      <c r="I51" s="564"/>
      <c r="J51" s="565"/>
    </row>
    <row r="52" spans="1:66" ht="13.8">
      <c r="A52" s="562" t="s">
        <v>18</v>
      </c>
      <c r="B52" s="563" t="s">
        <v>64</v>
      </c>
      <c r="C52" s="564"/>
      <c r="D52" s="564"/>
      <c r="E52" s="564"/>
      <c r="F52" s="564"/>
      <c r="G52" s="564"/>
      <c r="H52" s="564"/>
      <c r="I52" s="564"/>
      <c r="J52" s="565"/>
    </row>
    <row r="53" spans="1:66" ht="13.8">
      <c r="A53" s="562">
        <v>9700</v>
      </c>
      <c r="B53" s="563" t="s">
        <v>65</v>
      </c>
      <c r="C53" s="564"/>
      <c r="D53" s="564"/>
      <c r="E53" s="564"/>
      <c r="F53" s="564"/>
      <c r="G53" s="564"/>
      <c r="H53" s="564"/>
      <c r="I53" s="564"/>
      <c r="J53" s="565"/>
    </row>
    <row r="54" spans="1:66" ht="13.8">
      <c r="A54" s="562">
        <v>9900</v>
      </c>
      <c r="B54" s="563" t="s">
        <v>66</v>
      </c>
      <c r="C54" s="564"/>
      <c r="D54" s="564"/>
      <c r="E54" s="564"/>
      <c r="F54" s="564"/>
      <c r="G54" s="564"/>
      <c r="H54" s="564"/>
      <c r="I54" s="564"/>
      <c r="J54" s="565"/>
    </row>
    <row r="55" spans="1:66" s="47" customFormat="1" ht="14.4" thickBot="1">
      <c r="A55" s="579" t="s">
        <v>14</v>
      </c>
      <c r="B55" s="580" t="s">
        <v>722</v>
      </c>
      <c r="C55" s="581">
        <f t="shared" ref="C55:J55" si="0">+C10+C12+C14+C15+C23+C24+C26+C35+C38+C49</f>
        <v>0</v>
      </c>
      <c r="D55" s="581">
        <f t="shared" si="0"/>
        <v>0</v>
      </c>
      <c r="E55" s="581">
        <f t="shared" si="0"/>
        <v>0</v>
      </c>
      <c r="F55" s="581">
        <f t="shared" si="0"/>
        <v>0</v>
      </c>
      <c r="G55" s="581">
        <f t="shared" si="0"/>
        <v>0</v>
      </c>
      <c r="H55" s="581">
        <f t="shared" si="0"/>
        <v>0</v>
      </c>
      <c r="I55" s="581">
        <f t="shared" si="0"/>
        <v>0</v>
      </c>
      <c r="J55" s="582">
        <f t="shared" si="0"/>
        <v>0</v>
      </c>
      <c r="K55" s="43"/>
      <c r="L55" s="43"/>
      <c r="M55" s="43"/>
      <c r="N55" s="43"/>
      <c r="O55" s="43"/>
      <c r="P55" s="43"/>
      <c r="Q55" s="43"/>
      <c r="R55" s="43"/>
      <c r="S55" s="43"/>
      <c r="T55" s="43"/>
      <c r="U55" s="43"/>
      <c r="V55" s="43"/>
      <c r="W55" s="43"/>
      <c r="X55" s="43"/>
      <c r="Y55" s="43"/>
      <c r="Z55" s="43"/>
      <c r="AA55" s="43"/>
      <c r="AB55" s="43"/>
      <c r="AC55" s="43"/>
      <c r="AD55" s="43"/>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c r="BI55" s="44"/>
      <c r="BJ55" s="44"/>
      <c r="BK55" s="44"/>
      <c r="BL55" s="44"/>
      <c r="BM55" s="44"/>
      <c r="BN55" s="44"/>
    </row>
    <row r="56" spans="1:66" ht="14.4" thickTop="1">
      <c r="A56" s="583"/>
      <c r="B56" s="584"/>
      <c r="C56" s="585"/>
      <c r="D56" s="585"/>
      <c r="E56" s="585"/>
      <c r="F56" s="585"/>
      <c r="G56" s="585"/>
      <c r="H56" s="585"/>
      <c r="I56" s="585"/>
      <c r="J56" s="585"/>
    </row>
    <row r="57" spans="1:66" ht="14.4" thickBot="1">
      <c r="A57" s="586" t="s">
        <v>19</v>
      </c>
      <c r="B57" s="587"/>
      <c r="C57" s="588"/>
      <c r="D57" s="588"/>
      <c r="E57" s="588"/>
      <c r="F57" s="588"/>
      <c r="G57" s="588"/>
      <c r="H57" s="588"/>
      <c r="I57" s="588"/>
      <c r="J57" s="588"/>
    </row>
    <row r="58" spans="1:66" ht="28.2" thickTop="1">
      <c r="A58" s="555" t="s">
        <v>15</v>
      </c>
      <c r="B58" s="556" t="s">
        <v>35</v>
      </c>
      <c r="C58" s="557" t="str">
        <f t="shared" ref="C58:J58" si="1">+C9</f>
        <v>ΑΠΟΛΟΓΙΣΜΟΣ 2018</v>
      </c>
      <c r="D58" s="557" t="str">
        <f t="shared" si="1"/>
        <v>ΑΠΟΛΟΓΙΣΜΟΣ 2019</v>
      </c>
      <c r="E58" s="557" t="str">
        <f t="shared" si="1"/>
        <v>ΕΓΚΕΚΡΙΜΕΝΟΣ Π/Υ 2020</v>
      </c>
      <c r="F58" s="557" t="str">
        <f t="shared" si="1"/>
        <v>ΕΚΤΙΜΗΣΕΙΣ 2020</v>
      </c>
      <c r="G58" s="557" t="str">
        <f t="shared" si="1"/>
        <v>ΠΡΟΒΛΕΨΕΙΣ 2021</v>
      </c>
      <c r="H58" s="557" t="str">
        <f t="shared" si="1"/>
        <v>ΠΡΟΒΛΕΨΕΙΣ 2022</v>
      </c>
      <c r="I58" s="557" t="str">
        <f t="shared" si="1"/>
        <v>ΠΡΟΒΛΕΨΕΙΣ 2023</v>
      </c>
      <c r="J58" s="557" t="str">
        <f t="shared" si="1"/>
        <v>ΠΡΟΒΛΕΨΕΙΣ 2024</v>
      </c>
    </row>
    <row r="59" spans="1:66" s="47" customFormat="1" ht="13.8">
      <c r="A59" s="558">
        <v>0</v>
      </c>
      <c r="B59" s="559" t="s">
        <v>67</v>
      </c>
      <c r="C59" s="560"/>
      <c r="D59" s="560"/>
      <c r="E59" s="560"/>
      <c r="F59" s="560"/>
      <c r="G59" s="560"/>
      <c r="H59" s="560"/>
      <c r="I59" s="560"/>
      <c r="J59" s="561"/>
      <c r="K59" s="43"/>
      <c r="L59" s="43"/>
      <c r="M59" s="43"/>
      <c r="N59" s="43"/>
      <c r="O59" s="43"/>
      <c r="P59" s="43"/>
      <c r="Q59" s="43"/>
      <c r="R59" s="43"/>
      <c r="S59" s="43"/>
      <c r="T59" s="43"/>
      <c r="U59" s="43"/>
      <c r="V59" s="43"/>
      <c r="W59" s="43"/>
      <c r="X59" s="43"/>
      <c r="Y59" s="43"/>
      <c r="Z59" s="43"/>
      <c r="AA59" s="43"/>
      <c r="AB59" s="43"/>
      <c r="AC59" s="43"/>
      <c r="AD59" s="43"/>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c r="BI59" s="44"/>
      <c r="BJ59" s="44"/>
      <c r="BK59" s="44"/>
      <c r="BL59" s="44"/>
      <c r="BM59" s="44"/>
      <c r="BN59" s="44"/>
    </row>
    <row r="60" spans="1:66" ht="13.8">
      <c r="A60" s="562" t="s">
        <v>20</v>
      </c>
      <c r="B60" s="563" t="s">
        <v>68</v>
      </c>
      <c r="C60" s="564"/>
      <c r="D60" s="564"/>
      <c r="E60" s="564"/>
      <c r="F60" s="564"/>
      <c r="G60" s="564"/>
      <c r="H60" s="564"/>
      <c r="I60" s="564"/>
      <c r="J60" s="565"/>
    </row>
    <row r="61" spans="1:66" ht="13.8">
      <c r="A61" s="566">
        <v>210</v>
      </c>
      <c r="B61" s="567" t="s">
        <v>69</v>
      </c>
      <c r="C61" s="564"/>
      <c r="D61" s="564"/>
      <c r="E61" s="564"/>
      <c r="F61" s="564"/>
      <c r="G61" s="564"/>
      <c r="H61" s="564"/>
      <c r="I61" s="564"/>
      <c r="J61" s="565"/>
    </row>
    <row r="62" spans="1:66" ht="13.8">
      <c r="A62" s="566">
        <v>260</v>
      </c>
      <c r="B62" s="567" t="s">
        <v>70</v>
      </c>
      <c r="C62" s="564"/>
      <c r="D62" s="564"/>
      <c r="E62" s="564"/>
      <c r="F62" s="564"/>
      <c r="G62" s="564"/>
      <c r="H62" s="564"/>
      <c r="I62" s="564"/>
      <c r="J62" s="565"/>
    </row>
    <row r="63" spans="1:66" ht="13.8">
      <c r="A63" s="566">
        <v>560</v>
      </c>
      <c r="B63" s="567" t="s">
        <v>71</v>
      </c>
      <c r="C63" s="564"/>
      <c r="D63" s="564"/>
      <c r="E63" s="564"/>
      <c r="F63" s="564"/>
      <c r="G63" s="564"/>
      <c r="H63" s="564"/>
      <c r="I63" s="564"/>
      <c r="J63" s="565"/>
    </row>
    <row r="64" spans="1:66" ht="13.8">
      <c r="A64" s="562">
        <v>600</v>
      </c>
      <c r="B64" s="563" t="s">
        <v>385</v>
      </c>
      <c r="C64" s="564"/>
      <c r="D64" s="564"/>
      <c r="E64" s="564"/>
      <c r="F64" s="564"/>
      <c r="G64" s="564"/>
      <c r="H64" s="564"/>
      <c r="I64" s="564"/>
      <c r="J64" s="565"/>
    </row>
    <row r="65" spans="1:66" ht="13.8">
      <c r="A65" s="566">
        <v>610</v>
      </c>
      <c r="B65" s="567" t="s">
        <v>386</v>
      </c>
      <c r="C65" s="564"/>
      <c r="D65" s="564"/>
      <c r="E65" s="564"/>
      <c r="F65" s="564"/>
      <c r="G65" s="564"/>
      <c r="H65" s="564"/>
      <c r="I65" s="564"/>
      <c r="J65" s="565"/>
    </row>
    <row r="66" spans="1:66" ht="13.8">
      <c r="A66" s="566">
        <v>620</v>
      </c>
      <c r="B66" s="567" t="s">
        <v>387</v>
      </c>
      <c r="C66" s="564"/>
      <c r="D66" s="564"/>
      <c r="E66" s="564"/>
      <c r="F66" s="564"/>
      <c r="G66" s="564"/>
      <c r="H66" s="564"/>
      <c r="I66" s="564"/>
      <c r="J66" s="565"/>
    </row>
    <row r="67" spans="1:66" ht="13.8">
      <c r="A67" s="566">
        <v>670</v>
      </c>
      <c r="B67" s="567" t="s">
        <v>388</v>
      </c>
      <c r="C67" s="564"/>
      <c r="D67" s="564"/>
      <c r="E67" s="564"/>
      <c r="F67" s="564"/>
      <c r="G67" s="564"/>
      <c r="H67" s="564"/>
      <c r="I67" s="564"/>
      <c r="J67" s="565"/>
    </row>
    <row r="68" spans="1:66" ht="13.8">
      <c r="A68" s="566">
        <v>680</v>
      </c>
      <c r="B68" s="567" t="s">
        <v>389</v>
      </c>
      <c r="C68" s="564"/>
      <c r="D68" s="564"/>
      <c r="E68" s="564"/>
      <c r="F68" s="564"/>
      <c r="G68" s="564"/>
      <c r="H68" s="564"/>
      <c r="I68" s="564"/>
      <c r="J68" s="565"/>
    </row>
    <row r="69" spans="1:66" ht="13.8">
      <c r="A69" s="562">
        <v>400</v>
      </c>
      <c r="B69" s="563" t="s">
        <v>72</v>
      </c>
      <c r="C69" s="564"/>
      <c r="D69" s="564"/>
      <c r="E69" s="564"/>
      <c r="F69" s="564"/>
      <c r="G69" s="564"/>
      <c r="H69" s="564"/>
      <c r="I69" s="564"/>
      <c r="J69" s="565"/>
    </row>
    <row r="70" spans="1:66" ht="13.8">
      <c r="A70" s="562">
        <v>700</v>
      </c>
      <c r="B70" s="563" t="s">
        <v>73</v>
      </c>
      <c r="C70" s="564"/>
      <c r="D70" s="564"/>
      <c r="E70" s="564"/>
      <c r="F70" s="564"/>
      <c r="G70" s="564"/>
      <c r="H70" s="564"/>
      <c r="I70" s="564"/>
      <c r="J70" s="565"/>
    </row>
    <row r="71" spans="1:66" ht="13.8">
      <c r="A71" s="562">
        <v>800</v>
      </c>
      <c r="B71" s="563" t="s">
        <v>74</v>
      </c>
      <c r="C71" s="564"/>
      <c r="D71" s="564"/>
      <c r="E71" s="564"/>
      <c r="F71" s="564"/>
      <c r="G71" s="564"/>
      <c r="H71" s="564"/>
      <c r="I71" s="564"/>
      <c r="J71" s="565"/>
    </row>
    <row r="72" spans="1:66" ht="13.8">
      <c r="A72" s="566">
        <v>850</v>
      </c>
      <c r="B72" s="567" t="s">
        <v>390</v>
      </c>
      <c r="C72" s="564"/>
      <c r="D72" s="564"/>
      <c r="E72" s="564"/>
      <c r="F72" s="564"/>
      <c r="G72" s="564"/>
      <c r="H72" s="564"/>
      <c r="I72" s="564"/>
      <c r="J72" s="565"/>
    </row>
    <row r="73" spans="1:66" ht="13.8">
      <c r="A73" s="566" t="s">
        <v>21</v>
      </c>
      <c r="B73" s="567" t="s">
        <v>75</v>
      </c>
      <c r="C73" s="564"/>
      <c r="D73" s="564"/>
      <c r="E73" s="564"/>
      <c r="F73" s="564"/>
      <c r="G73" s="564"/>
      <c r="H73" s="564"/>
      <c r="I73" s="564"/>
      <c r="J73" s="565"/>
    </row>
    <row r="74" spans="1:66" s="47" customFormat="1" ht="13.8">
      <c r="A74" s="558">
        <v>1000</v>
      </c>
      <c r="B74" s="559" t="s">
        <v>76</v>
      </c>
      <c r="C74" s="560"/>
      <c r="D74" s="560"/>
      <c r="E74" s="560"/>
      <c r="F74" s="560"/>
      <c r="G74" s="560"/>
      <c r="H74" s="560"/>
      <c r="I74" s="560"/>
      <c r="J74" s="561"/>
      <c r="K74" s="43"/>
      <c r="L74" s="43"/>
      <c r="M74" s="43"/>
      <c r="N74" s="43"/>
      <c r="O74" s="43"/>
      <c r="P74" s="43"/>
      <c r="Q74" s="43"/>
      <c r="R74" s="43"/>
      <c r="S74" s="43"/>
      <c r="T74" s="43"/>
      <c r="U74" s="43"/>
      <c r="V74" s="43"/>
      <c r="W74" s="43"/>
      <c r="X74" s="43"/>
      <c r="Y74" s="43"/>
      <c r="Z74" s="43"/>
      <c r="AA74" s="43"/>
      <c r="AB74" s="43"/>
      <c r="AC74" s="43"/>
      <c r="AD74" s="43"/>
      <c r="AE74" s="44"/>
      <c r="AF74" s="44"/>
      <c r="AG74" s="44"/>
      <c r="AH74" s="44"/>
      <c r="AI74" s="44"/>
      <c r="AJ74" s="44"/>
      <c r="AK74" s="44"/>
      <c r="AL74" s="44"/>
      <c r="AM74" s="44"/>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row>
    <row r="75" spans="1:66" s="47" customFormat="1" ht="13.8">
      <c r="A75" s="558">
        <v>2000</v>
      </c>
      <c r="B75" s="559" t="s">
        <v>77</v>
      </c>
      <c r="C75" s="560"/>
      <c r="D75" s="560"/>
      <c r="E75" s="560"/>
      <c r="F75" s="560"/>
      <c r="G75" s="560"/>
      <c r="H75" s="560"/>
      <c r="I75" s="560"/>
      <c r="J75" s="561"/>
      <c r="K75" s="43"/>
      <c r="L75" s="43"/>
      <c r="M75" s="43"/>
      <c r="N75" s="43"/>
      <c r="O75" s="43"/>
      <c r="P75" s="43"/>
      <c r="Q75" s="43"/>
      <c r="R75" s="43"/>
      <c r="S75" s="43"/>
      <c r="T75" s="43"/>
      <c r="U75" s="43"/>
      <c r="V75" s="43"/>
      <c r="W75" s="43"/>
      <c r="X75" s="43"/>
      <c r="Y75" s="43"/>
      <c r="Z75" s="43"/>
      <c r="AA75" s="43"/>
      <c r="AB75" s="43"/>
      <c r="AC75" s="43"/>
      <c r="AD75" s="43"/>
      <c r="AE75" s="44"/>
      <c r="AF75" s="44"/>
      <c r="AG75" s="44"/>
      <c r="AH75" s="44"/>
      <c r="AI75" s="44"/>
      <c r="AJ75" s="44"/>
      <c r="AK75" s="44"/>
      <c r="AL75" s="44"/>
      <c r="AM75" s="44"/>
      <c r="AN75" s="44"/>
      <c r="AO75" s="44"/>
      <c r="AP75" s="44"/>
      <c r="AQ75" s="44"/>
      <c r="AR75" s="44"/>
      <c r="AS75" s="44"/>
      <c r="AT75" s="44"/>
      <c r="AU75" s="44"/>
      <c r="AV75" s="44"/>
      <c r="AW75" s="44"/>
      <c r="AX75" s="44"/>
      <c r="AY75" s="44"/>
      <c r="AZ75" s="44"/>
      <c r="BA75" s="44"/>
      <c r="BB75" s="44"/>
      <c r="BC75" s="44"/>
      <c r="BD75" s="44"/>
      <c r="BE75" s="44"/>
      <c r="BF75" s="44"/>
      <c r="BG75" s="44"/>
      <c r="BH75" s="44"/>
      <c r="BI75" s="44"/>
      <c r="BJ75" s="44"/>
      <c r="BK75" s="44"/>
      <c r="BL75" s="44"/>
      <c r="BM75" s="44"/>
      <c r="BN75" s="44"/>
    </row>
    <row r="76" spans="1:66" s="47" customFormat="1" ht="13.8">
      <c r="A76" s="558">
        <v>3000</v>
      </c>
      <c r="B76" s="559" t="s">
        <v>78</v>
      </c>
      <c r="C76" s="560"/>
      <c r="D76" s="560"/>
      <c r="E76" s="560"/>
      <c r="F76" s="560"/>
      <c r="G76" s="560"/>
      <c r="H76" s="560"/>
      <c r="I76" s="560"/>
      <c r="J76" s="561"/>
      <c r="K76" s="43"/>
      <c r="L76" s="43"/>
      <c r="M76" s="43"/>
      <c r="N76" s="43"/>
      <c r="O76" s="43"/>
      <c r="P76" s="43"/>
      <c r="Q76" s="43"/>
      <c r="R76" s="43"/>
      <c r="S76" s="43"/>
      <c r="T76" s="43"/>
      <c r="U76" s="43"/>
      <c r="V76" s="43"/>
      <c r="W76" s="43"/>
      <c r="X76" s="43"/>
      <c r="Y76" s="43"/>
      <c r="Z76" s="43"/>
      <c r="AA76" s="43"/>
      <c r="AB76" s="43"/>
      <c r="AC76" s="43"/>
      <c r="AD76" s="43"/>
      <c r="AE76" s="44"/>
      <c r="AF76" s="44"/>
      <c r="AG76" s="44"/>
      <c r="AH76" s="44"/>
      <c r="AI76" s="44"/>
      <c r="AJ76" s="44"/>
      <c r="AK76" s="44"/>
      <c r="AL76" s="44"/>
      <c r="AM76" s="44"/>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row>
    <row r="77" spans="1:66" s="47" customFormat="1" ht="26.4">
      <c r="A77" s="558">
        <v>4000</v>
      </c>
      <c r="B77" s="559" t="s">
        <v>79</v>
      </c>
      <c r="C77" s="560"/>
      <c r="D77" s="560"/>
      <c r="E77" s="560"/>
      <c r="F77" s="560"/>
      <c r="G77" s="560"/>
      <c r="H77" s="560"/>
      <c r="I77" s="560"/>
      <c r="J77" s="561"/>
      <c r="K77" s="43"/>
      <c r="L77" s="43"/>
      <c r="M77" s="43"/>
      <c r="N77" s="43"/>
      <c r="O77" s="43"/>
      <c r="P77" s="43"/>
      <c r="Q77" s="43"/>
      <c r="R77" s="43"/>
      <c r="S77" s="43"/>
      <c r="T77" s="43"/>
      <c r="U77" s="43"/>
      <c r="V77" s="43"/>
      <c r="W77" s="43"/>
      <c r="X77" s="43"/>
      <c r="Y77" s="43"/>
      <c r="Z77" s="43"/>
      <c r="AA77" s="43"/>
      <c r="AB77" s="43"/>
      <c r="AC77" s="43"/>
      <c r="AD77" s="43"/>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row>
    <row r="78" spans="1:66" s="47" customFormat="1" ht="13.8">
      <c r="A78" s="558">
        <v>6000</v>
      </c>
      <c r="B78" s="559" t="s">
        <v>80</v>
      </c>
      <c r="C78" s="560"/>
      <c r="D78" s="560"/>
      <c r="E78" s="560"/>
      <c r="F78" s="560"/>
      <c r="G78" s="560"/>
      <c r="H78" s="560"/>
      <c r="I78" s="560"/>
      <c r="J78" s="561"/>
      <c r="K78" s="43"/>
      <c r="L78" s="43"/>
      <c r="M78" s="43"/>
      <c r="N78" s="43"/>
      <c r="O78" s="43"/>
      <c r="P78" s="43"/>
      <c r="Q78" s="43"/>
      <c r="R78" s="43"/>
      <c r="S78" s="43"/>
      <c r="T78" s="43"/>
      <c r="U78" s="43"/>
      <c r="V78" s="43"/>
      <c r="W78" s="43"/>
      <c r="X78" s="43"/>
      <c r="Y78" s="43"/>
      <c r="Z78" s="43"/>
      <c r="AA78" s="43"/>
      <c r="AB78" s="43"/>
      <c r="AC78" s="43"/>
      <c r="AD78" s="43"/>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row>
    <row r="79" spans="1:66" ht="13.8">
      <c r="A79" s="562">
        <v>6100</v>
      </c>
      <c r="B79" s="563" t="s">
        <v>81</v>
      </c>
      <c r="C79" s="564"/>
      <c r="D79" s="564"/>
      <c r="E79" s="564"/>
      <c r="F79" s="564"/>
      <c r="G79" s="564"/>
      <c r="H79" s="564"/>
      <c r="I79" s="564"/>
      <c r="J79" s="565"/>
    </row>
    <row r="80" spans="1:66" ht="13.8">
      <c r="A80" s="566">
        <v>6110</v>
      </c>
      <c r="B80" s="567" t="s">
        <v>82</v>
      </c>
      <c r="C80" s="564"/>
      <c r="D80" s="564"/>
      <c r="E80" s="564"/>
      <c r="F80" s="564"/>
      <c r="G80" s="564"/>
      <c r="H80" s="564"/>
      <c r="I80" s="564"/>
      <c r="J80" s="565"/>
    </row>
    <row r="81" spans="1:66" ht="13.8">
      <c r="A81" s="566">
        <v>6120</v>
      </c>
      <c r="B81" s="589" t="s">
        <v>83</v>
      </c>
      <c r="C81" s="577"/>
      <c r="D81" s="577"/>
      <c r="E81" s="577"/>
      <c r="F81" s="577"/>
      <c r="G81" s="577"/>
      <c r="H81" s="577"/>
      <c r="I81" s="577"/>
      <c r="J81" s="578"/>
    </row>
    <row r="82" spans="1:66" ht="14.4" thickBot="1">
      <c r="A82" s="590">
        <v>6200</v>
      </c>
      <c r="B82" s="591" t="s">
        <v>84</v>
      </c>
      <c r="C82" s="592"/>
      <c r="D82" s="592"/>
      <c r="E82" s="592"/>
      <c r="F82" s="592"/>
      <c r="G82" s="592"/>
      <c r="H82" s="592"/>
      <c r="I82" s="592"/>
      <c r="J82" s="593"/>
    </row>
    <row r="83" spans="1:66" s="47" customFormat="1" ht="14.4" thickTop="1">
      <c r="A83" s="594">
        <v>7000</v>
      </c>
      <c r="B83" s="595" t="s">
        <v>85</v>
      </c>
      <c r="C83" s="596"/>
      <c r="D83" s="596"/>
      <c r="E83" s="596"/>
      <c r="F83" s="596"/>
      <c r="G83" s="596"/>
      <c r="H83" s="596"/>
      <c r="I83" s="596"/>
      <c r="J83" s="597"/>
      <c r="K83" s="43"/>
      <c r="L83" s="43"/>
      <c r="M83" s="43"/>
      <c r="N83" s="43"/>
      <c r="O83" s="43"/>
      <c r="P83" s="43"/>
      <c r="Q83" s="43"/>
      <c r="R83" s="43"/>
      <c r="S83" s="43"/>
      <c r="T83" s="43"/>
      <c r="U83" s="43"/>
      <c r="V83" s="43"/>
      <c r="W83" s="43"/>
      <c r="X83" s="43"/>
      <c r="Y83" s="43"/>
      <c r="Z83" s="43"/>
      <c r="AA83" s="43"/>
      <c r="AB83" s="43"/>
      <c r="AC83" s="43"/>
      <c r="AD83" s="43"/>
      <c r="AE83" s="44"/>
      <c r="AF83" s="44"/>
      <c r="AG83" s="44"/>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row>
    <row r="84" spans="1:66" s="47" customFormat="1" ht="13.8">
      <c r="A84" s="558">
        <v>9000</v>
      </c>
      <c r="B84" s="559" t="s">
        <v>86</v>
      </c>
      <c r="C84" s="560"/>
      <c r="D84" s="560"/>
      <c r="E84" s="560"/>
      <c r="F84" s="560"/>
      <c r="G84" s="560"/>
      <c r="H84" s="560"/>
      <c r="I84" s="560"/>
      <c r="J84" s="561"/>
      <c r="K84" s="43"/>
      <c r="L84" s="43"/>
      <c r="M84" s="43"/>
      <c r="N84" s="43"/>
      <c r="O84" s="43"/>
      <c r="P84" s="43"/>
      <c r="Q84" s="43"/>
      <c r="R84" s="43"/>
      <c r="S84" s="43"/>
      <c r="T84" s="43"/>
      <c r="U84" s="43"/>
      <c r="V84" s="43"/>
      <c r="W84" s="43"/>
      <c r="X84" s="43"/>
      <c r="Y84" s="43"/>
      <c r="Z84" s="43"/>
      <c r="AA84" s="43"/>
      <c r="AB84" s="43"/>
      <c r="AC84" s="43"/>
      <c r="AD84" s="43"/>
      <c r="AE84" s="44"/>
      <c r="AF84" s="44"/>
      <c r="AG84" s="44"/>
      <c r="AH84" s="44"/>
      <c r="AI84" s="44"/>
      <c r="AJ84" s="44"/>
      <c r="AK84" s="44"/>
      <c r="AL84" s="44"/>
      <c r="AM84" s="44"/>
      <c r="AN84" s="44"/>
      <c r="AO84" s="44"/>
      <c r="AP84" s="44"/>
      <c r="AQ84" s="44"/>
      <c r="AR84" s="44"/>
      <c r="AS84" s="44"/>
      <c r="AT84" s="44"/>
      <c r="AU84" s="44"/>
      <c r="AV84" s="44"/>
      <c r="AW84" s="44"/>
      <c r="AX84" s="44"/>
      <c r="AY84" s="44"/>
      <c r="AZ84" s="44"/>
      <c r="BA84" s="44"/>
      <c r="BB84" s="44"/>
      <c r="BC84" s="44"/>
      <c r="BD84" s="44"/>
      <c r="BE84" s="44"/>
      <c r="BF84" s="44"/>
      <c r="BG84" s="44"/>
      <c r="BH84" s="44"/>
      <c r="BI84" s="44"/>
      <c r="BJ84" s="44"/>
      <c r="BK84" s="44"/>
      <c r="BL84" s="44"/>
      <c r="BM84" s="44"/>
      <c r="BN84" s="44"/>
    </row>
    <row r="85" spans="1:66" ht="13.8">
      <c r="A85" s="562" t="s">
        <v>16</v>
      </c>
      <c r="B85" s="563" t="s">
        <v>87</v>
      </c>
      <c r="C85" s="564"/>
      <c r="D85" s="564"/>
      <c r="E85" s="564"/>
      <c r="F85" s="564"/>
      <c r="G85" s="564"/>
      <c r="H85" s="564"/>
      <c r="I85" s="564"/>
      <c r="J85" s="565"/>
    </row>
    <row r="86" spans="1:66" ht="13.8">
      <c r="A86" s="566" t="s">
        <v>22</v>
      </c>
      <c r="B86" s="567" t="s">
        <v>88</v>
      </c>
      <c r="C86" s="564"/>
      <c r="D86" s="564"/>
      <c r="E86" s="564"/>
      <c r="F86" s="564"/>
      <c r="G86" s="564"/>
      <c r="H86" s="564"/>
      <c r="I86" s="564"/>
      <c r="J86" s="565"/>
    </row>
    <row r="87" spans="1:66" ht="13.8">
      <c r="A87" s="566" t="s">
        <v>23</v>
      </c>
      <c r="B87" s="567" t="s">
        <v>89</v>
      </c>
      <c r="C87" s="564"/>
      <c r="D87" s="564"/>
      <c r="E87" s="564"/>
      <c r="F87" s="564"/>
      <c r="G87" s="564"/>
      <c r="H87" s="564"/>
      <c r="I87" s="564"/>
      <c r="J87" s="565"/>
    </row>
    <row r="88" spans="1:66" ht="13.8">
      <c r="A88" s="562" t="s">
        <v>17</v>
      </c>
      <c r="B88" s="563" t="s">
        <v>90</v>
      </c>
      <c r="C88" s="564"/>
      <c r="D88" s="564"/>
      <c r="E88" s="564"/>
      <c r="F88" s="564"/>
      <c r="G88" s="564"/>
      <c r="H88" s="564"/>
      <c r="I88" s="564"/>
      <c r="J88" s="565"/>
    </row>
    <row r="89" spans="1:66" ht="13.8">
      <c r="A89" s="566" t="s">
        <v>24</v>
      </c>
      <c r="B89" s="567" t="s">
        <v>89</v>
      </c>
      <c r="C89" s="564"/>
      <c r="D89" s="564"/>
      <c r="E89" s="564"/>
      <c r="F89" s="564"/>
      <c r="G89" s="564"/>
      <c r="H89" s="564"/>
      <c r="I89" s="564"/>
      <c r="J89" s="565"/>
    </row>
    <row r="90" spans="1:66" ht="18" customHeight="1">
      <c r="A90" s="566" t="s">
        <v>25</v>
      </c>
      <c r="B90" s="567" t="s">
        <v>88</v>
      </c>
      <c r="C90" s="564"/>
      <c r="D90" s="564"/>
      <c r="E90" s="564"/>
      <c r="F90" s="564"/>
      <c r="G90" s="564"/>
      <c r="H90" s="564"/>
      <c r="I90" s="564"/>
      <c r="J90" s="565"/>
    </row>
    <row r="91" spans="1:66" ht="13.8">
      <c r="A91" s="562" t="s">
        <v>26</v>
      </c>
      <c r="B91" s="563" t="s">
        <v>91</v>
      </c>
      <c r="C91" s="564"/>
      <c r="D91" s="564"/>
      <c r="E91" s="564"/>
      <c r="F91" s="564"/>
      <c r="G91" s="564"/>
      <c r="H91" s="564"/>
      <c r="I91" s="564"/>
      <c r="J91" s="565"/>
    </row>
    <row r="92" spans="1:66" ht="13.8">
      <c r="A92" s="566" t="s">
        <v>27</v>
      </c>
      <c r="B92" s="567" t="s">
        <v>89</v>
      </c>
      <c r="C92" s="564"/>
      <c r="D92" s="564"/>
      <c r="E92" s="564"/>
      <c r="F92" s="564"/>
      <c r="G92" s="564"/>
      <c r="H92" s="564"/>
      <c r="I92" s="564"/>
      <c r="J92" s="565"/>
    </row>
    <row r="93" spans="1:66" ht="12.75" customHeight="1">
      <c r="A93" s="566" t="s">
        <v>28</v>
      </c>
      <c r="B93" s="567" t="s">
        <v>88</v>
      </c>
      <c r="C93" s="564"/>
      <c r="D93" s="564"/>
      <c r="E93" s="564"/>
      <c r="F93" s="564"/>
      <c r="G93" s="564"/>
      <c r="H93" s="564"/>
      <c r="I93" s="564"/>
      <c r="J93" s="565"/>
    </row>
    <row r="94" spans="1:66" ht="13.8">
      <c r="A94" s="566">
        <v>9850</v>
      </c>
      <c r="B94" s="567" t="s">
        <v>92</v>
      </c>
      <c r="C94" s="564"/>
      <c r="D94" s="564"/>
      <c r="E94" s="564"/>
      <c r="F94" s="564"/>
      <c r="G94" s="564"/>
      <c r="H94" s="564"/>
      <c r="I94" s="564"/>
      <c r="J94" s="565"/>
    </row>
    <row r="95" spans="1:66" ht="13.8">
      <c r="A95" s="568"/>
      <c r="B95" s="569" t="s">
        <v>93</v>
      </c>
      <c r="C95" s="570"/>
      <c r="D95" s="570"/>
      <c r="E95" s="570"/>
      <c r="F95" s="570"/>
      <c r="G95" s="570"/>
      <c r="H95" s="570"/>
      <c r="I95" s="570"/>
      <c r="J95" s="571"/>
    </row>
    <row r="96" spans="1:66" ht="13.8">
      <c r="A96" s="568"/>
      <c r="B96" s="569" t="s">
        <v>94</v>
      </c>
      <c r="C96" s="570"/>
      <c r="D96" s="570"/>
      <c r="E96" s="570"/>
      <c r="F96" s="570"/>
      <c r="G96" s="570"/>
      <c r="H96" s="570"/>
      <c r="I96" s="570"/>
      <c r="J96" s="571"/>
    </row>
    <row r="97" spans="1:66" ht="13.8">
      <c r="A97" s="568"/>
      <c r="B97" s="569" t="s">
        <v>95</v>
      </c>
      <c r="C97" s="570"/>
      <c r="D97" s="570"/>
      <c r="E97" s="570"/>
      <c r="F97" s="570"/>
      <c r="G97" s="570"/>
      <c r="H97" s="570"/>
      <c r="I97" s="570"/>
      <c r="J97" s="571"/>
    </row>
    <row r="98" spans="1:66" ht="13.8">
      <c r="A98" s="562">
        <v>9900</v>
      </c>
      <c r="B98" s="563" t="s">
        <v>96</v>
      </c>
      <c r="C98" s="564"/>
      <c r="D98" s="564"/>
      <c r="E98" s="564"/>
      <c r="F98" s="564"/>
      <c r="G98" s="564"/>
      <c r="H98" s="564"/>
      <c r="I98" s="564"/>
      <c r="J98" s="565"/>
    </row>
    <row r="99" spans="1:66" ht="14.4">
      <c r="A99" s="598"/>
      <c r="B99" s="599" t="s">
        <v>415</v>
      </c>
      <c r="C99" s="600"/>
      <c r="D99" s="600"/>
      <c r="E99" s="600"/>
      <c r="F99" s="600"/>
      <c r="G99" s="600"/>
      <c r="H99" s="600"/>
      <c r="I99" s="601"/>
      <c r="J99" s="602"/>
    </row>
    <row r="100" spans="1:66" s="47" customFormat="1" ht="14.4" thickBot="1">
      <c r="A100" s="579" t="s">
        <v>19</v>
      </c>
      <c r="B100" s="580" t="s">
        <v>723</v>
      </c>
      <c r="C100" s="603">
        <f t="shared" ref="C100:J100" si="2">+C59+C74+C75+C76+C77+C78+C83+C84+C99</f>
        <v>0</v>
      </c>
      <c r="D100" s="603">
        <f t="shared" si="2"/>
        <v>0</v>
      </c>
      <c r="E100" s="603">
        <f t="shared" si="2"/>
        <v>0</v>
      </c>
      <c r="F100" s="603">
        <f t="shared" si="2"/>
        <v>0</v>
      </c>
      <c r="G100" s="603">
        <f t="shared" si="2"/>
        <v>0</v>
      </c>
      <c r="H100" s="603">
        <f t="shared" si="2"/>
        <v>0</v>
      </c>
      <c r="I100" s="604">
        <f t="shared" si="2"/>
        <v>0</v>
      </c>
      <c r="J100" s="605">
        <f t="shared" si="2"/>
        <v>0</v>
      </c>
      <c r="K100" s="43"/>
      <c r="L100" s="43"/>
      <c r="M100" s="43"/>
      <c r="N100" s="43"/>
      <c r="O100" s="43"/>
      <c r="P100" s="43"/>
      <c r="Q100" s="43"/>
      <c r="R100" s="43"/>
      <c r="S100" s="43"/>
      <c r="T100" s="43"/>
      <c r="U100" s="43"/>
      <c r="V100" s="43"/>
      <c r="W100" s="43"/>
      <c r="X100" s="43"/>
      <c r="Y100" s="43"/>
      <c r="Z100" s="43"/>
      <c r="AA100" s="43"/>
      <c r="AB100" s="43"/>
      <c r="AC100" s="43"/>
      <c r="AD100" s="43"/>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c r="BJ100" s="44"/>
      <c r="BK100" s="44"/>
      <c r="BL100" s="44"/>
      <c r="BM100" s="44"/>
      <c r="BN100" s="44"/>
    </row>
    <row r="101" spans="1:66" ht="15" thickTop="1" thickBot="1">
      <c r="A101" s="606"/>
      <c r="B101" s="607"/>
      <c r="C101" s="608"/>
      <c r="D101" s="608"/>
      <c r="E101" s="608"/>
      <c r="F101" s="608"/>
      <c r="G101" s="608"/>
      <c r="H101" s="608"/>
      <c r="I101" s="608"/>
      <c r="J101" s="608"/>
    </row>
    <row r="102" spans="1:66" s="47" customFormat="1" ht="15" thickTop="1" thickBot="1">
      <c r="A102" s="609"/>
      <c r="B102" s="609" t="s">
        <v>201</v>
      </c>
      <c r="C102" s="610">
        <f>(+C10+C12+C14+C15+C23+C24+C26+C35+C38+C49-C41-C46-C35-C30-C16-C53)-(+C59+C74+C75+C76+C77+C78+C83+C84-C94-C81-C82)</f>
        <v>0</v>
      </c>
      <c r="D102" s="610">
        <f>(+D10+D12+D14+D15+D23+D24+D26+D35+D38+D49-D41-D46-D35-D30-D16-D53)-(+D59+D74+D75+D76+D77+D78+D83+D84+D99-D94-D81-D82)</f>
        <v>0</v>
      </c>
      <c r="E102" s="610">
        <f>(+E10+E12+E14+E15+E23+E24+E26+E35+E38+E49-E41-E46-E35-E30-E16-E53)-(+E59+E74+E75+E76+E77+E78+E83+E84+E99-E94-E81-E82)</f>
        <v>0</v>
      </c>
      <c r="F102" s="610">
        <f>(+F10+F12+F14+F15+F23+F24+F26+F35+F38+F49-F41-F46-F35-F30-F16-F53)-(+F59+F74+F75+F76+F77+F78+F83+F84+F99-F94-F81-F82)</f>
        <v>0</v>
      </c>
      <c r="G102" s="610">
        <f>(+G10+G12+G14+G15+G23+G24+G26+G35+G38+G49-G41-G46-G35-G30-G16-G53)-(+G59+G74+G75+G76+G77+G78+G83+G84-G94-G81-G82)</f>
        <v>0</v>
      </c>
      <c r="H102" s="610">
        <f>(+H10+H12+H14+H15+H23+H24+H26+H35+H38+H49-H41-H46-H35-H30-H16-H53)-(+H59+H74+H75+H76+H77+H78+H83+H84-H94-H81-H82)</f>
        <v>0</v>
      </c>
      <c r="I102" s="611">
        <f>(+I10+I12+I14+I15+I23+I24+I26+I35+I38+I49-I41-I46-I35-I30-I16-I53)-(+I59+I74+I75+I76+I77+I78+I83+I84+I99-I94-I81-I82)</f>
        <v>0</v>
      </c>
      <c r="J102" s="611">
        <f>(+J10+J12+J14+J15+J23+J24+J26+J35+J38+J49-J41-J46-J35-J30-J16-J53)-(+J59+J74+J75+J76+J77+J78+J83+J84+J99-J94-J81-J82)</f>
        <v>0</v>
      </c>
      <c r="K102" s="43"/>
      <c r="L102" s="43"/>
      <c r="M102" s="43"/>
      <c r="N102" s="43"/>
      <c r="O102" s="43"/>
      <c r="P102" s="43"/>
      <c r="Q102" s="43"/>
      <c r="R102" s="43"/>
      <c r="S102" s="43"/>
      <c r="T102" s="43"/>
      <c r="U102" s="43"/>
      <c r="V102" s="43"/>
      <c r="W102" s="43"/>
      <c r="X102" s="43"/>
      <c r="Y102" s="43"/>
      <c r="Z102" s="43"/>
      <c r="AA102" s="43"/>
      <c r="AB102" s="43"/>
      <c r="AC102" s="43"/>
      <c r="AD102" s="43"/>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c r="BJ102" s="44"/>
      <c r="BK102" s="44"/>
      <c r="BL102" s="44"/>
      <c r="BM102" s="44"/>
      <c r="BN102" s="44"/>
    </row>
    <row r="103" spans="1:66" s="44" customFormat="1" ht="14.4" thickTop="1">
      <c r="A103" s="612" t="s">
        <v>724</v>
      </c>
      <c r="B103" s="613"/>
      <c r="C103" s="614"/>
      <c r="D103" s="614"/>
      <c r="E103" s="614"/>
      <c r="F103" s="614"/>
      <c r="G103" s="614"/>
      <c r="H103" s="614"/>
      <c r="I103" s="614"/>
      <c r="J103" s="614"/>
      <c r="K103" s="43"/>
      <c r="L103" s="43"/>
      <c r="M103" s="43"/>
      <c r="N103" s="43"/>
      <c r="O103" s="43"/>
      <c r="P103" s="43"/>
      <c r="Q103" s="43"/>
      <c r="R103" s="43"/>
      <c r="S103" s="43"/>
      <c r="T103" s="43"/>
      <c r="U103" s="43"/>
      <c r="V103" s="43"/>
      <c r="W103" s="43"/>
      <c r="X103" s="43"/>
      <c r="Y103" s="43"/>
      <c r="Z103" s="43"/>
      <c r="AA103" s="43"/>
      <c r="AB103" s="43"/>
      <c r="AC103" s="43"/>
      <c r="AD103" s="43"/>
    </row>
    <row r="104" spans="1:66" ht="15" thickBot="1">
      <c r="A104" s="615" t="s">
        <v>29</v>
      </c>
      <c r="B104" s="616"/>
      <c r="C104" s="617"/>
      <c r="D104" s="617"/>
      <c r="E104" s="617"/>
      <c r="F104" s="617"/>
      <c r="G104" s="617"/>
      <c r="H104" s="617"/>
      <c r="I104" s="617"/>
      <c r="J104" s="617"/>
    </row>
    <row r="105" spans="1:66" s="50" customFormat="1" ht="26.25" customHeight="1" thickTop="1" thickBot="1">
      <c r="A105" s="968" t="s">
        <v>97</v>
      </c>
      <c r="B105" s="969"/>
      <c r="C105" s="618"/>
      <c r="D105" s="618"/>
      <c r="E105" s="618"/>
      <c r="F105" s="619"/>
      <c r="G105" s="618"/>
      <c r="H105" s="620"/>
      <c r="I105" s="621"/>
      <c r="J105" s="621"/>
      <c r="K105" s="43"/>
      <c r="L105" s="43"/>
      <c r="M105" s="43"/>
      <c r="N105" s="43"/>
      <c r="O105" s="43"/>
      <c r="P105" s="43"/>
      <c r="Q105" s="43"/>
      <c r="R105" s="43"/>
      <c r="S105" s="43"/>
      <c r="T105" s="43"/>
      <c r="U105" s="43"/>
      <c r="V105" s="43"/>
      <c r="W105" s="43"/>
      <c r="X105" s="43"/>
      <c r="Y105" s="43"/>
      <c r="Z105" s="43"/>
      <c r="AA105" s="43"/>
      <c r="AB105" s="43"/>
      <c r="AC105" s="43"/>
      <c r="AD105" s="43"/>
      <c r="AE105" s="48"/>
      <c r="AF105" s="49"/>
      <c r="AG105" s="49"/>
      <c r="AH105" s="49"/>
      <c r="AI105" s="49"/>
      <c r="AJ105" s="49"/>
      <c r="AK105" s="49"/>
      <c r="AL105" s="49"/>
      <c r="AM105" s="49"/>
      <c r="AN105" s="49"/>
      <c r="AO105" s="49"/>
      <c r="AP105" s="49"/>
      <c r="AQ105" s="49"/>
      <c r="AR105" s="49"/>
      <c r="AS105" s="49"/>
      <c r="AT105" s="49"/>
      <c r="AU105" s="49"/>
      <c r="AV105" s="49"/>
      <c r="AW105" s="49"/>
      <c r="AX105" s="49"/>
      <c r="AY105" s="49"/>
      <c r="AZ105" s="49"/>
      <c r="BA105" s="49"/>
      <c r="BB105" s="49"/>
      <c r="BC105" s="49"/>
      <c r="BD105" s="49"/>
      <c r="BE105" s="49"/>
      <c r="BF105" s="49"/>
      <c r="BG105" s="49"/>
      <c r="BH105" s="49"/>
      <c r="BI105" s="49"/>
      <c r="BJ105" s="49"/>
      <c r="BK105" s="49"/>
      <c r="BL105" s="49"/>
      <c r="BM105" s="49"/>
      <c r="BN105" s="49"/>
    </row>
    <row r="106" spans="1:66" ht="15" thickTop="1" thickBot="1">
      <c r="A106" s="616"/>
      <c r="B106" s="616"/>
      <c r="C106" s="616"/>
      <c r="D106" s="616"/>
      <c r="E106" s="616"/>
      <c r="F106" s="616"/>
      <c r="G106" s="616"/>
      <c r="H106" s="616"/>
      <c r="I106" s="616"/>
      <c r="J106" s="616"/>
    </row>
    <row r="107" spans="1:66" s="9" customFormat="1" ht="36" customHeight="1" thickTop="1">
      <c r="A107" s="697" t="s">
        <v>30</v>
      </c>
      <c r="B107" s="622"/>
      <c r="C107" s="694" t="s">
        <v>437</v>
      </c>
      <c r="D107" s="694" t="s">
        <v>633</v>
      </c>
      <c r="E107" s="694" t="s">
        <v>634</v>
      </c>
      <c r="F107" s="695" t="s">
        <v>635</v>
      </c>
      <c r="G107" s="695" t="s">
        <v>326</v>
      </c>
      <c r="H107" s="695" t="s">
        <v>327</v>
      </c>
      <c r="I107" s="695" t="s">
        <v>438</v>
      </c>
      <c r="J107" s="696" t="s">
        <v>636</v>
      </c>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c r="BB107" s="43"/>
      <c r="BC107" s="43"/>
      <c r="BD107" s="43"/>
      <c r="BE107" s="43"/>
      <c r="BF107" s="43"/>
      <c r="BG107" s="43"/>
      <c r="BH107" s="43"/>
      <c r="BI107" s="43"/>
      <c r="BJ107" s="43"/>
      <c r="BK107" s="43"/>
      <c r="BL107" s="43"/>
      <c r="BM107" s="43"/>
      <c r="BN107" s="43"/>
    </row>
    <row r="108" spans="1:66" s="52" customFormat="1" ht="13.8">
      <c r="A108" s="623" t="s">
        <v>275</v>
      </c>
      <c r="B108" s="624"/>
      <c r="C108" s="625"/>
      <c r="D108" s="625"/>
      <c r="E108" s="625"/>
      <c r="F108" s="626"/>
      <c r="G108" s="625"/>
      <c r="H108" s="625"/>
      <c r="I108" s="625"/>
      <c r="J108" s="625"/>
      <c r="K108" s="42"/>
      <c r="L108" s="42"/>
      <c r="M108" s="42"/>
      <c r="N108" s="42"/>
      <c r="O108" s="42"/>
      <c r="P108" s="42"/>
      <c r="Q108" s="42"/>
      <c r="R108" s="42"/>
      <c r="S108" s="42"/>
      <c r="T108" s="42"/>
      <c r="U108" s="42"/>
      <c r="V108" s="42"/>
      <c r="W108" s="42"/>
      <c r="X108" s="42"/>
      <c r="Y108" s="42"/>
      <c r="Z108" s="42"/>
      <c r="AA108" s="42"/>
      <c r="AB108" s="42"/>
      <c r="AC108" s="42"/>
      <c r="AD108" s="42"/>
    </row>
    <row r="109" spans="1:66" s="52" customFormat="1" ht="13.8">
      <c r="A109" s="623" t="s">
        <v>31</v>
      </c>
      <c r="B109" s="624"/>
      <c r="C109" s="625"/>
      <c r="D109" s="625"/>
      <c r="E109" s="625"/>
      <c r="F109" s="626"/>
      <c r="G109" s="625"/>
      <c r="H109" s="625"/>
      <c r="I109" s="625"/>
      <c r="J109" s="625"/>
      <c r="K109" s="42"/>
      <c r="L109" s="42"/>
      <c r="M109" s="42"/>
      <c r="N109" s="42"/>
      <c r="O109" s="42"/>
      <c r="P109" s="42"/>
      <c r="Q109" s="42"/>
      <c r="R109" s="42"/>
      <c r="S109" s="42"/>
      <c r="T109" s="42"/>
      <c r="U109" s="42"/>
      <c r="V109" s="42"/>
      <c r="W109" s="42"/>
      <c r="X109" s="42"/>
      <c r="Y109" s="42"/>
      <c r="Z109" s="42"/>
      <c r="AA109" s="42"/>
      <c r="AB109" s="42"/>
      <c r="AC109" s="42"/>
      <c r="AD109" s="42"/>
    </row>
    <row r="110" spans="1:66" s="52" customFormat="1" ht="14.4" thickBot="1">
      <c r="A110" s="627" t="s">
        <v>203</v>
      </c>
      <c r="B110" s="628"/>
      <c r="C110" s="629">
        <f t="shared" ref="C110:J110" si="3">C109-C108</f>
        <v>0</v>
      </c>
      <c r="D110" s="629">
        <f t="shared" si="3"/>
        <v>0</v>
      </c>
      <c r="E110" s="629">
        <f>E109-E108</f>
        <v>0</v>
      </c>
      <c r="F110" s="630">
        <f>F109-F108</f>
        <v>0</v>
      </c>
      <c r="G110" s="629">
        <f t="shared" si="3"/>
        <v>0</v>
      </c>
      <c r="H110" s="629">
        <f t="shared" si="3"/>
        <v>0</v>
      </c>
      <c r="I110" s="629">
        <f t="shared" si="3"/>
        <v>0</v>
      </c>
      <c r="J110" s="629">
        <f t="shared" si="3"/>
        <v>0</v>
      </c>
      <c r="K110" s="42"/>
      <c r="L110" s="42"/>
      <c r="M110" s="42"/>
      <c r="N110" s="42"/>
      <c r="O110" s="42"/>
      <c r="P110" s="42"/>
      <c r="Q110" s="42"/>
      <c r="R110" s="42"/>
      <c r="S110" s="42"/>
      <c r="T110" s="42"/>
      <c r="U110" s="42"/>
      <c r="V110" s="42"/>
      <c r="W110" s="42"/>
      <c r="X110" s="42"/>
      <c r="Y110" s="42"/>
      <c r="Z110" s="42"/>
      <c r="AA110" s="42"/>
      <c r="AB110" s="42"/>
      <c r="AC110" s="42"/>
      <c r="AD110" s="42"/>
    </row>
    <row r="111" spans="1:66" s="297" customFormat="1" ht="20.25" customHeight="1" thickTop="1" thickBot="1">
      <c r="A111" s="631" t="s">
        <v>32</v>
      </c>
      <c r="B111" s="631"/>
      <c r="C111" s="632"/>
      <c r="D111" s="632"/>
      <c r="E111" s="632"/>
      <c r="F111" s="632"/>
      <c r="G111" s="632"/>
      <c r="H111" s="632"/>
      <c r="I111" s="632"/>
      <c r="J111" s="632"/>
      <c r="K111" s="13"/>
      <c r="L111" s="13"/>
      <c r="M111" s="13"/>
      <c r="N111" s="13"/>
      <c r="O111" s="13"/>
      <c r="P111" s="13"/>
      <c r="Q111" s="13"/>
      <c r="R111" s="13"/>
      <c r="S111" s="13"/>
      <c r="T111" s="13"/>
      <c r="U111" s="13"/>
      <c r="V111" s="13"/>
      <c r="W111" s="13"/>
      <c r="X111" s="13"/>
      <c r="Y111" s="13"/>
      <c r="Z111" s="13"/>
      <c r="AA111" s="13"/>
      <c r="AB111" s="13"/>
      <c r="AC111" s="13"/>
      <c r="AD111" s="13"/>
    </row>
    <row r="112" spans="1:66" ht="15" thickTop="1" thickBot="1">
      <c r="A112" s="633" t="s">
        <v>33</v>
      </c>
      <c r="B112" s="634"/>
      <c r="C112" s="620"/>
      <c r="D112" s="620"/>
      <c r="E112" s="620"/>
      <c r="F112" s="620"/>
      <c r="G112" s="620"/>
      <c r="H112" s="620"/>
      <c r="I112" s="621"/>
      <c r="J112" s="621"/>
    </row>
    <row r="113" spans="1:30" s="47" customFormat="1" ht="15.75" customHeight="1" thickTop="1" thickBot="1">
      <c r="A113" s="693" t="s">
        <v>329</v>
      </c>
      <c r="B113" s="636"/>
      <c r="C113" s="637">
        <f>C102+C112-C109+C108</f>
        <v>0</v>
      </c>
      <c r="D113" s="637">
        <f t="shared" ref="D113:J113" si="4">D102+D112-D109+D108</f>
        <v>0</v>
      </c>
      <c r="E113" s="637">
        <f>E102+E112-E109+E108</f>
        <v>0</v>
      </c>
      <c r="F113" s="637">
        <f>F102+F112-F109+F108</f>
        <v>0</v>
      </c>
      <c r="G113" s="637">
        <f t="shared" si="4"/>
        <v>0</v>
      </c>
      <c r="H113" s="637">
        <f t="shared" si="4"/>
        <v>0</v>
      </c>
      <c r="I113" s="637">
        <f t="shared" si="4"/>
        <v>0</v>
      </c>
      <c r="J113" s="637">
        <f t="shared" si="4"/>
        <v>0</v>
      </c>
      <c r="K113" s="43"/>
      <c r="L113" s="43"/>
      <c r="M113" s="43"/>
      <c r="N113" s="43"/>
      <c r="O113" s="43"/>
      <c r="P113" s="43"/>
      <c r="Q113" s="43"/>
      <c r="R113" s="43"/>
      <c r="S113" s="43"/>
      <c r="T113" s="53"/>
      <c r="U113" s="53"/>
      <c r="V113" s="53"/>
      <c r="W113" s="53"/>
      <c r="X113" s="53"/>
      <c r="Y113" s="53"/>
      <c r="Z113" s="53"/>
      <c r="AA113" s="53"/>
      <c r="AB113" s="53"/>
      <c r="AC113" s="53"/>
      <c r="AD113" s="53"/>
    </row>
    <row r="114" spans="1:30" ht="14.4" thickTop="1">
      <c r="A114" s="616"/>
      <c r="B114" s="616"/>
      <c r="C114" s="638"/>
      <c r="D114" s="638"/>
      <c r="E114" s="638"/>
      <c r="F114" s="638"/>
      <c r="G114" s="638"/>
      <c r="H114" s="638"/>
      <c r="I114" s="638"/>
      <c r="J114" s="638"/>
    </row>
    <row r="115" spans="1:30" ht="15" thickBot="1">
      <c r="A115" s="490" t="s">
        <v>0</v>
      </c>
      <c r="B115" s="616"/>
      <c r="C115" s="616"/>
      <c r="D115" s="616"/>
      <c r="E115" s="616"/>
      <c r="F115" s="616"/>
      <c r="G115" s="616"/>
      <c r="H115" s="616"/>
      <c r="I115" s="616"/>
      <c r="J115" s="616"/>
    </row>
    <row r="116" spans="1:30" ht="28.2" thickTop="1">
      <c r="A116" s="639"/>
      <c r="B116" s="640"/>
      <c r="C116" s="641">
        <v>43465</v>
      </c>
      <c r="D116" s="641">
        <v>43830</v>
      </c>
      <c r="E116" s="642"/>
      <c r="F116" s="641" t="s">
        <v>637</v>
      </c>
      <c r="G116" s="616"/>
      <c r="H116" s="616"/>
      <c r="I116" s="616"/>
      <c r="J116" s="616"/>
    </row>
    <row r="117" spans="1:30" ht="13.8">
      <c r="A117" s="643">
        <v>1</v>
      </c>
      <c r="B117" s="644" t="s">
        <v>98</v>
      </c>
      <c r="C117" s="645">
        <f>C118+C121+C124</f>
        <v>0</v>
      </c>
      <c r="D117" s="645">
        <f>D118+D121+D124</f>
        <v>0</v>
      </c>
      <c r="E117" s="646"/>
      <c r="F117" s="645">
        <f>F118+F121+F124</f>
        <v>0</v>
      </c>
      <c r="G117" s="616"/>
      <c r="H117" s="616"/>
      <c r="I117" s="616"/>
      <c r="J117" s="616"/>
    </row>
    <row r="118" spans="1:30" ht="13.8">
      <c r="A118" s="647"/>
      <c r="B118" s="648" t="s">
        <v>1</v>
      </c>
      <c r="C118" s="649">
        <f>C119+C120</f>
        <v>0</v>
      </c>
      <c r="D118" s="649">
        <f>D119+D120</f>
        <v>0</v>
      </c>
      <c r="E118" s="650"/>
      <c r="F118" s="649">
        <f>F119+F120</f>
        <v>0</v>
      </c>
      <c r="G118" s="616"/>
      <c r="H118" s="616"/>
      <c r="I118" s="616"/>
      <c r="J118" s="616"/>
    </row>
    <row r="119" spans="1:30" ht="13.8">
      <c r="A119" s="647"/>
      <c r="B119" s="651" t="s">
        <v>190</v>
      </c>
      <c r="C119" s="649"/>
      <c r="D119" s="649"/>
      <c r="E119" s="650"/>
      <c r="F119" s="649"/>
      <c r="G119" s="616"/>
      <c r="H119" s="616"/>
      <c r="I119" s="616"/>
      <c r="J119" s="616"/>
    </row>
    <row r="120" spans="1:30" ht="13.8">
      <c r="A120" s="647"/>
      <c r="B120" s="651" t="s">
        <v>191</v>
      </c>
      <c r="C120" s="649"/>
      <c r="D120" s="649"/>
      <c r="E120" s="650"/>
      <c r="F120" s="649"/>
      <c r="G120" s="616"/>
      <c r="H120" s="616"/>
      <c r="I120" s="616"/>
      <c r="J120" s="616"/>
    </row>
    <row r="121" spans="1:30" ht="13.8">
      <c r="A121" s="647"/>
      <c r="B121" s="648" t="s">
        <v>2</v>
      </c>
      <c r="C121" s="649">
        <f>C122+C123</f>
        <v>0</v>
      </c>
      <c r="D121" s="649">
        <f>D122+D123</f>
        <v>0</v>
      </c>
      <c r="E121" s="650"/>
      <c r="F121" s="649">
        <f>F122+F123</f>
        <v>0</v>
      </c>
      <c r="G121" s="616"/>
      <c r="H121" s="616"/>
      <c r="I121" s="616"/>
      <c r="J121" s="616"/>
    </row>
    <row r="122" spans="1:30" ht="13.8">
      <c r="A122" s="647"/>
      <c r="B122" s="651" t="s">
        <v>190</v>
      </c>
      <c r="C122" s="649"/>
      <c r="D122" s="649"/>
      <c r="E122" s="650"/>
      <c r="F122" s="649"/>
      <c r="G122" s="616"/>
      <c r="H122" s="616"/>
      <c r="I122" s="616"/>
      <c r="J122" s="616"/>
    </row>
    <row r="123" spans="1:30" ht="13.8">
      <c r="A123" s="647"/>
      <c r="B123" s="651" t="s">
        <v>191</v>
      </c>
      <c r="C123" s="649"/>
      <c r="D123" s="649"/>
      <c r="E123" s="650"/>
      <c r="F123" s="649"/>
      <c r="G123" s="616"/>
      <c r="H123" s="616"/>
      <c r="I123" s="616"/>
      <c r="J123" s="616"/>
    </row>
    <row r="124" spans="1:30" ht="13.8">
      <c r="A124" s="647"/>
      <c r="B124" s="648" t="s">
        <v>3</v>
      </c>
      <c r="C124" s="649">
        <f>C125+C126</f>
        <v>0</v>
      </c>
      <c r="D124" s="649">
        <f>D125+D126</f>
        <v>0</v>
      </c>
      <c r="E124" s="650"/>
      <c r="F124" s="649">
        <f>F125+F126</f>
        <v>0</v>
      </c>
      <c r="G124" s="616"/>
      <c r="H124" s="616"/>
      <c r="I124" s="616"/>
      <c r="J124" s="616"/>
    </row>
    <row r="125" spans="1:30" ht="13.8">
      <c r="A125" s="647"/>
      <c r="B125" s="651" t="s">
        <v>190</v>
      </c>
      <c r="C125" s="649"/>
      <c r="D125" s="649"/>
      <c r="E125" s="650"/>
      <c r="F125" s="649"/>
      <c r="G125" s="616"/>
      <c r="H125" s="616"/>
      <c r="I125" s="616"/>
      <c r="J125" s="616"/>
    </row>
    <row r="126" spans="1:30" ht="13.8">
      <c r="A126" s="647"/>
      <c r="B126" s="651" t="s">
        <v>191</v>
      </c>
      <c r="C126" s="649"/>
      <c r="D126" s="649"/>
      <c r="E126" s="650"/>
      <c r="F126" s="649"/>
      <c r="G126" s="616"/>
      <c r="H126" s="616"/>
      <c r="I126" s="616"/>
      <c r="J126" s="616"/>
    </row>
    <row r="127" spans="1:30" ht="13.8">
      <c r="A127" s="643">
        <v>2</v>
      </c>
      <c r="B127" s="644" t="s">
        <v>99</v>
      </c>
      <c r="C127" s="645">
        <f>C128+C129+C130</f>
        <v>0</v>
      </c>
      <c r="D127" s="645">
        <f>D128+D129+D130</f>
        <v>0</v>
      </c>
      <c r="E127" s="646"/>
      <c r="F127" s="645">
        <f>F128+F129+F130</f>
        <v>0</v>
      </c>
      <c r="G127" s="616"/>
      <c r="H127" s="616"/>
      <c r="I127" s="616"/>
      <c r="J127" s="616"/>
    </row>
    <row r="128" spans="1:30" ht="13.8">
      <c r="A128" s="647"/>
      <c r="B128" s="648" t="s">
        <v>4</v>
      </c>
      <c r="C128" s="649"/>
      <c r="D128" s="649"/>
      <c r="E128" s="650"/>
      <c r="F128" s="649"/>
      <c r="G128" s="616"/>
      <c r="H128" s="616"/>
      <c r="I128" s="616"/>
      <c r="J128" s="616"/>
    </row>
    <row r="129" spans="1:66" ht="13.8">
      <c r="A129" s="647"/>
      <c r="B129" s="648" t="s">
        <v>5</v>
      </c>
      <c r="C129" s="649"/>
      <c r="D129" s="649"/>
      <c r="E129" s="650"/>
      <c r="F129" s="649"/>
      <c r="G129" s="616"/>
      <c r="H129" s="616"/>
      <c r="I129" s="616"/>
      <c r="J129" s="616"/>
    </row>
    <row r="130" spans="1:66" ht="13.8">
      <c r="A130" s="647"/>
      <c r="B130" s="648" t="s">
        <v>6</v>
      </c>
      <c r="C130" s="649"/>
      <c r="D130" s="649"/>
      <c r="E130" s="650"/>
      <c r="F130" s="649"/>
      <c r="G130" s="616"/>
      <c r="H130" s="616"/>
      <c r="I130" s="616"/>
      <c r="J130" s="616"/>
    </row>
    <row r="131" spans="1:66" s="47" customFormat="1" ht="13.8">
      <c r="A131" s="643">
        <v>3</v>
      </c>
      <c r="B131" s="652" t="s">
        <v>100</v>
      </c>
      <c r="C131" s="653"/>
      <c r="D131" s="653"/>
      <c r="E131" s="654"/>
      <c r="F131" s="653"/>
      <c r="G131" s="616"/>
      <c r="H131" s="616"/>
      <c r="I131" s="616"/>
      <c r="J131" s="616"/>
      <c r="K131" s="43"/>
      <c r="L131" s="43"/>
      <c r="M131" s="43"/>
      <c r="N131" s="43"/>
      <c r="O131" s="43"/>
      <c r="P131" s="43"/>
      <c r="Q131" s="43"/>
      <c r="R131" s="43"/>
      <c r="S131" s="43"/>
      <c r="T131" s="43"/>
      <c r="U131" s="43"/>
      <c r="V131" s="43"/>
      <c r="W131" s="43"/>
      <c r="X131" s="43"/>
      <c r="Y131" s="43"/>
      <c r="Z131" s="43"/>
      <c r="AA131" s="43"/>
      <c r="AB131" s="43"/>
      <c r="AC131" s="43"/>
      <c r="AD131" s="43"/>
      <c r="AE131" s="44"/>
      <c r="AF131" s="44"/>
      <c r="AG131" s="44"/>
      <c r="AH131" s="44"/>
      <c r="AI131" s="44"/>
      <c r="AJ131" s="44"/>
      <c r="AK131" s="44"/>
      <c r="AL131" s="44"/>
      <c r="AM131" s="44"/>
      <c r="AN131" s="44"/>
      <c r="AO131" s="44"/>
      <c r="AP131" s="44"/>
      <c r="AQ131" s="44"/>
      <c r="AR131" s="44"/>
      <c r="AS131" s="44"/>
      <c r="AT131" s="44"/>
      <c r="AU131" s="44"/>
      <c r="AV131" s="44"/>
      <c r="AW131" s="44"/>
      <c r="AX131" s="44"/>
      <c r="AY131" s="44"/>
      <c r="AZ131" s="44"/>
      <c r="BA131" s="44"/>
      <c r="BB131" s="44"/>
      <c r="BC131" s="44"/>
      <c r="BD131" s="44"/>
      <c r="BE131" s="44"/>
      <c r="BF131" s="44"/>
      <c r="BG131" s="44"/>
      <c r="BH131" s="44"/>
      <c r="BI131" s="44"/>
      <c r="BJ131" s="44"/>
      <c r="BK131" s="44"/>
      <c r="BL131" s="44"/>
      <c r="BM131" s="44"/>
      <c r="BN131" s="44"/>
    </row>
    <row r="132" spans="1:66" ht="13.8">
      <c r="A132" s="643">
        <v>4</v>
      </c>
      <c r="B132" s="644" t="s">
        <v>101</v>
      </c>
      <c r="C132" s="653">
        <f>C133+C134</f>
        <v>0</v>
      </c>
      <c r="D132" s="653">
        <f>D133+D134</f>
        <v>0</v>
      </c>
      <c r="E132" s="654"/>
      <c r="F132" s="653">
        <f>F133+F134</f>
        <v>0</v>
      </c>
      <c r="G132" s="616"/>
      <c r="H132" s="616"/>
      <c r="I132" s="616"/>
      <c r="J132" s="616"/>
    </row>
    <row r="133" spans="1:66" ht="13.8">
      <c r="A133" s="647"/>
      <c r="B133" s="648" t="s">
        <v>7</v>
      </c>
      <c r="C133" s="649"/>
      <c r="D133" s="649"/>
      <c r="E133" s="650"/>
      <c r="F133" s="649"/>
      <c r="G133" s="616"/>
      <c r="H133" s="616"/>
      <c r="I133" s="616"/>
      <c r="J133" s="616"/>
    </row>
    <row r="134" spans="1:66" ht="14.4" thickBot="1">
      <c r="A134" s="655"/>
      <c r="B134" s="656" t="s">
        <v>8</v>
      </c>
      <c r="C134" s="657"/>
      <c r="D134" s="657"/>
      <c r="E134" s="658"/>
      <c r="F134" s="657"/>
      <c r="G134" s="616"/>
      <c r="H134" s="616"/>
      <c r="I134" s="616"/>
      <c r="J134" s="616"/>
    </row>
    <row r="135" spans="1:66" ht="14.4" thickTop="1">
      <c r="A135" s="659"/>
      <c r="B135" s="660"/>
      <c r="C135" s="661"/>
      <c r="D135" s="661"/>
      <c r="E135" s="661"/>
      <c r="F135" s="661"/>
      <c r="G135" s="661"/>
      <c r="H135" s="661"/>
      <c r="I135" s="661"/>
      <c r="J135" s="661"/>
    </row>
    <row r="136" spans="1:66" ht="14.4">
      <c r="A136" s="662" t="s">
        <v>202</v>
      </c>
      <c r="B136" s="616"/>
      <c r="C136" s="491" t="s">
        <v>199</v>
      </c>
      <c r="D136" s="491"/>
      <c r="E136" s="491"/>
      <c r="F136" s="491"/>
      <c r="G136" s="491"/>
      <c r="H136" s="661"/>
      <c r="I136" s="661"/>
      <c r="J136" s="661"/>
    </row>
    <row r="137" spans="1:66" ht="14.4" thickBot="1">
      <c r="A137" s="663" t="s">
        <v>200</v>
      </c>
      <c r="B137" s="616"/>
      <c r="C137" s="638">
        <f>C139+C41+C35+C30+C16+C46+C53</f>
        <v>0</v>
      </c>
      <c r="D137" s="638">
        <f>D139+D41+D35+D30+D16+D46+D53</f>
        <v>0</v>
      </c>
      <c r="E137" s="638"/>
      <c r="F137" s="638">
        <f>F139+F41+F35+F30+F16+F46+F53</f>
        <v>0</v>
      </c>
      <c r="G137" s="638">
        <f>G139+G41+G35+G30+G16+G46+G53</f>
        <v>0</v>
      </c>
      <c r="H137" s="638">
        <f>H139+H41+H35+H30+H16+H46+H53</f>
        <v>0</v>
      </c>
      <c r="I137" s="638">
        <f>I139+I41+I35+I30+I16+I46+I53</f>
        <v>0</v>
      </c>
      <c r="J137" s="638">
        <f>J139+J41+J35+J30+J16+J46+J53</f>
        <v>0</v>
      </c>
    </row>
    <row r="138" spans="1:66" ht="28.8" thickTop="1" thickBot="1">
      <c r="A138" s="555"/>
      <c r="B138" s="556" t="s">
        <v>35</v>
      </c>
      <c r="C138" s="557" t="str">
        <f t="shared" ref="C138:J138" si="5">+C58</f>
        <v>ΑΠΟΛΟΓΙΣΜΟΣ 2018</v>
      </c>
      <c r="D138" s="557" t="str">
        <f t="shared" si="5"/>
        <v>ΑΠΟΛΟΓΙΣΜΟΣ 2019</v>
      </c>
      <c r="E138" s="557" t="str">
        <f t="shared" si="5"/>
        <v>ΕΓΚΕΚΡΙΜΕΝΟΣ Π/Υ 2020</v>
      </c>
      <c r="F138" s="557" t="str">
        <f t="shared" si="5"/>
        <v>ΕΚΤΙΜΗΣΕΙΣ 2020</v>
      </c>
      <c r="G138" s="557" t="str">
        <f t="shared" si="5"/>
        <v>ΠΡΟΒΛΕΨΕΙΣ 2021</v>
      </c>
      <c r="H138" s="557" t="str">
        <f t="shared" si="5"/>
        <v>ΠΡΟΒΛΕΨΕΙΣ 2022</v>
      </c>
      <c r="I138" s="557" t="str">
        <f t="shared" si="5"/>
        <v>ΠΡΟΒΛΕΨΕΙΣ 2023</v>
      </c>
      <c r="J138" s="557" t="str">
        <f t="shared" si="5"/>
        <v>ΠΡΟΒΛΕΨΕΙΣ 2024</v>
      </c>
    </row>
    <row r="139" spans="1:66" ht="14.4" thickTop="1">
      <c r="A139" s="664"/>
      <c r="B139" s="492" t="s">
        <v>14</v>
      </c>
      <c r="C139" s="665">
        <f t="shared" ref="C139:J139" si="6">C140+C141+C142+C143+C144</f>
        <v>0</v>
      </c>
      <c r="D139" s="665">
        <f t="shared" si="6"/>
        <v>0</v>
      </c>
      <c r="E139" s="665">
        <f t="shared" si="6"/>
        <v>0</v>
      </c>
      <c r="F139" s="665">
        <f t="shared" si="6"/>
        <v>0</v>
      </c>
      <c r="G139" s="665">
        <f t="shared" si="6"/>
        <v>0</v>
      </c>
      <c r="H139" s="665">
        <f t="shared" si="6"/>
        <v>0</v>
      </c>
      <c r="I139" s="665">
        <f t="shared" si="6"/>
        <v>0</v>
      </c>
      <c r="J139" s="666">
        <f t="shared" si="6"/>
        <v>0</v>
      </c>
    </row>
    <row r="140" spans="1:66" ht="13.8">
      <c r="A140" s="667"/>
      <c r="B140" s="493" t="s">
        <v>192</v>
      </c>
      <c r="C140" s="668">
        <f t="shared" ref="C140:I140" si="7">C25</f>
        <v>0</v>
      </c>
      <c r="D140" s="668">
        <f t="shared" si="7"/>
        <v>0</v>
      </c>
      <c r="E140" s="668">
        <f>E25</f>
        <v>0</v>
      </c>
      <c r="F140" s="668">
        <f t="shared" si="7"/>
        <v>0</v>
      </c>
      <c r="G140" s="668">
        <f t="shared" si="7"/>
        <v>0</v>
      </c>
      <c r="H140" s="668">
        <f t="shared" si="7"/>
        <v>0</v>
      </c>
      <c r="I140" s="668">
        <f t="shared" si="7"/>
        <v>0</v>
      </c>
      <c r="J140" s="669">
        <f>J25</f>
        <v>0</v>
      </c>
    </row>
    <row r="141" spans="1:66" ht="13.8">
      <c r="A141" s="667"/>
      <c r="B141" s="493" t="s">
        <v>153</v>
      </c>
      <c r="C141" s="668">
        <f t="shared" ref="C141:I141" si="8">C21+C34+C45</f>
        <v>0</v>
      </c>
      <c r="D141" s="668">
        <f t="shared" si="8"/>
        <v>0</v>
      </c>
      <c r="E141" s="668">
        <f>E21+E34+E45</f>
        <v>0</v>
      </c>
      <c r="F141" s="668">
        <f t="shared" si="8"/>
        <v>0</v>
      </c>
      <c r="G141" s="668">
        <f t="shared" si="8"/>
        <v>0</v>
      </c>
      <c r="H141" s="668">
        <f t="shared" si="8"/>
        <v>0</v>
      </c>
      <c r="I141" s="668">
        <f t="shared" si="8"/>
        <v>0</v>
      </c>
      <c r="J141" s="669">
        <f>J21+J34+J45</f>
        <v>0</v>
      </c>
    </row>
    <row r="142" spans="1:66" ht="13.8">
      <c r="A142" s="667"/>
      <c r="B142" s="493" t="s">
        <v>193</v>
      </c>
      <c r="C142" s="668">
        <f>C11+C28+C29+C40+C50+C20</f>
        <v>0</v>
      </c>
      <c r="D142" s="668">
        <f t="shared" ref="D142:J142" si="9">D11+D28+D29+D40+D50+D20</f>
        <v>0</v>
      </c>
      <c r="E142" s="668">
        <f>E11+E28+E29+E40+E50+E20</f>
        <v>0</v>
      </c>
      <c r="F142" s="668">
        <f t="shared" si="9"/>
        <v>0</v>
      </c>
      <c r="G142" s="668">
        <f t="shared" si="9"/>
        <v>0</v>
      </c>
      <c r="H142" s="668">
        <f t="shared" si="9"/>
        <v>0</v>
      </c>
      <c r="I142" s="668">
        <f t="shared" si="9"/>
        <v>0</v>
      </c>
      <c r="J142" s="669">
        <f t="shared" si="9"/>
        <v>0</v>
      </c>
    </row>
    <row r="143" spans="1:66" ht="13.8">
      <c r="A143" s="667"/>
      <c r="B143" s="493" t="s">
        <v>194</v>
      </c>
      <c r="C143" s="668">
        <f t="shared" ref="C143:I143" si="10">C51</f>
        <v>0</v>
      </c>
      <c r="D143" s="668">
        <f t="shared" si="10"/>
        <v>0</v>
      </c>
      <c r="E143" s="668">
        <f>E51</f>
        <v>0</v>
      </c>
      <c r="F143" s="668">
        <f t="shared" si="10"/>
        <v>0</v>
      </c>
      <c r="G143" s="668">
        <f t="shared" si="10"/>
        <v>0</v>
      </c>
      <c r="H143" s="668">
        <f t="shared" si="10"/>
        <v>0</v>
      </c>
      <c r="I143" s="668">
        <f t="shared" si="10"/>
        <v>0</v>
      </c>
      <c r="J143" s="669">
        <f>J51</f>
        <v>0</v>
      </c>
    </row>
    <row r="144" spans="1:66" ht="13.8">
      <c r="A144" s="667"/>
      <c r="B144" s="493" t="s">
        <v>176</v>
      </c>
      <c r="C144" s="668">
        <f>(C10-C11)+C12+C14+(C15-C16-C20-C21)+C23+(C24-C25)+(C26-C28-C29-C30-C34)+(C38-C40-C41-C45-C46)+(C49-C50-C51-C53)</f>
        <v>0</v>
      </c>
      <c r="D144" s="668">
        <f t="shared" ref="D144:J144" si="11">(D10-D11)+D12+D14+(D15-D16-D20-D21)+D23+(D24-D25)+(D26-D28-D29-D30-D34)+(D38-D40-D41-D45-D46)+(D49-D50-D51-D53)</f>
        <v>0</v>
      </c>
      <c r="E144" s="668">
        <f>(E10-E11)+E12+E14+(E15-E16-E20-E21)+E23+(E24-E25)+(E26-E28-E29-E30-E34)+(E38-E40-E41-E45-E46)+(E49-E50-E51-E53)</f>
        <v>0</v>
      </c>
      <c r="F144" s="668">
        <f t="shared" si="11"/>
        <v>0</v>
      </c>
      <c r="G144" s="668">
        <f t="shared" si="11"/>
        <v>0</v>
      </c>
      <c r="H144" s="668">
        <f t="shared" si="11"/>
        <v>0</v>
      </c>
      <c r="I144" s="668">
        <f t="shared" si="11"/>
        <v>0</v>
      </c>
      <c r="J144" s="669">
        <f t="shared" si="11"/>
        <v>0</v>
      </c>
    </row>
    <row r="145" spans="1:66" ht="13.8">
      <c r="A145" s="667"/>
      <c r="B145" s="493"/>
      <c r="C145" s="668"/>
      <c r="D145" s="670"/>
      <c r="E145" s="670"/>
      <c r="F145" s="670"/>
      <c r="G145" s="668"/>
      <c r="H145" s="668"/>
      <c r="I145" s="668"/>
      <c r="J145" s="669"/>
    </row>
    <row r="146" spans="1:66" ht="13.8">
      <c r="A146" s="667"/>
      <c r="B146" s="494" t="s">
        <v>19</v>
      </c>
      <c r="C146" s="671">
        <f t="shared" ref="C146:J146" si="12">C147+C148+C149+C150+C151+C152</f>
        <v>0</v>
      </c>
      <c r="D146" s="671">
        <f t="shared" si="12"/>
        <v>0</v>
      </c>
      <c r="E146" s="671">
        <f t="shared" si="12"/>
        <v>0</v>
      </c>
      <c r="F146" s="671">
        <f t="shared" si="12"/>
        <v>0</v>
      </c>
      <c r="G146" s="671">
        <f t="shared" si="12"/>
        <v>0</v>
      </c>
      <c r="H146" s="671">
        <f t="shared" si="12"/>
        <v>0</v>
      </c>
      <c r="I146" s="671">
        <f t="shared" si="12"/>
        <v>0</v>
      </c>
      <c r="J146" s="672">
        <f t="shared" si="12"/>
        <v>0</v>
      </c>
    </row>
    <row r="147" spans="1:66" ht="13.8">
      <c r="A147" s="667"/>
      <c r="B147" s="493" t="s">
        <v>161</v>
      </c>
      <c r="C147" s="668">
        <f t="shared" ref="C147:I147" si="13">C60+C63</f>
        <v>0</v>
      </c>
      <c r="D147" s="668">
        <f t="shared" si="13"/>
        <v>0</v>
      </c>
      <c r="E147" s="668">
        <f>E60+E63</f>
        <v>0</v>
      </c>
      <c r="F147" s="668">
        <f t="shared" si="13"/>
        <v>0</v>
      </c>
      <c r="G147" s="668">
        <f t="shared" si="13"/>
        <v>0</v>
      </c>
      <c r="H147" s="668">
        <f t="shared" si="13"/>
        <v>0</v>
      </c>
      <c r="I147" s="668">
        <f t="shared" si="13"/>
        <v>0</v>
      </c>
      <c r="J147" s="669">
        <f>J60+J63</f>
        <v>0</v>
      </c>
    </row>
    <row r="148" spans="1:66" ht="13.8">
      <c r="A148" s="667"/>
      <c r="B148" s="493" t="s">
        <v>195</v>
      </c>
      <c r="C148" s="668">
        <f t="shared" ref="C148:I148" si="14">C76</f>
        <v>0</v>
      </c>
      <c r="D148" s="668">
        <f t="shared" si="14"/>
        <v>0</v>
      </c>
      <c r="E148" s="668">
        <f>E76</f>
        <v>0</v>
      </c>
      <c r="F148" s="668">
        <f t="shared" si="14"/>
        <v>0</v>
      </c>
      <c r="G148" s="668">
        <f t="shared" si="14"/>
        <v>0</v>
      </c>
      <c r="H148" s="668">
        <f t="shared" si="14"/>
        <v>0</v>
      </c>
      <c r="I148" s="668">
        <f t="shared" si="14"/>
        <v>0</v>
      </c>
      <c r="J148" s="669">
        <f>J76</f>
        <v>0</v>
      </c>
    </row>
    <row r="149" spans="1:66" ht="13.8">
      <c r="A149" s="667"/>
      <c r="B149" s="493" t="s">
        <v>196</v>
      </c>
      <c r="C149" s="668">
        <f t="shared" ref="C149:I149" si="15">C75</f>
        <v>0</v>
      </c>
      <c r="D149" s="668">
        <f t="shared" si="15"/>
        <v>0</v>
      </c>
      <c r="E149" s="668">
        <f>E75</f>
        <v>0</v>
      </c>
      <c r="F149" s="668">
        <f t="shared" si="15"/>
        <v>0</v>
      </c>
      <c r="G149" s="668">
        <f t="shared" si="15"/>
        <v>0</v>
      </c>
      <c r="H149" s="668">
        <f t="shared" si="15"/>
        <v>0</v>
      </c>
      <c r="I149" s="668">
        <f t="shared" si="15"/>
        <v>0</v>
      </c>
      <c r="J149" s="669">
        <f>J75</f>
        <v>0</v>
      </c>
    </row>
    <row r="150" spans="1:66" ht="13.8">
      <c r="A150" s="667"/>
      <c r="B150" s="493" t="s">
        <v>153</v>
      </c>
      <c r="C150" s="668">
        <f t="shared" ref="C150:I150" si="16">C80</f>
        <v>0</v>
      </c>
      <c r="D150" s="668">
        <f t="shared" si="16"/>
        <v>0</v>
      </c>
      <c r="E150" s="668">
        <f>E80</f>
        <v>0</v>
      </c>
      <c r="F150" s="668">
        <f t="shared" si="16"/>
        <v>0</v>
      </c>
      <c r="G150" s="668">
        <f t="shared" si="16"/>
        <v>0</v>
      </c>
      <c r="H150" s="668">
        <f t="shared" si="16"/>
        <v>0</v>
      </c>
      <c r="I150" s="668">
        <f t="shared" si="16"/>
        <v>0</v>
      </c>
      <c r="J150" s="669">
        <f>J80</f>
        <v>0</v>
      </c>
    </row>
    <row r="151" spans="1:66" ht="13.8">
      <c r="A151" s="667"/>
      <c r="B151" s="493" t="s">
        <v>197</v>
      </c>
      <c r="C151" s="668">
        <f t="shared" ref="C151:I151" si="17">C84-C94</f>
        <v>0</v>
      </c>
      <c r="D151" s="668">
        <f t="shared" si="17"/>
        <v>0</v>
      </c>
      <c r="E151" s="668">
        <f>E84-E94</f>
        <v>0</v>
      </c>
      <c r="F151" s="668">
        <f t="shared" si="17"/>
        <v>0</v>
      </c>
      <c r="G151" s="668">
        <f t="shared" si="17"/>
        <v>0</v>
      </c>
      <c r="H151" s="668">
        <f t="shared" si="17"/>
        <v>0</v>
      </c>
      <c r="I151" s="668">
        <f t="shared" si="17"/>
        <v>0</v>
      </c>
      <c r="J151" s="669">
        <f>J84-J94</f>
        <v>0</v>
      </c>
    </row>
    <row r="152" spans="1:66" ht="14.4" thickBot="1">
      <c r="A152" s="673"/>
      <c r="B152" s="495" t="s">
        <v>173</v>
      </c>
      <c r="C152" s="674">
        <f>(C59-C60-C63)+C74+C77+(C78-C81-C80-C82)+C83+C99</f>
        <v>0</v>
      </c>
      <c r="D152" s="674">
        <f t="shared" ref="D152:J152" si="18">(D59-D60-D63)+D74+D77+(D78-D81-D80-D82)+D83+D99</f>
        <v>0</v>
      </c>
      <c r="E152" s="674">
        <f t="shared" si="18"/>
        <v>0</v>
      </c>
      <c r="F152" s="674">
        <f t="shared" si="18"/>
        <v>0</v>
      </c>
      <c r="G152" s="674">
        <f t="shared" si="18"/>
        <v>0</v>
      </c>
      <c r="H152" s="674">
        <f t="shared" si="18"/>
        <v>0</v>
      </c>
      <c r="I152" s="674">
        <f t="shared" si="18"/>
        <v>0</v>
      </c>
      <c r="J152" s="675">
        <f t="shared" si="18"/>
        <v>0</v>
      </c>
    </row>
    <row r="153" spans="1:66" ht="15" thickTop="1" thickBot="1">
      <c r="A153" s="676"/>
      <c r="B153" s="496" t="s">
        <v>198</v>
      </c>
      <c r="C153" s="677">
        <f t="shared" ref="C153:J153" si="19">C139-C146</f>
        <v>0</v>
      </c>
      <c r="D153" s="677">
        <f t="shared" si="19"/>
        <v>0</v>
      </c>
      <c r="E153" s="677">
        <f t="shared" si="19"/>
        <v>0</v>
      </c>
      <c r="F153" s="677">
        <f t="shared" si="19"/>
        <v>0</v>
      </c>
      <c r="G153" s="677">
        <f t="shared" si="19"/>
        <v>0</v>
      </c>
      <c r="H153" s="677">
        <f t="shared" si="19"/>
        <v>0</v>
      </c>
      <c r="I153" s="677">
        <f t="shared" si="19"/>
        <v>0</v>
      </c>
      <c r="J153" s="678">
        <f t="shared" si="19"/>
        <v>0</v>
      </c>
    </row>
    <row r="154" spans="1:66" ht="15" thickTop="1" thickBot="1">
      <c r="A154" s="679"/>
      <c r="B154" s="497"/>
      <c r="C154" s="680"/>
      <c r="D154" s="680"/>
      <c r="E154" s="680"/>
      <c r="F154" s="680"/>
      <c r="G154" s="680"/>
      <c r="H154" s="680"/>
      <c r="I154" s="680"/>
      <c r="J154" s="680"/>
    </row>
    <row r="155" spans="1:66" ht="15" thickTop="1" thickBot="1">
      <c r="A155" s="681"/>
      <c r="B155" s="682" t="s">
        <v>416</v>
      </c>
      <c r="C155" s="683">
        <f t="shared" ref="C155:J155" si="20">C110</f>
        <v>0</v>
      </c>
      <c r="D155" s="683">
        <f t="shared" si="20"/>
        <v>0</v>
      </c>
      <c r="E155" s="683">
        <f t="shared" si="20"/>
        <v>0</v>
      </c>
      <c r="F155" s="683">
        <f t="shared" si="20"/>
        <v>0</v>
      </c>
      <c r="G155" s="683">
        <f t="shared" si="20"/>
        <v>0</v>
      </c>
      <c r="H155" s="683">
        <f t="shared" si="20"/>
        <v>0</v>
      </c>
      <c r="I155" s="684">
        <f t="shared" si="20"/>
        <v>0</v>
      </c>
      <c r="J155" s="684">
        <f t="shared" si="20"/>
        <v>0</v>
      </c>
    </row>
    <row r="156" spans="1:66" ht="15" thickTop="1" thickBot="1">
      <c r="A156" s="685"/>
      <c r="B156" s="633" t="s">
        <v>33</v>
      </c>
      <c r="C156" s="620">
        <f>C112</f>
        <v>0</v>
      </c>
      <c r="D156" s="620">
        <f t="shared" ref="D156:I156" si="21">D112</f>
        <v>0</v>
      </c>
      <c r="E156" s="620">
        <f>E112</f>
        <v>0</v>
      </c>
      <c r="F156" s="620">
        <f t="shared" si="21"/>
        <v>0</v>
      </c>
      <c r="G156" s="620">
        <f t="shared" si="21"/>
        <v>0</v>
      </c>
      <c r="H156" s="620">
        <f t="shared" si="21"/>
        <v>0</v>
      </c>
      <c r="I156" s="620">
        <f t="shared" si="21"/>
        <v>0</v>
      </c>
      <c r="J156" s="686">
        <f>J112</f>
        <v>0</v>
      </c>
    </row>
    <row r="157" spans="1:66" ht="15" thickTop="1" thickBot="1">
      <c r="A157" s="687"/>
      <c r="B157" s="635" t="s">
        <v>417</v>
      </c>
      <c r="C157" s="637">
        <f>C153+C156-C155</f>
        <v>0</v>
      </c>
      <c r="D157" s="637">
        <f t="shared" ref="D157:J157" si="22">D153+D156-D155</f>
        <v>0</v>
      </c>
      <c r="E157" s="637">
        <f>E153+E156-E155</f>
        <v>0</v>
      </c>
      <c r="F157" s="637">
        <f t="shared" si="22"/>
        <v>0</v>
      </c>
      <c r="G157" s="637">
        <f t="shared" si="22"/>
        <v>0</v>
      </c>
      <c r="H157" s="637">
        <f t="shared" si="22"/>
        <v>0</v>
      </c>
      <c r="I157" s="637">
        <f t="shared" si="22"/>
        <v>0</v>
      </c>
      <c r="J157" s="637">
        <f t="shared" si="22"/>
        <v>0</v>
      </c>
    </row>
    <row r="158" spans="1:66" ht="14.4" thickTop="1">
      <c r="A158" s="688"/>
      <c r="B158" s="660"/>
      <c r="C158" s="661"/>
      <c r="D158" s="661"/>
      <c r="E158" s="661"/>
      <c r="F158" s="661"/>
      <c r="G158" s="661"/>
      <c r="H158" s="661"/>
      <c r="I158" s="661"/>
      <c r="J158" s="661"/>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row>
    <row r="159" spans="1:66" ht="13.8">
      <c r="A159" s="688"/>
      <c r="B159" s="660"/>
      <c r="C159" s="661"/>
      <c r="D159" s="661"/>
      <c r="E159" s="661"/>
      <c r="F159" s="661"/>
      <c r="G159" s="661"/>
      <c r="H159" s="661"/>
      <c r="I159" s="661"/>
      <c r="J159" s="661"/>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row>
    <row r="160" spans="1:66" ht="14.4">
      <c r="A160" s="662" t="s">
        <v>391</v>
      </c>
      <c r="B160" s="616"/>
      <c r="C160" s="491" t="s">
        <v>199</v>
      </c>
      <c r="D160" s="491"/>
      <c r="E160" s="491"/>
      <c r="F160" s="491"/>
      <c r="G160" s="491"/>
      <c r="H160" s="661"/>
      <c r="I160" s="661"/>
      <c r="J160" s="661"/>
    </row>
    <row r="161" spans="1:10" ht="14.4" thickBot="1">
      <c r="A161" s="663" t="s">
        <v>200</v>
      </c>
      <c r="B161" s="616"/>
      <c r="C161" s="638"/>
      <c r="D161" s="638"/>
      <c r="E161" s="638"/>
      <c r="F161" s="638"/>
      <c r="G161" s="638"/>
      <c r="H161" s="638"/>
      <c r="I161" s="638"/>
      <c r="J161" s="638"/>
    </row>
    <row r="162" spans="1:10" ht="28.8" thickTop="1" thickBot="1">
      <c r="A162" s="555"/>
      <c r="B162" s="556" t="s">
        <v>35</v>
      </c>
      <c r="C162" s="557" t="str">
        <f>+C138</f>
        <v>ΑΠΟΛΟΓΙΣΜΟΣ 2018</v>
      </c>
      <c r="D162" s="557" t="str">
        <f>+D138</f>
        <v>ΑΠΟΛΟΓΙΣΜΟΣ 2019</v>
      </c>
      <c r="E162" s="557" t="s">
        <v>242</v>
      </c>
      <c r="F162" s="557" t="str">
        <f>+F138</f>
        <v>ΕΚΤΙΜΗΣΕΙΣ 2020</v>
      </c>
      <c r="G162" s="557" t="str">
        <f>+G138</f>
        <v>ΠΡΟΒΛΕΨΕΙΣ 2021</v>
      </c>
      <c r="H162" s="557" t="str">
        <f>+H138</f>
        <v>ΠΡΟΒΛΕΨΕΙΣ 2022</v>
      </c>
      <c r="I162" s="557" t="str">
        <f>+I138</f>
        <v>ΠΡΟΒΛΕΨΕΙΣ 2023</v>
      </c>
      <c r="J162" s="557" t="str">
        <f>+J138</f>
        <v>ΠΡΟΒΛΕΨΕΙΣ 2024</v>
      </c>
    </row>
    <row r="163" spans="1:10" ht="14.4" thickTop="1">
      <c r="A163" s="664"/>
      <c r="B163" s="492" t="s">
        <v>14</v>
      </c>
      <c r="C163" s="665">
        <f t="shared" ref="C163:I163" si="23">C164+C165+C166+C167+C168</f>
        <v>0</v>
      </c>
      <c r="D163" s="665">
        <f t="shared" si="23"/>
        <v>0</v>
      </c>
      <c r="E163" s="665">
        <f>E164+E165+E166+E167+E168</f>
        <v>0</v>
      </c>
      <c r="F163" s="665">
        <f t="shared" si="23"/>
        <v>0</v>
      </c>
      <c r="G163" s="665">
        <f t="shared" si="23"/>
        <v>0</v>
      </c>
      <c r="H163" s="665">
        <f t="shared" si="23"/>
        <v>0</v>
      </c>
      <c r="I163" s="665">
        <f t="shared" si="23"/>
        <v>0</v>
      </c>
      <c r="J163" s="666">
        <f>J164+J165+J166+J167+J168</f>
        <v>0</v>
      </c>
    </row>
    <row r="164" spans="1:10" ht="13.8">
      <c r="A164" s="689"/>
      <c r="B164" s="690" t="s">
        <v>392</v>
      </c>
      <c r="C164" s="691">
        <f t="shared" ref="C164:I164" si="24">C14</f>
        <v>0</v>
      </c>
      <c r="D164" s="691">
        <f t="shared" si="24"/>
        <v>0</v>
      </c>
      <c r="E164" s="691">
        <f>E14</f>
        <v>0</v>
      </c>
      <c r="F164" s="691">
        <f t="shared" si="24"/>
        <v>0</v>
      </c>
      <c r="G164" s="691">
        <f t="shared" si="24"/>
        <v>0</v>
      </c>
      <c r="H164" s="691">
        <f t="shared" si="24"/>
        <v>0</v>
      </c>
      <c r="I164" s="691">
        <f t="shared" si="24"/>
        <v>0</v>
      </c>
      <c r="J164" s="692">
        <f>J14</f>
        <v>0</v>
      </c>
    </row>
    <row r="165" spans="1:10" ht="13.8">
      <c r="A165" s="667"/>
      <c r="B165" s="493" t="s">
        <v>153</v>
      </c>
      <c r="C165" s="668">
        <f t="shared" ref="C165:I165" si="25">C21+C22+C34+C45</f>
        <v>0</v>
      </c>
      <c r="D165" s="668">
        <f t="shared" si="25"/>
        <v>0</v>
      </c>
      <c r="E165" s="668">
        <f>E21+E22+E34+E45</f>
        <v>0</v>
      </c>
      <c r="F165" s="668">
        <f t="shared" si="25"/>
        <v>0</v>
      </c>
      <c r="G165" s="668">
        <f t="shared" si="25"/>
        <v>0</v>
      </c>
      <c r="H165" s="668">
        <f t="shared" si="25"/>
        <v>0</v>
      </c>
      <c r="I165" s="668">
        <f t="shared" si="25"/>
        <v>0</v>
      </c>
      <c r="J165" s="669">
        <f>J21+J22+J34+J45</f>
        <v>0</v>
      </c>
    </row>
    <row r="166" spans="1:10" ht="13.8">
      <c r="A166" s="667"/>
      <c r="B166" s="493" t="s">
        <v>193</v>
      </c>
      <c r="C166" s="668">
        <f>C11+C20+C28+C29+C40+C50</f>
        <v>0</v>
      </c>
      <c r="D166" s="668">
        <f t="shared" ref="D166:J166" si="26">D11+D20+D28+D29+D40+D50</f>
        <v>0</v>
      </c>
      <c r="E166" s="668">
        <f>E11+E20+E28+E29+E40+E50</f>
        <v>0</v>
      </c>
      <c r="F166" s="668">
        <f t="shared" si="26"/>
        <v>0</v>
      </c>
      <c r="G166" s="668">
        <f t="shared" si="26"/>
        <v>0</v>
      </c>
      <c r="H166" s="668">
        <f t="shared" si="26"/>
        <v>0</v>
      </c>
      <c r="I166" s="668">
        <f t="shared" si="26"/>
        <v>0</v>
      </c>
      <c r="J166" s="669">
        <f t="shared" si="26"/>
        <v>0</v>
      </c>
    </row>
    <row r="167" spans="1:10" ht="13.8">
      <c r="A167" s="667"/>
      <c r="B167" s="493" t="s">
        <v>194</v>
      </c>
      <c r="C167" s="668">
        <f t="shared" ref="C167:I167" si="27">C51</f>
        <v>0</v>
      </c>
      <c r="D167" s="668">
        <f t="shared" si="27"/>
        <v>0</v>
      </c>
      <c r="E167" s="668">
        <f>E51</f>
        <v>0</v>
      </c>
      <c r="F167" s="668">
        <f t="shared" si="27"/>
        <v>0</v>
      </c>
      <c r="G167" s="668">
        <f t="shared" si="27"/>
        <v>0</v>
      </c>
      <c r="H167" s="668">
        <f t="shared" si="27"/>
        <v>0</v>
      </c>
      <c r="I167" s="668">
        <f t="shared" si="27"/>
        <v>0</v>
      </c>
      <c r="J167" s="669">
        <f>J51</f>
        <v>0</v>
      </c>
    </row>
    <row r="168" spans="1:10" ht="13.8">
      <c r="A168" s="667"/>
      <c r="B168" s="493" t="s">
        <v>176</v>
      </c>
      <c r="C168" s="668">
        <f>(C10-C11)+C12+(C15-C16-C20-C21-C22)+C23+C24+(C26-C28-C29-C30-C34)+(C38-C40-C41-C45-C46)+(C49-C50-C51-C53)-C76</f>
        <v>0</v>
      </c>
      <c r="D168" s="668">
        <f t="shared" ref="D168:J168" si="28">(D10-D11)+D12+(D15-D16-D20-D21-D22)+D23+D24+(D26-D28-D29-D30-D34)+(D38-D40-D41-D45-D46)+(D49-D50-D51-D53)-D76</f>
        <v>0</v>
      </c>
      <c r="E168" s="668">
        <f>(E10-E11)+E12+(E15-E16-E20-E21-E22)+E23+E24+(E26-E28-E29-E30-E34)+(E38-E40-E41-E45-E46)+(E49-E50-E51-E53)-E76</f>
        <v>0</v>
      </c>
      <c r="F168" s="668">
        <f t="shared" si="28"/>
        <v>0</v>
      </c>
      <c r="G168" s="668">
        <f t="shared" si="28"/>
        <v>0</v>
      </c>
      <c r="H168" s="668">
        <f t="shared" si="28"/>
        <v>0</v>
      </c>
      <c r="I168" s="668">
        <f t="shared" si="28"/>
        <v>0</v>
      </c>
      <c r="J168" s="669">
        <f t="shared" si="28"/>
        <v>0</v>
      </c>
    </row>
    <row r="169" spans="1:10" ht="13.8">
      <c r="A169" s="667"/>
      <c r="B169" s="493"/>
      <c r="C169" s="668"/>
      <c r="D169" s="670"/>
      <c r="E169" s="670"/>
      <c r="F169" s="670"/>
      <c r="G169" s="668"/>
      <c r="H169" s="668"/>
      <c r="I169" s="668"/>
      <c r="J169" s="669"/>
    </row>
    <row r="170" spans="1:10" ht="13.8">
      <c r="A170" s="667"/>
      <c r="B170" s="494" t="s">
        <v>19</v>
      </c>
      <c r="C170" s="671">
        <f t="shared" ref="C170:I170" si="29">C171+C172+C173+C174+C175+C176</f>
        <v>0</v>
      </c>
      <c r="D170" s="671">
        <f t="shared" si="29"/>
        <v>0</v>
      </c>
      <c r="E170" s="671">
        <f>E171+E172+E173+E174+E175+E176</f>
        <v>0</v>
      </c>
      <c r="F170" s="671">
        <f t="shared" si="29"/>
        <v>0</v>
      </c>
      <c r="G170" s="671">
        <f t="shared" si="29"/>
        <v>0</v>
      </c>
      <c r="H170" s="671">
        <f t="shared" si="29"/>
        <v>0</v>
      </c>
      <c r="I170" s="671">
        <f t="shared" si="29"/>
        <v>0</v>
      </c>
      <c r="J170" s="672">
        <f>J171+J172+J173+J174+J175+J176</f>
        <v>0</v>
      </c>
    </row>
    <row r="171" spans="1:10" ht="13.8">
      <c r="A171" s="667"/>
      <c r="B171" s="493" t="s">
        <v>161</v>
      </c>
      <c r="C171" s="668">
        <f t="shared" ref="C171:I171" si="30">C60+C63</f>
        <v>0</v>
      </c>
      <c r="D171" s="668">
        <f t="shared" si="30"/>
        <v>0</v>
      </c>
      <c r="E171" s="668">
        <f>E60+E63</f>
        <v>0</v>
      </c>
      <c r="F171" s="668">
        <f t="shared" si="30"/>
        <v>0</v>
      </c>
      <c r="G171" s="668">
        <f t="shared" si="30"/>
        <v>0</v>
      </c>
      <c r="H171" s="668">
        <f t="shared" si="30"/>
        <v>0</v>
      </c>
      <c r="I171" s="668">
        <f t="shared" si="30"/>
        <v>0</v>
      </c>
      <c r="J171" s="669">
        <f>J60+J63</f>
        <v>0</v>
      </c>
    </row>
    <row r="172" spans="1:10" ht="13.8">
      <c r="A172" s="667"/>
      <c r="B172" s="493" t="s">
        <v>393</v>
      </c>
      <c r="C172" s="668">
        <f t="shared" ref="C172:I172" si="31">C65+C66</f>
        <v>0</v>
      </c>
      <c r="D172" s="668">
        <f t="shared" si="31"/>
        <v>0</v>
      </c>
      <c r="E172" s="668">
        <f>E65+E66</f>
        <v>0</v>
      </c>
      <c r="F172" s="668">
        <f t="shared" si="31"/>
        <v>0</v>
      </c>
      <c r="G172" s="668">
        <f t="shared" si="31"/>
        <v>0</v>
      </c>
      <c r="H172" s="668">
        <f t="shared" si="31"/>
        <v>0</v>
      </c>
      <c r="I172" s="668">
        <f t="shared" si="31"/>
        <v>0</v>
      </c>
      <c r="J172" s="669">
        <f>J65+J66</f>
        <v>0</v>
      </c>
    </row>
    <row r="173" spans="1:10" ht="13.8">
      <c r="A173" s="667"/>
      <c r="B173" s="493" t="s">
        <v>196</v>
      </c>
      <c r="C173" s="668">
        <f t="shared" ref="C173:I173" si="32">C75</f>
        <v>0</v>
      </c>
      <c r="D173" s="668">
        <f t="shared" si="32"/>
        <v>0</v>
      </c>
      <c r="E173" s="668">
        <f>E75</f>
        <v>0</v>
      </c>
      <c r="F173" s="668">
        <f t="shared" si="32"/>
        <v>0</v>
      </c>
      <c r="G173" s="668">
        <f t="shared" si="32"/>
        <v>0</v>
      </c>
      <c r="H173" s="668">
        <f t="shared" si="32"/>
        <v>0</v>
      </c>
      <c r="I173" s="668">
        <f t="shared" si="32"/>
        <v>0</v>
      </c>
      <c r="J173" s="669">
        <f>J75</f>
        <v>0</v>
      </c>
    </row>
    <row r="174" spans="1:10" ht="13.8">
      <c r="A174" s="667"/>
      <c r="B174" s="493" t="s">
        <v>153</v>
      </c>
      <c r="C174" s="668">
        <f t="shared" ref="C174:I174" si="33">C80</f>
        <v>0</v>
      </c>
      <c r="D174" s="668">
        <f t="shared" si="33"/>
        <v>0</v>
      </c>
      <c r="E174" s="668">
        <f>E80</f>
        <v>0</v>
      </c>
      <c r="F174" s="668">
        <f t="shared" si="33"/>
        <v>0</v>
      </c>
      <c r="G174" s="668">
        <f t="shared" si="33"/>
        <v>0</v>
      </c>
      <c r="H174" s="668">
        <f t="shared" si="33"/>
        <v>0</v>
      </c>
      <c r="I174" s="668">
        <f t="shared" si="33"/>
        <v>0</v>
      </c>
      <c r="J174" s="669">
        <f>J80</f>
        <v>0</v>
      </c>
    </row>
    <row r="175" spans="1:10" ht="13.8">
      <c r="A175" s="667"/>
      <c r="B175" s="493" t="s">
        <v>197</v>
      </c>
      <c r="C175" s="668">
        <f t="shared" ref="C175:I175" si="34">C84-C94</f>
        <v>0</v>
      </c>
      <c r="D175" s="668">
        <f t="shared" si="34"/>
        <v>0</v>
      </c>
      <c r="E175" s="668">
        <f>E84-E94</f>
        <v>0</v>
      </c>
      <c r="F175" s="668">
        <f t="shared" si="34"/>
        <v>0</v>
      </c>
      <c r="G175" s="668">
        <f t="shared" si="34"/>
        <v>0</v>
      </c>
      <c r="H175" s="668">
        <f t="shared" si="34"/>
        <v>0</v>
      </c>
      <c r="I175" s="668">
        <f t="shared" si="34"/>
        <v>0</v>
      </c>
      <c r="J175" s="669">
        <f>J84-J94</f>
        <v>0</v>
      </c>
    </row>
    <row r="176" spans="1:10" ht="14.4" thickBot="1">
      <c r="A176" s="673"/>
      <c r="B176" s="495" t="s">
        <v>173</v>
      </c>
      <c r="C176" s="674">
        <f>(C59-C60-C63-C65-C66)+C74+C76+C77+(C78-C80-C81-C82)+C83-C76</f>
        <v>0</v>
      </c>
      <c r="D176" s="674">
        <f>(D59-D60-D63-D65-D66)+D74+D76+D77+(D78-D80-D81-D82)+D83+D99-D76</f>
        <v>0</v>
      </c>
      <c r="E176" s="674">
        <f>(E59-E60-E63-E65-E66)+E74+E76+E77+(E78-E80-E81-E82)+E83+E99-E76</f>
        <v>0</v>
      </c>
      <c r="F176" s="674">
        <f>(F59-F60-F63-F65-F66)+F74+F76+F77+(F78-F80-F81-F82)+F83+F99-F76</f>
        <v>0</v>
      </c>
      <c r="G176" s="674">
        <f>(G59-G60-G63-G65-G66)+G74+G76+G77+(G78-G80-G81-G82)+G83-G76</f>
        <v>0</v>
      </c>
      <c r="H176" s="674">
        <f>(H59-H60-H63-H65-H66)+H74+H76+H77+(H78-H80-H81-H82)+H83-H76</f>
        <v>0</v>
      </c>
      <c r="I176" s="674">
        <f>(I59-I60-I63-I65-I66)+I74+I76+I77+(I78-I80-I81-I82)+I83+I99-I76</f>
        <v>0</v>
      </c>
      <c r="J176" s="675">
        <f>(J59-J60-J63-J65-J66)+J74+J76+J77+(J78-J80-J81-J82)+J83+J99-J76</f>
        <v>0</v>
      </c>
    </row>
    <row r="177" spans="1:66" ht="15" thickTop="1" thickBot="1">
      <c r="A177" s="676"/>
      <c r="B177" s="496" t="s">
        <v>198</v>
      </c>
      <c r="C177" s="677">
        <f t="shared" ref="C177:I177" si="35">C163-C170</f>
        <v>0</v>
      </c>
      <c r="D177" s="677">
        <f t="shared" si="35"/>
        <v>0</v>
      </c>
      <c r="E177" s="677">
        <f>E163-E170</f>
        <v>0</v>
      </c>
      <c r="F177" s="677">
        <f t="shared" si="35"/>
        <v>0</v>
      </c>
      <c r="G177" s="677">
        <f t="shared" si="35"/>
        <v>0</v>
      </c>
      <c r="H177" s="677">
        <f t="shared" si="35"/>
        <v>0</v>
      </c>
      <c r="I177" s="677">
        <f t="shared" si="35"/>
        <v>0</v>
      </c>
      <c r="J177" s="678">
        <f>J163-J170</f>
        <v>0</v>
      </c>
    </row>
    <row r="178" spans="1:66" ht="15" thickTop="1" thickBot="1">
      <c r="A178" s="679"/>
      <c r="B178" s="497"/>
      <c r="C178" s="680"/>
      <c r="D178" s="680"/>
      <c r="E178" s="680"/>
      <c r="F178" s="680"/>
      <c r="G178" s="680"/>
      <c r="H178" s="680"/>
      <c r="I178" s="680"/>
      <c r="J178" s="680"/>
    </row>
    <row r="179" spans="1:66" ht="15" thickTop="1" thickBot="1">
      <c r="A179" s="681"/>
      <c r="B179" s="682" t="s">
        <v>416</v>
      </c>
      <c r="C179" s="683">
        <f>C110</f>
        <v>0</v>
      </c>
      <c r="D179" s="683">
        <f t="shared" ref="D179:J179" si="36">D110</f>
        <v>0</v>
      </c>
      <c r="E179" s="683">
        <f>E110</f>
        <v>0</v>
      </c>
      <c r="F179" s="683">
        <f t="shared" si="36"/>
        <v>0</v>
      </c>
      <c r="G179" s="683">
        <f t="shared" si="36"/>
        <v>0</v>
      </c>
      <c r="H179" s="683">
        <f t="shared" si="36"/>
        <v>0</v>
      </c>
      <c r="I179" s="683">
        <f t="shared" si="36"/>
        <v>0</v>
      </c>
      <c r="J179" s="683">
        <f t="shared" si="36"/>
        <v>0</v>
      </c>
    </row>
    <row r="180" spans="1:66" ht="15" thickTop="1" thickBot="1">
      <c r="A180" s="685"/>
      <c r="B180" s="633" t="s">
        <v>33</v>
      </c>
      <c r="C180" s="620">
        <f>C112</f>
        <v>0</v>
      </c>
      <c r="D180" s="620">
        <f t="shared" ref="D180:J180" si="37">D112</f>
        <v>0</v>
      </c>
      <c r="E180" s="620">
        <f>E112</f>
        <v>0</v>
      </c>
      <c r="F180" s="620">
        <f t="shared" si="37"/>
        <v>0</v>
      </c>
      <c r="G180" s="620">
        <f t="shared" si="37"/>
        <v>0</v>
      </c>
      <c r="H180" s="620">
        <f t="shared" si="37"/>
        <v>0</v>
      </c>
      <c r="I180" s="620">
        <f t="shared" si="37"/>
        <v>0</v>
      </c>
      <c r="J180" s="620">
        <f t="shared" si="37"/>
        <v>0</v>
      </c>
    </row>
    <row r="181" spans="1:66" ht="15" thickTop="1" thickBot="1">
      <c r="A181" s="687"/>
      <c r="B181" s="635" t="s">
        <v>417</v>
      </c>
      <c r="C181" s="637">
        <f>C177+C180-C179</f>
        <v>0</v>
      </c>
      <c r="D181" s="637">
        <f t="shared" ref="D181:J181" si="38">D177+D180-D179</f>
        <v>0</v>
      </c>
      <c r="E181" s="637">
        <f>E177+E180-E179</f>
        <v>0</v>
      </c>
      <c r="F181" s="637">
        <f t="shared" si="38"/>
        <v>0</v>
      </c>
      <c r="G181" s="637">
        <f t="shared" si="38"/>
        <v>0</v>
      </c>
      <c r="H181" s="637">
        <f t="shared" si="38"/>
        <v>0</v>
      </c>
      <c r="I181" s="637">
        <f t="shared" si="38"/>
        <v>0</v>
      </c>
      <c r="J181" s="637">
        <f t="shared" si="38"/>
        <v>0</v>
      </c>
    </row>
    <row r="182" spans="1:66" ht="13.8" thickTop="1">
      <c r="A182" s="60"/>
      <c r="B182" s="61"/>
      <c r="C182" s="62"/>
      <c r="D182" s="62"/>
      <c r="E182" s="62"/>
      <c r="F182" s="62"/>
      <c r="G182" s="62"/>
      <c r="H182" s="62"/>
      <c r="I182" s="62"/>
      <c r="J182" s="6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row>
    <row r="183" spans="1:66" s="44" customFormat="1">
      <c r="K183" s="43"/>
      <c r="L183" s="43"/>
      <c r="M183" s="43"/>
      <c r="N183" s="43"/>
      <c r="O183" s="43"/>
      <c r="P183" s="43"/>
      <c r="Q183" s="43"/>
      <c r="R183" s="43"/>
      <c r="S183" s="43"/>
      <c r="T183" s="43"/>
      <c r="U183" s="43"/>
      <c r="V183" s="43"/>
      <c r="W183" s="43"/>
      <c r="X183" s="43"/>
      <c r="Y183" s="43"/>
      <c r="Z183" s="43"/>
      <c r="AA183" s="43"/>
      <c r="AB183" s="43"/>
      <c r="AC183" s="43"/>
      <c r="AD183" s="43"/>
    </row>
  </sheetData>
  <mergeCells count="2">
    <mergeCell ref="A1:J1"/>
    <mergeCell ref="A105:B105"/>
  </mergeCells>
  <pageMargins left="0.11811023622047245" right="0.11811023622047245" top="0.19685039370078741" bottom="0.15748031496062992" header="0.31496062992125984" footer="0.31496062992125984"/>
  <pageSetup paperSize="9" scale="40" fitToHeight="2" orientation="portrait" r:id="rId1"/>
  <rowBreaks count="2" manualBreakCount="2">
    <brk id="114" max="16383" man="1"/>
    <brk id="262" max="16383" man="1"/>
  </rowBreaks>
  <colBreaks count="1" manualBreakCount="1">
    <brk id="11" max="1048575" man="1"/>
  </colBreaks>
</worksheet>
</file>

<file path=xl/worksheets/sheet9.xml><?xml version="1.0" encoding="utf-8"?>
<worksheet xmlns="http://schemas.openxmlformats.org/spreadsheetml/2006/main" xmlns:r="http://schemas.openxmlformats.org/officeDocument/2006/relationships">
  <sheetPr>
    <tabColor rgb="FF92D050"/>
    <pageSetUpPr fitToPage="1"/>
  </sheetPr>
  <dimension ref="A1:L78"/>
  <sheetViews>
    <sheetView topLeftCell="A46" zoomScale="90" zoomScaleNormal="90" workbookViewId="0">
      <selection sqref="A1:J78"/>
    </sheetView>
  </sheetViews>
  <sheetFormatPr defaultColWidth="9.109375" defaultRowHeight="14.4"/>
  <cols>
    <col min="1" max="1" width="4.109375" style="232" customWidth="1"/>
    <col min="2" max="2" width="65.5546875" style="216" customWidth="1"/>
    <col min="3" max="10" width="13.6640625" style="231" customWidth="1"/>
    <col min="11" max="16384" width="9.109375" style="216"/>
  </cols>
  <sheetData>
    <row r="1" spans="1:12" ht="15.6">
      <c r="A1" s="769" t="s">
        <v>445</v>
      </c>
      <c r="B1" s="770"/>
      <c r="C1" s="771"/>
      <c r="D1" s="771"/>
      <c r="E1" s="771"/>
      <c r="F1" s="771"/>
      <c r="G1" s="771"/>
      <c r="H1" s="771"/>
      <c r="I1" s="771"/>
      <c r="J1" s="771"/>
      <c r="K1" s="326"/>
      <c r="L1" s="327"/>
    </row>
    <row r="2" spans="1:12" ht="15" thickBot="1">
      <c r="B2" s="970" t="s">
        <v>256</v>
      </c>
      <c r="C2" s="970"/>
      <c r="D2" s="970"/>
      <c r="E2" s="970"/>
      <c r="F2" s="970"/>
      <c r="G2" s="970"/>
      <c r="H2" s="970"/>
      <c r="I2" s="970"/>
      <c r="J2" s="970"/>
    </row>
    <row r="3" spans="1:12" ht="27.6">
      <c r="B3" s="698"/>
      <c r="C3" s="699">
        <v>2018</v>
      </c>
      <c r="D3" s="699">
        <v>2019</v>
      </c>
      <c r="E3" s="699" t="s">
        <v>642</v>
      </c>
      <c r="F3" s="699" t="s">
        <v>644</v>
      </c>
      <c r="G3" s="700">
        <v>2021</v>
      </c>
      <c r="H3" s="700">
        <v>2022</v>
      </c>
      <c r="I3" s="700">
        <v>2023</v>
      </c>
      <c r="J3" s="701">
        <v>2024</v>
      </c>
    </row>
    <row r="4" spans="1:12">
      <c r="B4" s="702" t="s">
        <v>360</v>
      </c>
      <c r="C4" s="703">
        <f t="shared" ref="C4:J4" si="0">+C5+C9+C10+C11+C12+C13+C14+C16+C22+C25</f>
        <v>0</v>
      </c>
      <c r="D4" s="703">
        <f t="shared" si="0"/>
        <v>0</v>
      </c>
      <c r="E4" s="703">
        <f t="shared" si="0"/>
        <v>0</v>
      </c>
      <c r="F4" s="703">
        <f t="shared" si="0"/>
        <v>0</v>
      </c>
      <c r="G4" s="703">
        <f t="shared" si="0"/>
        <v>0</v>
      </c>
      <c r="H4" s="703">
        <f t="shared" si="0"/>
        <v>0</v>
      </c>
      <c r="I4" s="703">
        <f t="shared" si="0"/>
        <v>0</v>
      </c>
      <c r="J4" s="704">
        <f t="shared" si="0"/>
        <v>0</v>
      </c>
      <c r="K4" s="231"/>
    </row>
    <row r="5" spans="1:12">
      <c r="B5" s="705" t="s">
        <v>258</v>
      </c>
      <c r="C5" s="706">
        <f t="shared" ref="C5:J5" si="1">C6+C7+C8</f>
        <v>0</v>
      </c>
      <c r="D5" s="706">
        <f t="shared" si="1"/>
        <v>0</v>
      </c>
      <c r="E5" s="706">
        <f t="shared" si="1"/>
        <v>0</v>
      </c>
      <c r="F5" s="706">
        <f t="shared" si="1"/>
        <v>0</v>
      </c>
      <c r="G5" s="706">
        <f t="shared" si="1"/>
        <v>0</v>
      </c>
      <c r="H5" s="706">
        <f t="shared" si="1"/>
        <v>0</v>
      </c>
      <c r="I5" s="706">
        <f t="shared" si="1"/>
        <v>0</v>
      </c>
      <c r="J5" s="707">
        <f t="shared" si="1"/>
        <v>0</v>
      </c>
      <c r="K5" s="231"/>
    </row>
    <row r="6" spans="1:12">
      <c r="B6" s="708" t="s">
        <v>352</v>
      </c>
      <c r="C6" s="709"/>
      <c r="D6" s="709"/>
      <c r="E6" s="709"/>
      <c r="F6" s="709"/>
      <c r="G6" s="709"/>
      <c r="H6" s="709"/>
      <c r="I6" s="709"/>
      <c r="J6" s="710"/>
      <c r="K6" s="231"/>
    </row>
    <row r="7" spans="1:12">
      <c r="B7" s="708" t="s">
        <v>353</v>
      </c>
      <c r="C7" s="709"/>
      <c r="D7" s="709"/>
      <c r="E7" s="709"/>
      <c r="F7" s="709"/>
      <c r="G7" s="709"/>
      <c r="H7" s="709"/>
      <c r="I7" s="709"/>
      <c r="J7" s="710"/>
      <c r="K7" s="231"/>
    </row>
    <row r="8" spans="1:12">
      <c r="B8" s="708" t="s">
        <v>354</v>
      </c>
      <c r="C8" s="709"/>
      <c r="D8" s="709"/>
      <c r="E8" s="709"/>
      <c r="F8" s="709"/>
      <c r="G8" s="709"/>
      <c r="H8" s="709"/>
      <c r="I8" s="709"/>
      <c r="J8" s="710"/>
      <c r="K8" s="231"/>
    </row>
    <row r="9" spans="1:12">
      <c r="B9" s="705" t="s">
        <v>259</v>
      </c>
      <c r="C9" s="706"/>
      <c r="D9" s="706"/>
      <c r="E9" s="706"/>
      <c r="F9" s="706"/>
      <c r="G9" s="706"/>
      <c r="H9" s="706"/>
      <c r="I9" s="706"/>
      <c r="J9" s="707"/>
      <c r="K9" s="231"/>
    </row>
    <row r="10" spans="1:12">
      <c r="B10" s="705" t="s">
        <v>334</v>
      </c>
      <c r="C10" s="706"/>
      <c r="D10" s="706"/>
      <c r="E10" s="706"/>
      <c r="F10" s="706"/>
      <c r="G10" s="706"/>
      <c r="H10" s="706"/>
      <c r="I10" s="706"/>
      <c r="J10" s="707"/>
      <c r="K10" s="231"/>
    </row>
    <row r="11" spans="1:12">
      <c r="B11" s="705" t="s">
        <v>335</v>
      </c>
      <c r="C11" s="706"/>
      <c r="D11" s="706"/>
      <c r="E11" s="706"/>
      <c r="F11" s="706"/>
      <c r="G11" s="706"/>
      <c r="H11" s="706"/>
      <c r="I11" s="706"/>
      <c r="J11" s="707"/>
      <c r="K11" s="231"/>
    </row>
    <row r="12" spans="1:12">
      <c r="B12" s="705" t="s">
        <v>340</v>
      </c>
      <c r="C12" s="706"/>
      <c r="D12" s="706"/>
      <c r="E12" s="706"/>
      <c r="F12" s="706"/>
      <c r="G12" s="706"/>
      <c r="H12" s="706"/>
      <c r="I12" s="706"/>
      <c r="J12" s="707"/>
      <c r="K12" s="231"/>
    </row>
    <row r="13" spans="1:12">
      <c r="B13" s="705" t="s">
        <v>336</v>
      </c>
      <c r="C13" s="706"/>
      <c r="D13" s="706"/>
      <c r="E13" s="706"/>
      <c r="F13" s="706"/>
      <c r="G13" s="706"/>
      <c r="H13" s="706"/>
      <c r="I13" s="706"/>
      <c r="J13" s="707"/>
      <c r="K13" s="231"/>
    </row>
    <row r="14" spans="1:12">
      <c r="B14" s="705" t="s">
        <v>338</v>
      </c>
      <c r="C14" s="706"/>
      <c r="D14" s="706"/>
      <c r="E14" s="706"/>
      <c r="F14" s="706"/>
      <c r="G14" s="706"/>
      <c r="H14" s="706"/>
      <c r="I14" s="706"/>
      <c r="J14" s="707"/>
      <c r="K14" s="231"/>
    </row>
    <row r="15" spans="1:12">
      <c r="B15" s="711" t="s">
        <v>260</v>
      </c>
      <c r="C15" s="709"/>
      <c r="D15" s="709"/>
      <c r="E15" s="709"/>
      <c r="F15" s="709"/>
      <c r="G15" s="709"/>
      <c r="H15" s="709"/>
      <c r="I15" s="709"/>
      <c r="J15" s="710"/>
      <c r="K15" s="231"/>
    </row>
    <row r="16" spans="1:12">
      <c r="B16" s="705" t="s">
        <v>339</v>
      </c>
      <c r="C16" s="706">
        <f>+C17+C18+C19+C20+C21</f>
        <v>0</v>
      </c>
      <c r="D16" s="706">
        <f t="shared" ref="D16:J16" si="2">+D17+D18+D19+D20+D21</f>
        <v>0</v>
      </c>
      <c r="E16" s="706">
        <f t="shared" si="2"/>
        <v>0</v>
      </c>
      <c r="F16" s="706">
        <f t="shared" si="2"/>
        <v>0</v>
      </c>
      <c r="G16" s="706">
        <f t="shared" si="2"/>
        <v>0</v>
      </c>
      <c r="H16" s="706">
        <f t="shared" si="2"/>
        <v>0</v>
      </c>
      <c r="I16" s="706">
        <f t="shared" si="2"/>
        <v>0</v>
      </c>
      <c r="J16" s="707">
        <f t="shared" si="2"/>
        <v>0</v>
      </c>
      <c r="K16" s="231"/>
    </row>
    <row r="17" spans="2:11">
      <c r="B17" s="708" t="s">
        <v>341</v>
      </c>
      <c r="C17" s="709"/>
      <c r="D17" s="709"/>
      <c r="E17" s="709"/>
      <c r="F17" s="709"/>
      <c r="G17" s="709"/>
      <c r="H17" s="709"/>
      <c r="I17" s="709"/>
      <c r="J17" s="710"/>
      <c r="K17" s="231"/>
    </row>
    <row r="18" spans="2:11">
      <c r="B18" s="708" t="s">
        <v>342</v>
      </c>
      <c r="C18" s="709"/>
      <c r="D18" s="709"/>
      <c r="E18" s="709"/>
      <c r="F18" s="709"/>
      <c r="G18" s="709"/>
      <c r="H18" s="709"/>
      <c r="I18" s="709"/>
      <c r="J18" s="710"/>
      <c r="K18" s="231"/>
    </row>
    <row r="19" spans="2:11">
      <c r="B19" s="708" t="s">
        <v>343</v>
      </c>
      <c r="C19" s="709"/>
      <c r="D19" s="709"/>
      <c r="E19" s="709"/>
      <c r="F19" s="709"/>
      <c r="G19" s="709"/>
      <c r="H19" s="709"/>
      <c r="I19" s="709"/>
      <c r="J19" s="710"/>
      <c r="K19" s="231"/>
    </row>
    <row r="20" spans="2:11">
      <c r="B20" s="708" t="s">
        <v>357</v>
      </c>
      <c r="C20" s="709"/>
      <c r="D20" s="709"/>
      <c r="E20" s="709"/>
      <c r="F20" s="709"/>
      <c r="G20" s="709"/>
      <c r="H20" s="709"/>
      <c r="I20" s="709"/>
      <c r="J20" s="710"/>
      <c r="K20" s="231"/>
    </row>
    <row r="21" spans="2:11">
      <c r="B21" s="708" t="s">
        <v>356</v>
      </c>
      <c r="C21" s="709"/>
      <c r="D21" s="709"/>
      <c r="E21" s="709"/>
      <c r="F21" s="709"/>
      <c r="G21" s="709"/>
      <c r="H21" s="709"/>
      <c r="I21" s="709"/>
      <c r="J21" s="710"/>
      <c r="K21" s="231"/>
    </row>
    <row r="22" spans="2:11">
      <c r="B22" s="705" t="s">
        <v>345</v>
      </c>
      <c r="C22" s="706"/>
      <c r="D22" s="706"/>
      <c r="E22" s="706"/>
      <c r="F22" s="706"/>
      <c r="G22" s="706"/>
      <c r="H22" s="706"/>
      <c r="I22" s="706"/>
      <c r="J22" s="707"/>
      <c r="K22" s="231"/>
    </row>
    <row r="23" spans="2:11">
      <c r="B23" s="711" t="s">
        <v>346</v>
      </c>
      <c r="C23" s="709"/>
      <c r="D23" s="709"/>
      <c r="E23" s="709"/>
      <c r="F23" s="709"/>
      <c r="G23" s="709"/>
      <c r="H23" s="709"/>
      <c r="I23" s="709"/>
      <c r="J23" s="710"/>
      <c r="K23" s="231"/>
    </row>
    <row r="24" spans="2:11">
      <c r="B24" s="711" t="s">
        <v>347</v>
      </c>
      <c r="C24" s="709"/>
      <c r="D24" s="709"/>
      <c r="E24" s="709"/>
      <c r="F24" s="709"/>
      <c r="G24" s="709"/>
      <c r="H24" s="709"/>
      <c r="I24" s="709"/>
      <c r="J24" s="710"/>
      <c r="K24" s="231"/>
    </row>
    <row r="25" spans="2:11">
      <c r="B25" s="705" t="s">
        <v>337</v>
      </c>
      <c r="C25" s="706"/>
      <c r="D25" s="706"/>
      <c r="E25" s="706"/>
      <c r="F25" s="706"/>
      <c r="G25" s="706"/>
      <c r="H25" s="706"/>
      <c r="I25" s="706"/>
      <c r="J25" s="707"/>
      <c r="K25" s="231"/>
    </row>
    <row r="26" spans="2:11">
      <c r="B26" s="708"/>
      <c r="C26" s="709"/>
      <c r="D26" s="709"/>
      <c r="E26" s="709"/>
      <c r="F26" s="709"/>
      <c r="G26" s="709"/>
      <c r="H26" s="709"/>
      <c r="I26" s="709"/>
      <c r="J26" s="710"/>
      <c r="K26" s="231"/>
    </row>
    <row r="27" spans="2:11">
      <c r="B27" s="702" t="s">
        <v>361</v>
      </c>
      <c r="C27" s="703">
        <f t="shared" ref="C27:J27" si="3">+C28+C37+C38+C42+C43+C49+C50</f>
        <v>0</v>
      </c>
      <c r="D27" s="703">
        <f t="shared" si="3"/>
        <v>0</v>
      </c>
      <c r="E27" s="703">
        <f t="shared" si="3"/>
        <v>0</v>
      </c>
      <c r="F27" s="703">
        <f t="shared" si="3"/>
        <v>0</v>
      </c>
      <c r="G27" s="703">
        <f t="shared" si="3"/>
        <v>0</v>
      </c>
      <c r="H27" s="703">
        <f t="shared" si="3"/>
        <v>0</v>
      </c>
      <c r="I27" s="703">
        <f t="shared" si="3"/>
        <v>0</v>
      </c>
      <c r="J27" s="704">
        <f t="shared" si="3"/>
        <v>0</v>
      </c>
    </row>
    <row r="28" spans="2:11">
      <c r="B28" s="705" t="s">
        <v>261</v>
      </c>
      <c r="C28" s="706">
        <f>SUM(C29:C36)</f>
        <v>0</v>
      </c>
      <c r="D28" s="706">
        <f t="shared" ref="D28:J28" si="4">SUM(D29:D36)</f>
        <v>0</v>
      </c>
      <c r="E28" s="706">
        <f t="shared" si="4"/>
        <v>0</v>
      </c>
      <c r="F28" s="706">
        <f t="shared" si="4"/>
        <v>0</v>
      </c>
      <c r="G28" s="706">
        <f t="shared" si="4"/>
        <v>0</v>
      </c>
      <c r="H28" s="706">
        <f t="shared" si="4"/>
        <v>0</v>
      </c>
      <c r="I28" s="706">
        <f t="shared" si="4"/>
        <v>0</v>
      </c>
      <c r="J28" s="707">
        <f t="shared" si="4"/>
        <v>0</v>
      </c>
      <c r="K28" s="231"/>
    </row>
    <row r="29" spans="2:11">
      <c r="B29" s="708" t="s">
        <v>262</v>
      </c>
      <c r="C29" s="709"/>
      <c r="D29" s="709"/>
      <c r="E29" s="709"/>
      <c r="F29" s="709"/>
      <c r="G29" s="709"/>
      <c r="H29" s="709"/>
      <c r="I29" s="709"/>
      <c r="J29" s="710"/>
      <c r="K29" s="231"/>
    </row>
    <row r="30" spans="2:11">
      <c r="B30" s="708" t="s">
        <v>263</v>
      </c>
      <c r="C30" s="709"/>
      <c r="D30" s="709"/>
      <c r="E30" s="709"/>
      <c r="F30" s="709"/>
      <c r="G30" s="709"/>
      <c r="H30" s="709"/>
      <c r="I30" s="709"/>
      <c r="J30" s="710"/>
      <c r="K30" s="231"/>
    </row>
    <row r="31" spans="2:11">
      <c r="B31" s="708" t="s">
        <v>332</v>
      </c>
      <c r="C31" s="709"/>
      <c r="D31" s="709"/>
      <c r="E31" s="709"/>
      <c r="F31" s="709"/>
      <c r="G31" s="709"/>
      <c r="H31" s="709"/>
      <c r="I31" s="709"/>
      <c r="J31" s="710"/>
      <c r="K31" s="231"/>
    </row>
    <row r="32" spans="2:11">
      <c r="B32" s="708" t="s">
        <v>355</v>
      </c>
      <c r="C32" s="709"/>
      <c r="D32" s="709"/>
      <c r="E32" s="709"/>
      <c r="F32" s="709"/>
      <c r="G32" s="709"/>
      <c r="H32" s="709"/>
      <c r="I32" s="709"/>
      <c r="J32" s="710"/>
      <c r="K32" s="231"/>
    </row>
    <row r="33" spans="2:11">
      <c r="B33" s="708" t="s">
        <v>278</v>
      </c>
      <c r="C33" s="709"/>
      <c r="D33" s="709"/>
      <c r="E33" s="709"/>
      <c r="F33" s="709"/>
      <c r="G33" s="709"/>
      <c r="H33" s="709"/>
      <c r="I33" s="709"/>
      <c r="J33" s="710"/>
      <c r="K33" s="231"/>
    </row>
    <row r="34" spans="2:11">
      <c r="B34" s="708" t="s">
        <v>264</v>
      </c>
      <c r="C34" s="709"/>
      <c r="D34" s="709"/>
      <c r="E34" s="709"/>
      <c r="F34" s="709"/>
      <c r="G34" s="709"/>
      <c r="H34" s="709"/>
      <c r="I34" s="709"/>
      <c r="J34" s="710"/>
      <c r="K34" s="231"/>
    </row>
    <row r="35" spans="2:11">
      <c r="B35" s="712" t="s">
        <v>265</v>
      </c>
      <c r="C35" s="709"/>
      <c r="D35" s="709"/>
      <c r="E35" s="709"/>
      <c r="F35" s="709"/>
      <c r="G35" s="709"/>
      <c r="H35" s="709"/>
      <c r="I35" s="709"/>
      <c r="J35" s="710"/>
      <c r="K35" s="231"/>
    </row>
    <row r="36" spans="2:11">
      <c r="B36" s="712" t="s">
        <v>349</v>
      </c>
      <c r="C36" s="709"/>
      <c r="D36" s="709"/>
      <c r="E36" s="709"/>
      <c r="F36" s="709"/>
      <c r="G36" s="709"/>
      <c r="H36" s="709"/>
      <c r="I36" s="709"/>
      <c r="J36" s="710"/>
      <c r="K36" s="231"/>
    </row>
    <row r="37" spans="2:11">
      <c r="B37" s="705" t="s">
        <v>266</v>
      </c>
      <c r="C37" s="706"/>
      <c r="D37" s="706"/>
      <c r="E37" s="706"/>
      <c r="F37" s="706"/>
      <c r="G37" s="706"/>
      <c r="H37" s="706"/>
      <c r="I37" s="706"/>
      <c r="J37" s="707"/>
      <c r="K37" s="231"/>
    </row>
    <row r="38" spans="2:11">
      <c r="B38" s="705" t="s">
        <v>267</v>
      </c>
      <c r="C38" s="706">
        <f>SUM(C39:C41)</f>
        <v>0</v>
      </c>
      <c r="D38" s="706">
        <f t="shared" ref="D38:J38" si="5">SUM(D39:D41)</f>
        <v>0</v>
      </c>
      <c r="E38" s="706">
        <f t="shared" si="5"/>
        <v>0</v>
      </c>
      <c r="F38" s="706">
        <f t="shared" si="5"/>
        <v>0</v>
      </c>
      <c r="G38" s="706">
        <f t="shared" si="5"/>
        <v>0</v>
      </c>
      <c r="H38" s="706">
        <f t="shared" si="5"/>
        <v>0</v>
      </c>
      <c r="I38" s="706">
        <f t="shared" si="5"/>
        <v>0</v>
      </c>
      <c r="J38" s="707">
        <f t="shared" si="5"/>
        <v>0</v>
      </c>
      <c r="K38" s="231"/>
    </row>
    <row r="39" spans="2:11">
      <c r="B39" s="708" t="s">
        <v>268</v>
      </c>
      <c r="C39" s="709"/>
      <c r="D39" s="709"/>
      <c r="E39" s="709"/>
      <c r="F39" s="709"/>
      <c r="G39" s="709"/>
      <c r="H39" s="709"/>
      <c r="I39" s="709"/>
      <c r="J39" s="710"/>
      <c r="K39" s="231"/>
    </row>
    <row r="40" spans="2:11">
      <c r="B40" s="708" t="s">
        <v>269</v>
      </c>
      <c r="C40" s="709"/>
      <c r="D40" s="709"/>
      <c r="E40" s="709"/>
      <c r="F40" s="709"/>
      <c r="G40" s="709"/>
      <c r="H40" s="709"/>
      <c r="I40" s="709"/>
      <c r="J40" s="710"/>
      <c r="K40" s="231"/>
    </row>
    <row r="41" spans="2:11">
      <c r="B41" s="708" t="s">
        <v>270</v>
      </c>
      <c r="C41" s="709"/>
      <c r="D41" s="709"/>
      <c r="E41" s="709"/>
      <c r="F41" s="709"/>
      <c r="G41" s="709"/>
      <c r="H41" s="709"/>
      <c r="I41" s="709"/>
      <c r="J41" s="710"/>
      <c r="K41" s="231"/>
    </row>
    <row r="42" spans="2:11">
      <c r="B42" s="705" t="s">
        <v>271</v>
      </c>
      <c r="C42" s="706">
        <v>0</v>
      </c>
      <c r="D42" s="706">
        <v>0</v>
      </c>
      <c r="E42" s="706">
        <v>0</v>
      </c>
      <c r="F42" s="706">
        <v>0</v>
      </c>
      <c r="G42" s="706">
        <v>0</v>
      </c>
      <c r="H42" s="706">
        <v>0</v>
      </c>
      <c r="I42" s="706">
        <v>0</v>
      </c>
      <c r="J42" s="707">
        <v>0</v>
      </c>
      <c r="K42" s="231"/>
    </row>
    <row r="43" spans="2:11">
      <c r="B43" s="705" t="s">
        <v>348</v>
      </c>
      <c r="C43" s="706">
        <f>SUM(C44:C48)</f>
        <v>0</v>
      </c>
      <c r="D43" s="706">
        <f t="shared" ref="D43:J43" si="6">SUM(D44:D48)</f>
        <v>0</v>
      </c>
      <c r="E43" s="706">
        <f t="shared" si="6"/>
        <v>0</v>
      </c>
      <c r="F43" s="706">
        <f t="shared" si="6"/>
        <v>0</v>
      </c>
      <c r="G43" s="706">
        <f t="shared" si="6"/>
        <v>0</v>
      </c>
      <c r="H43" s="706">
        <f t="shared" si="6"/>
        <v>0</v>
      </c>
      <c r="I43" s="706">
        <f t="shared" si="6"/>
        <v>0</v>
      </c>
      <c r="J43" s="707">
        <f t="shared" si="6"/>
        <v>0</v>
      </c>
      <c r="K43" s="231"/>
    </row>
    <row r="44" spans="2:11">
      <c r="B44" s="708" t="s">
        <v>272</v>
      </c>
      <c r="C44" s="709"/>
      <c r="D44" s="709"/>
      <c r="E44" s="709"/>
      <c r="F44" s="709"/>
      <c r="G44" s="709"/>
      <c r="H44" s="709"/>
      <c r="I44" s="709"/>
      <c r="J44" s="710"/>
      <c r="K44" s="231"/>
    </row>
    <row r="45" spans="2:11">
      <c r="B45" s="708" t="s">
        <v>273</v>
      </c>
      <c r="C45" s="709"/>
      <c r="D45" s="709"/>
      <c r="E45" s="709"/>
      <c r="F45" s="709"/>
      <c r="G45" s="709"/>
      <c r="H45" s="709"/>
      <c r="I45" s="709"/>
      <c r="J45" s="710"/>
      <c r="K45" s="231"/>
    </row>
    <row r="46" spans="2:11">
      <c r="B46" s="708" t="s">
        <v>344</v>
      </c>
      <c r="C46" s="709"/>
      <c r="D46" s="709"/>
      <c r="E46" s="709"/>
      <c r="F46" s="709"/>
      <c r="G46" s="709"/>
      <c r="H46" s="709"/>
      <c r="I46" s="709"/>
      <c r="J46" s="710"/>
      <c r="K46" s="231"/>
    </row>
    <row r="47" spans="2:11">
      <c r="B47" s="708" t="s">
        <v>358</v>
      </c>
      <c r="C47" s="709"/>
      <c r="D47" s="709"/>
      <c r="E47" s="709"/>
      <c r="F47" s="709"/>
      <c r="G47" s="709"/>
      <c r="H47" s="709"/>
      <c r="I47" s="709"/>
      <c r="J47" s="710"/>
      <c r="K47" s="231"/>
    </row>
    <row r="48" spans="2:11">
      <c r="B48" s="708" t="s">
        <v>359</v>
      </c>
      <c r="C48" s="709"/>
      <c r="D48" s="709"/>
      <c r="E48" s="709"/>
      <c r="F48" s="709"/>
      <c r="G48" s="709"/>
      <c r="H48" s="709"/>
      <c r="I48" s="709"/>
      <c r="J48" s="710"/>
      <c r="K48" s="231"/>
    </row>
    <row r="49" spans="2:11">
      <c r="B49" s="705" t="s">
        <v>350</v>
      </c>
      <c r="C49" s="706"/>
      <c r="D49" s="706"/>
      <c r="E49" s="706"/>
      <c r="F49" s="706"/>
      <c r="G49" s="706"/>
      <c r="H49" s="706"/>
      <c r="I49" s="706"/>
      <c r="J49" s="707"/>
      <c r="K49" s="231"/>
    </row>
    <row r="50" spans="2:11" ht="22.5" customHeight="1">
      <c r="B50" s="705" t="s">
        <v>620</v>
      </c>
      <c r="C50" s="706">
        <f>+C51+C52+C53</f>
        <v>0</v>
      </c>
      <c r="D50" s="706">
        <f t="shared" ref="D50:J50" si="7">+D51+D52+D53</f>
        <v>0</v>
      </c>
      <c r="E50" s="706">
        <f t="shared" si="7"/>
        <v>0</v>
      </c>
      <c r="F50" s="706">
        <f t="shared" si="7"/>
        <v>0</v>
      </c>
      <c r="G50" s="706">
        <f t="shared" si="7"/>
        <v>0</v>
      </c>
      <c r="H50" s="706">
        <f t="shared" si="7"/>
        <v>0</v>
      </c>
      <c r="I50" s="706">
        <f t="shared" si="7"/>
        <v>0</v>
      </c>
      <c r="J50" s="707">
        <f t="shared" si="7"/>
        <v>0</v>
      </c>
    </row>
    <row r="51" spans="2:11" ht="22.5" customHeight="1">
      <c r="B51" s="711" t="s">
        <v>649</v>
      </c>
      <c r="C51" s="709"/>
      <c r="D51" s="709"/>
      <c r="E51" s="709"/>
      <c r="F51" s="709"/>
      <c r="G51" s="709"/>
      <c r="H51" s="709"/>
      <c r="I51" s="709"/>
      <c r="J51" s="713"/>
    </row>
    <row r="52" spans="2:11" ht="22.5" customHeight="1">
      <c r="B52" s="711" t="s">
        <v>650</v>
      </c>
      <c r="C52" s="709"/>
      <c r="D52" s="709"/>
      <c r="E52" s="709"/>
      <c r="F52" s="709"/>
      <c r="G52" s="709"/>
      <c r="H52" s="709"/>
      <c r="I52" s="709"/>
      <c r="J52" s="713"/>
    </row>
    <row r="53" spans="2:11" ht="22.5" customHeight="1" thickBot="1">
      <c r="B53" s="714" t="s">
        <v>651</v>
      </c>
      <c r="C53" s="715"/>
      <c r="D53" s="715"/>
      <c r="E53" s="715"/>
      <c r="F53" s="715"/>
      <c r="G53" s="715"/>
      <c r="H53" s="715"/>
      <c r="I53" s="715"/>
      <c r="J53" s="716"/>
    </row>
    <row r="54" spans="2:11" ht="15" thickBot="1">
      <c r="B54" s="717" t="s">
        <v>362</v>
      </c>
      <c r="C54" s="718">
        <f>+C4-C27</f>
        <v>0</v>
      </c>
      <c r="D54" s="718">
        <f t="shared" ref="D54:J54" si="8">+D4-D27</f>
        <v>0</v>
      </c>
      <c r="E54" s="718">
        <f t="shared" si="8"/>
        <v>0</v>
      </c>
      <c r="F54" s="718">
        <f t="shared" si="8"/>
        <v>0</v>
      </c>
      <c r="G54" s="718">
        <f t="shared" si="8"/>
        <v>0</v>
      </c>
      <c r="H54" s="718">
        <f t="shared" si="8"/>
        <v>0</v>
      </c>
      <c r="I54" s="718">
        <f t="shared" si="8"/>
        <v>0</v>
      </c>
      <c r="J54" s="719">
        <f t="shared" si="8"/>
        <v>0</v>
      </c>
    </row>
    <row r="55" spans="2:11">
      <c r="B55" s="720"/>
      <c r="C55" s="721"/>
      <c r="D55" s="721"/>
      <c r="E55" s="721"/>
      <c r="F55" s="721"/>
      <c r="G55" s="721"/>
      <c r="H55" s="721"/>
      <c r="I55" s="721"/>
      <c r="J55" s="721"/>
    </row>
    <row r="56" spans="2:11" ht="15" thickBot="1">
      <c r="B56" s="720"/>
      <c r="C56" s="721"/>
      <c r="D56" s="721"/>
      <c r="E56" s="721"/>
      <c r="F56" s="721"/>
      <c r="G56" s="721"/>
      <c r="H56" s="721"/>
      <c r="I56" s="721"/>
      <c r="J56" s="721"/>
    </row>
    <row r="57" spans="2:11">
      <c r="B57" s="722" t="s">
        <v>30</v>
      </c>
      <c r="C57" s="723">
        <v>2018</v>
      </c>
      <c r="D57" s="723">
        <v>2019</v>
      </c>
      <c r="E57" s="724"/>
      <c r="F57" s="725" t="str">
        <f>+F3</f>
        <v>Εκτίμηση 2020</v>
      </c>
      <c r="G57" s="723">
        <f t="shared" ref="G57:J57" si="9">+G3</f>
        <v>2021</v>
      </c>
      <c r="H57" s="725">
        <f t="shared" si="9"/>
        <v>2022</v>
      </c>
      <c r="I57" s="723">
        <f t="shared" si="9"/>
        <v>2023</v>
      </c>
      <c r="J57" s="726">
        <f t="shared" si="9"/>
        <v>2024</v>
      </c>
    </row>
    <row r="58" spans="2:11" ht="27.6">
      <c r="B58" s="727" t="s">
        <v>275</v>
      </c>
      <c r="C58" s="728"/>
      <c r="D58" s="728">
        <f>C59</f>
        <v>0</v>
      </c>
      <c r="E58" s="729"/>
      <c r="F58" s="728">
        <f>D59</f>
        <v>0</v>
      </c>
      <c r="G58" s="728">
        <f t="shared" ref="G58:J58" si="10">F59</f>
        <v>0</v>
      </c>
      <c r="H58" s="728">
        <f t="shared" si="10"/>
        <v>0</v>
      </c>
      <c r="I58" s="728">
        <f t="shared" si="10"/>
        <v>0</v>
      </c>
      <c r="J58" s="730">
        <f t="shared" si="10"/>
        <v>0</v>
      </c>
    </row>
    <row r="59" spans="2:11" ht="27.6">
      <c r="B59" s="727" t="s">
        <v>31</v>
      </c>
      <c r="C59" s="728"/>
      <c r="D59" s="728"/>
      <c r="E59" s="729"/>
      <c r="F59" s="728"/>
      <c r="G59" s="728"/>
      <c r="H59" s="728"/>
      <c r="I59" s="728"/>
      <c r="J59" s="730"/>
    </row>
    <row r="60" spans="2:11">
      <c r="B60" s="727" t="s">
        <v>203</v>
      </c>
      <c r="C60" s="728">
        <f>C59-C58</f>
        <v>0</v>
      </c>
      <c r="D60" s="728">
        <f t="shared" ref="D60:J60" si="11">D59-D58</f>
        <v>0</v>
      </c>
      <c r="E60" s="729"/>
      <c r="F60" s="728">
        <f t="shared" si="11"/>
        <v>0</v>
      </c>
      <c r="G60" s="728">
        <f t="shared" si="11"/>
        <v>0</v>
      </c>
      <c r="H60" s="728">
        <f t="shared" si="11"/>
        <v>0</v>
      </c>
      <c r="I60" s="728">
        <f t="shared" si="11"/>
        <v>0</v>
      </c>
      <c r="J60" s="730">
        <f t="shared" si="11"/>
        <v>0</v>
      </c>
    </row>
    <row r="61" spans="2:11" ht="27.6">
      <c r="B61" s="731" t="s">
        <v>32</v>
      </c>
      <c r="C61" s="732"/>
      <c r="D61" s="732"/>
      <c r="E61" s="733"/>
      <c r="F61" s="732"/>
      <c r="G61" s="732"/>
      <c r="H61" s="732"/>
      <c r="I61" s="732"/>
      <c r="J61" s="734"/>
    </row>
    <row r="62" spans="2:11" ht="15" thickBot="1">
      <c r="B62" s="735" t="s">
        <v>33</v>
      </c>
      <c r="C62" s="736"/>
      <c r="D62" s="736"/>
      <c r="E62" s="737"/>
      <c r="F62" s="736"/>
      <c r="G62" s="736"/>
      <c r="H62" s="736"/>
      <c r="I62" s="736"/>
      <c r="J62" s="738"/>
    </row>
    <row r="63" spans="2:11" ht="15" thickBot="1">
      <c r="B63" s="739" t="s">
        <v>417</v>
      </c>
      <c r="C63" s="740">
        <f>C54+C60+C62</f>
        <v>0</v>
      </c>
      <c r="D63" s="740">
        <f t="shared" ref="D63:J63" si="12">D54+D60+D62</f>
        <v>0</v>
      </c>
      <c r="E63" s="741"/>
      <c r="F63" s="740">
        <f t="shared" si="12"/>
        <v>0</v>
      </c>
      <c r="G63" s="740">
        <f t="shared" si="12"/>
        <v>0</v>
      </c>
      <c r="H63" s="740">
        <f t="shared" si="12"/>
        <v>0</v>
      </c>
      <c r="I63" s="740">
        <f t="shared" si="12"/>
        <v>0</v>
      </c>
      <c r="J63" s="742">
        <f t="shared" si="12"/>
        <v>0</v>
      </c>
    </row>
    <row r="64" spans="2:11" ht="15" thickBot="1">
      <c r="B64" s="743"/>
      <c r="C64" s="744"/>
      <c r="D64" s="709"/>
      <c r="E64" s="709"/>
      <c r="F64" s="709"/>
      <c r="G64" s="709"/>
      <c r="H64" s="709"/>
      <c r="I64" s="709"/>
      <c r="J64" s="709"/>
    </row>
    <row r="65" spans="1:10">
      <c r="A65" s="233"/>
      <c r="B65" s="745" t="s">
        <v>0</v>
      </c>
      <c r="C65" s="746"/>
      <c r="D65" s="747"/>
      <c r="E65" s="747"/>
      <c r="F65" s="747"/>
      <c r="G65" s="747"/>
      <c r="H65" s="747"/>
      <c r="I65" s="747"/>
      <c r="J65" s="748"/>
    </row>
    <row r="66" spans="1:10">
      <c r="A66" s="234"/>
      <c r="B66" s="749"/>
      <c r="C66" s="750">
        <v>43465</v>
      </c>
      <c r="D66" s="750">
        <v>43830</v>
      </c>
      <c r="E66" s="751"/>
      <c r="F66" s="750">
        <v>44196</v>
      </c>
      <c r="G66" s="750">
        <v>44561</v>
      </c>
      <c r="H66" s="750">
        <v>44926</v>
      </c>
      <c r="I66" s="750">
        <v>45291</v>
      </c>
      <c r="J66" s="752">
        <v>45657</v>
      </c>
    </row>
    <row r="67" spans="1:10">
      <c r="A67" s="235">
        <v>1</v>
      </c>
      <c r="B67" s="753" t="s">
        <v>98</v>
      </c>
      <c r="C67" s="754">
        <f>SUM(C68:C70)</f>
        <v>0</v>
      </c>
      <c r="D67" s="754">
        <f t="shared" ref="D67:J67" si="13">SUM(D68:D70)</f>
        <v>0</v>
      </c>
      <c r="E67" s="755"/>
      <c r="F67" s="754">
        <f t="shared" si="13"/>
        <v>0</v>
      </c>
      <c r="G67" s="754">
        <f t="shared" si="13"/>
        <v>0</v>
      </c>
      <c r="H67" s="754">
        <f t="shared" si="13"/>
        <v>0</v>
      </c>
      <c r="I67" s="754">
        <f t="shared" si="13"/>
        <v>0</v>
      </c>
      <c r="J67" s="756">
        <f t="shared" si="13"/>
        <v>0</v>
      </c>
    </row>
    <row r="68" spans="1:10">
      <c r="A68" s="236"/>
      <c r="B68" s="757" t="s">
        <v>1</v>
      </c>
      <c r="C68" s="758"/>
      <c r="D68" s="758"/>
      <c r="E68" s="759"/>
      <c r="F68" s="758"/>
      <c r="G68" s="758"/>
      <c r="H68" s="758"/>
      <c r="I68" s="758"/>
      <c r="J68" s="760"/>
    </row>
    <row r="69" spans="1:10">
      <c r="A69" s="236"/>
      <c r="B69" s="757" t="s">
        <v>2</v>
      </c>
      <c r="C69" s="758"/>
      <c r="D69" s="758"/>
      <c r="E69" s="759"/>
      <c r="F69" s="758"/>
      <c r="G69" s="758"/>
      <c r="H69" s="758"/>
      <c r="I69" s="758"/>
      <c r="J69" s="760"/>
    </row>
    <row r="70" spans="1:10">
      <c r="A70" s="236"/>
      <c r="B70" s="757" t="s">
        <v>3</v>
      </c>
      <c r="C70" s="758"/>
      <c r="D70" s="758"/>
      <c r="E70" s="759"/>
      <c r="F70" s="758"/>
      <c r="G70" s="758"/>
      <c r="H70" s="758"/>
      <c r="I70" s="758"/>
      <c r="J70" s="760"/>
    </row>
    <row r="71" spans="1:10">
      <c r="A71" s="235">
        <v>2</v>
      </c>
      <c r="B71" s="753" t="s">
        <v>99</v>
      </c>
      <c r="C71" s="754">
        <f>SUM(C72:C74)</f>
        <v>0</v>
      </c>
      <c r="D71" s="754">
        <f t="shared" ref="D71:J71" si="14">SUM(D72:D74)</f>
        <v>0</v>
      </c>
      <c r="E71" s="755"/>
      <c r="F71" s="754">
        <f t="shared" si="14"/>
        <v>0</v>
      </c>
      <c r="G71" s="754">
        <f t="shared" si="14"/>
        <v>0</v>
      </c>
      <c r="H71" s="754">
        <f t="shared" si="14"/>
        <v>0</v>
      </c>
      <c r="I71" s="754">
        <f t="shared" si="14"/>
        <v>0</v>
      </c>
      <c r="J71" s="756">
        <f t="shared" si="14"/>
        <v>0</v>
      </c>
    </row>
    <row r="72" spans="1:10">
      <c r="A72" s="236"/>
      <c r="B72" s="757" t="s">
        <v>4</v>
      </c>
      <c r="C72" s="758"/>
      <c r="D72" s="758"/>
      <c r="E72" s="759"/>
      <c r="F72" s="758"/>
      <c r="G72" s="758"/>
      <c r="H72" s="758"/>
      <c r="I72" s="758"/>
      <c r="J72" s="760"/>
    </row>
    <row r="73" spans="1:10">
      <c r="A73" s="236"/>
      <c r="B73" s="757" t="s">
        <v>5</v>
      </c>
      <c r="C73" s="758"/>
      <c r="D73" s="758"/>
      <c r="E73" s="759"/>
      <c r="F73" s="758"/>
      <c r="G73" s="758"/>
      <c r="H73" s="758"/>
      <c r="I73" s="758"/>
      <c r="J73" s="760"/>
    </row>
    <row r="74" spans="1:10">
      <c r="A74" s="236"/>
      <c r="B74" s="757" t="s">
        <v>6</v>
      </c>
      <c r="C74" s="758"/>
      <c r="D74" s="758"/>
      <c r="E74" s="759"/>
      <c r="F74" s="758"/>
      <c r="G74" s="758"/>
      <c r="H74" s="758"/>
      <c r="I74" s="758"/>
      <c r="J74" s="760"/>
    </row>
    <row r="75" spans="1:10">
      <c r="A75" s="235">
        <v>3</v>
      </c>
      <c r="B75" s="761" t="s">
        <v>100</v>
      </c>
      <c r="C75" s="762"/>
      <c r="D75" s="762"/>
      <c r="E75" s="763"/>
      <c r="F75" s="762"/>
      <c r="G75" s="762"/>
      <c r="H75" s="762"/>
      <c r="I75" s="762"/>
      <c r="J75" s="764"/>
    </row>
    <row r="76" spans="1:10">
      <c r="A76" s="235">
        <v>4</v>
      </c>
      <c r="B76" s="753" t="s">
        <v>101</v>
      </c>
      <c r="C76" s="762">
        <f>SUM(C77:C78)</f>
        <v>0</v>
      </c>
      <c r="D76" s="762">
        <f t="shared" ref="D76:J76" si="15">SUM(D77:D78)</f>
        <v>0</v>
      </c>
      <c r="E76" s="763"/>
      <c r="F76" s="762">
        <f t="shared" si="15"/>
        <v>0</v>
      </c>
      <c r="G76" s="762">
        <f t="shared" si="15"/>
        <v>0</v>
      </c>
      <c r="H76" s="762">
        <f t="shared" si="15"/>
        <v>0</v>
      </c>
      <c r="I76" s="762">
        <f t="shared" si="15"/>
        <v>0</v>
      </c>
      <c r="J76" s="764">
        <f t="shared" si="15"/>
        <v>0</v>
      </c>
    </row>
    <row r="77" spans="1:10">
      <c r="A77" s="236"/>
      <c r="B77" s="757" t="s">
        <v>7</v>
      </c>
      <c r="C77" s="758"/>
      <c r="D77" s="758"/>
      <c r="E77" s="759"/>
      <c r="F77" s="758"/>
      <c r="G77" s="758"/>
      <c r="H77" s="758"/>
      <c r="I77" s="758"/>
      <c r="J77" s="760"/>
    </row>
    <row r="78" spans="1:10" ht="15" thickBot="1">
      <c r="A78" s="237"/>
      <c r="B78" s="765" t="s">
        <v>8</v>
      </c>
      <c r="C78" s="766"/>
      <c r="D78" s="766"/>
      <c r="E78" s="767"/>
      <c r="F78" s="766"/>
      <c r="G78" s="766"/>
      <c r="H78" s="766"/>
      <c r="I78" s="766"/>
      <c r="J78" s="768"/>
    </row>
  </sheetData>
  <mergeCells count="1">
    <mergeCell ref="B2:J2"/>
  </mergeCells>
  <pageMargins left="0.23622047244094491" right="0.23622047244094491" top="0.27559055118110237" bottom="0.27559055118110237" header="0.23622047244094491" footer="0.15748031496062992"/>
  <pageSetup paperSize="9" scale="4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15</vt:i4>
      </vt:variant>
      <vt:variant>
        <vt:lpstr>Περιοχές με ονόματα</vt:lpstr>
      </vt:variant>
      <vt:variant>
        <vt:i4>8</vt:i4>
      </vt:variant>
    </vt:vector>
  </HeadingPairs>
  <TitlesOfParts>
    <vt:vector size="23" baseType="lpstr">
      <vt:lpstr>ΠΙΝ.1 Οροφές Κράτους</vt:lpstr>
      <vt:lpstr>ΠΙΝ. 2 Προβλέψεις ΕΔΤΚ</vt:lpstr>
      <vt:lpstr>ΠΙΝ.3 Τακτικός ΠΥ Υπουργείου</vt:lpstr>
      <vt:lpstr>ΠΙΝ.4 Προβλέψεις ΠΔΕ</vt:lpstr>
      <vt:lpstr>ΠΙΝ.5 ΝΠΔΔ</vt:lpstr>
      <vt:lpstr>ΠΙΝ.6 ΔΕΚΟ_ΝΠΙΔ</vt:lpstr>
      <vt:lpstr>Πιν.7 Ενοπ. ΟΤΑ</vt:lpstr>
      <vt:lpstr>ΠΙΝ 8 ΝΠΔΔ ΟΚΑ</vt:lpstr>
      <vt:lpstr>ΠΙΝ.9 Pension</vt:lpstr>
      <vt:lpstr>ΠΙΝ.10 ΟΑΕΔ</vt:lpstr>
      <vt:lpstr>ΠΙΝ. 11 ΝΟΣΟΚ ΕΝΟΠΟΙΗΜ</vt:lpstr>
      <vt:lpstr>ΠΙΝ.12 ΠΕΔΥ-ΥΠΕ ΓΔΟΥ</vt:lpstr>
      <vt:lpstr>ΠΙΝ.13.ΕΟΠΥΥ ΓΔΟΥ</vt:lpstr>
      <vt:lpstr>ΠΙΝ. 14 Εξέλιξη Προσωπικού</vt:lpstr>
      <vt:lpstr>ΠΙΝ.15 ΟΠΕΚΑ</vt:lpstr>
      <vt:lpstr>'ΠΙΝ. 14 Εξέλιξη Προσωπικού'!Print_Area</vt:lpstr>
      <vt:lpstr>'ΠΙΝ.1 Οροφές Κράτους'!Print_Area</vt:lpstr>
      <vt:lpstr>'ΠΙΝ.10 ΟΑΕΔ'!Print_Area</vt:lpstr>
      <vt:lpstr>'ΠΙΝ.12 ΠΕΔΥ-ΥΠΕ ΓΔΟΥ'!Print_Area</vt:lpstr>
      <vt:lpstr>'ΠΙΝ.13.ΕΟΠΥΥ ΓΔΟΥ'!Print_Area</vt:lpstr>
      <vt:lpstr>'ΠΙΝ.3 Τακτικός ΠΥ Υπουργείου'!Print_Area</vt:lpstr>
      <vt:lpstr>'ΠΙΝ.9 Pension'!Print_Area</vt:lpstr>
      <vt:lpstr>'ΠΙΝ. 2 Προβλέψεις ΕΔΤΚ'!Print_Titles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SOULA</cp:lastModifiedBy>
  <cp:lastPrinted>2019-02-19T09:52:26Z</cp:lastPrinted>
  <dcterms:created xsi:type="dcterms:W3CDTF">1997-01-24T12:53:32Z</dcterms:created>
  <dcterms:modified xsi:type="dcterms:W3CDTF">2020-04-13T01:50:25Z</dcterms:modified>
</cp:coreProperties>
</file>